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21D7ACC-D039-4911-B812-919635FCEF25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8" i="5" l="1"/>
  <c r="O158" i="5"/>
  <c r="H158" i="5"/>
  <c r="E158" i="5"/>
  <c r="C158" i="5"/>
  <c r="A158" i="5"/>
  <c r="C157" i="1"/>
  <c r="S41" i="5" l="1"/>
  <c r="O41" i="5"/>
  <c r="H41" i="5"/>
  <c r="E41" i="5"/>
  <c r="C41" i="5"/>
  <c r="A41" i="5"/>
  <c r="C40" i="1"/>
  <c r="S40" i="5" l="1"/>
  <c r="O40" i="5"/>
  <c r="H40" i="5"/>
  <c r="E40" i="5"/>
  <c r="C40" i="5"/>
  <c r="A40" i="5"/>
  <c r="S51" i="5" l="1"/>
  <c r="O51" i="5"/>
  <c r="H51" i="5"/>
  <c r="E51" i="5"/>
  <c r="C51" i="5"/>
  <c r="A51" i="5"/>
  <c r="S97" i="5"/>
  <c r="O97" i="5"/>
  <c r="H97" i="5"/>
  <c r="E97" i="5"/>
  <c r="C97" i="5"/>
  <c r="A97" i="5"/>
  <c r="C39" i="1"/>
  <c r="C50" i="1"/>
  <c r="C96" i="1"/>
  <c r="S62" i="5" l="1"/>
  <c r="O62" i="5"/>
  <c r="H62" i="5"/>
  <c r="E62" i="5"/>
  <c r="C62" i="5"/>
  <c r="A62" i="5"/>
  <c r="S157" i="5" l="1"/>
  <c r="O157" i="5"/>
  <c r="H157" i="5"/>
  <c r="E157" i="5"/>
  <c r="C157" i="5"/>
  <c r="A157" i="5"/>
  <c r="O156" i="5"/>
  <c r="H156" i="5"/>
  <c r="E156" i="5"/>
  <c r="C156" i="5"/>
  <c r="A156" i="5"/>
  <c r="S156" i="5"/>
  <c r="C155" i="1"/>
  <c r="C156" i="1"/>
  <c r="C61" i="1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3" i="1"/>
  <c r="C154" i="1"/>
  <c r="U152" i="5" l="1"/>
  <c r="U150" i="5"/>
  <c r="U144" i="5"/>
  <c r="U143" i="5"/>
  <c r="U128" i="5"/>
  <c r="U127" i="5"/>
  <c r="U126" i="5"/>
  <c r="U112" i="5"/>
  <c r="U111" i="5"/>
  <c r="U110" i="5"/>
  <c r="U109" i="5"/>
  <c r="U108" i="5"/>
  <c r="S153" i="5" l="1"/>
  <c r="O153" i="5"/>
  <c r="H153" i="5"/>
  <c r="E153" i="5"/>
  <c r="C153" i="5"/>
  <c r="A153" i="5"/>
  <c r="C152" i="1"/>
  <c r="S152" i="5" l="1"/>
  <c r="O152" i="5"/>
  <c r="H152" i="5"/>
  <c r="E152" i="5"/>
  <c r="C152" i="5"/>
  <c r="A152" i="5"/>
  <c r="S151" i="5" l="1"/>
  <c r="O151" i="5"/>
  <c r="H151" i="5"/>
  <c r="E151" i="5"/>
  <c r="C151" i="5"/>
  <c r="A151" i="5"/>
  <c r="C151" i="1"/>
  <c r="J489" i="5" l="1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C150" i="1"/>
  <c r="J475" i="5" l="1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S632" i="5" l="1"/>
  <c r="O632" i="5"/>
  <c r="J632" i="5"/>
  <c r="H632" i="5"/>
  <c r="E632" i="5"/>
  <c r="C632" i="5"/>
  <c r="A632" i="5"/>
  <c r="S631" i="5"/>
  <c r="O631" i="5"/>
  <c r="J631" i="5"/>
  <c r="H631" i="5"/>
  <c r="E631" i="5"/>
  <c r="C631" i="5"/>
  <c r="A631" i="5"/>
  <c r="O614" i="5"/>
  <c r="H614" i="5"/>
  <c r="E614" i="5"/>
  <c r="C614" i="5"/>
  <c r="A614" i="5"/>
  <c r="O613" i="5"/>
  <c r="H613" i="5"/>
  <c r="E613" i="5"/>
  <c r="C613" i="5"/>
  <c r="A613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J633" i="5" l="1"/>
  <c r="J634" i="5"/>
  <c r="J635" i="5"/>
  <c r="J628" i="5"/>
  <c r="J629" i="5"/>
  <c r="J630" i="5"/>
  <c r="J554" i="5"/>
  <c r="J555" i="5"/>
  <c r="J556" i="5"/>
  <c r="J557" i="5"/>
  <c r="J558" i="5"/>
  <c r="S640" i="5" l="1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C257" i="1"/>
  <c r="C256" i="1"/>
  <c r="C255" i="1"/>
  <c r="S558" i="5" l="1"/>
  <c r="H558" i="5"/>
  <c r="E558" i="5"/>
  <c r="C558" i="5"/>
  <c r="A558" i="5"/>
  <c r="S557" i="5"/>
  <c r="H557" i="5"/>
  <c r="E557" i="5"/>
  <c r="C557" i="5"/>
  <c r="A557" i="5"/>
  <c r="S556" i="5"/>
  <c r="H556" i="5"/>
  <c r="E556" i="5"/>
  <c r="C556" i="5"/>
  <c r="A556" i="5"/>
  <c r="S555" i="5"/>
  <c r="H555" i="5"/>
  <c r="E555" i="5"/>
  <c r="C555" i="5"/>
  <c r="A555" i="5"/>
  <c r="S554" i="5"/>
  <c r="H554" i="5"/>
  <c r="E554" i="5"/>
  <c r="C554" i="5"/>
  <c r="A554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S487" i="5"/>
  <c r="O487" i="5"/>
  <c r="H487" i="5"/>
  <c r="S486" i="5"/>
  <c r="O486" i="5"/>
  <c r="H486" i="5"/>
  <c r="S485" i="5"/>
  <c r="O485" i="5"/>
  <c r="H485" i="5"/>
  <c r="S484" i="5"/>
  <c r="O484" i="5"/>
  <c r="H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O555" i="5"/>
  <c r="C225" i="1"/>
  <c r="C224" i="1"/>
  <c r="O556" i="5"/>
  <c r="O558" i="5"/>
  <c r="C223" i="1"/>
  <c r="O554" i="5"/>
  <c r="C226" i="1"/>
  <c r="C236" i="1"/>
  <c r="O557" i="5"/>
  <c r="J399" i="5" l="1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C209" i="1"/>
  <c r="C210" i="1"/>
  <c r="J255" i="5" l="1"/>
  <c r="J256" i="5"/>
  <c r="J257" i="5"/>
  <c r="J258" i="5"/>
  <c r="J259" i="5"/>
  <c r="S259" i="5"/>
  <c r="H259" i="5"/>
  <c r="E259" i="5"/>
  <c r="C259" i="5"/>
  <c r="A259" i="5"/>
  <c r="S258" i="5"/>
  <c r="H258" i="5"/>
  <c r="E258" i="5"/>
  <c r="C258" i="5"/>
  <c r="A258" i="5"/>
  <c r="S257" i="5"/>
  <c r="H257" i="5"/>
  <c r="E257" i="5"/>
  <c r="C257" i="5"/>
  <c r="A257" i="5"/>
  <c r="S256" i="5"/>
  <c r="H256" i="5"/>
  <c r="E256" i="5"/>
  <c r="C256" i="5"/>
  <c r="A256" i="5"/>
  <c r="S255" i="5"/>
  <c r="H255" i="5"/>
  <c r="E255" i="5"/>
  <c r="C255" i="5"/>
  <c r="A255" i="5"/>
  <c r="O256" i="5"/>
  <c r="O258" i="5"/>
  <c r="O259" i="5"/>
  <c r="O257" i="5"/>
  <c r="O255" i="5"/>
  <c r="L314" i="5" l="1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J341" i="5"/>
  <c r="J342" i="5"/>
  <c r="J343" i="5"/>
  <c r="C182" i="1"/>
  <c r="K347" i="5" l="1"/>
  <c r="K348" i="5"/>
  <c r="K349" i="5"/>
  <c r="S150" i="5" l="1"/>
  <c r="O150" i="5"/>
  <c r="H150" i="5"/>
  <c r="E150" i="5"/>
  <c r="C150" i="5"/>
  <c r="A150" i="5"/>
  <c r="C149" i="1"/>
  <c r="S116" i="5" l="1"/>
  <c r="O116" i="5"/>
  <c r="H116" i="5"/>
  <c r="E116" i="5"/>
  <c r="C116" i="5"/>
  <c r="A116" i="5"/>
  <c r="S118" i="5"/>
  <c r="O118" i="5"/>
  <c r="H118" i="5"/>
  <c r="E118" i="5"/>
  <c r="C118" i="5"/>
  <c r="A118" i="5"/>
  <c r="S117" i="5"/>
  <c r="O117" i="5"/>
  <c r="H117" i="5"/>
  <c r="E117" i="5"/>
  <c r="C117" i="5"/>
  <c r="A117" i="5"/>
  <c r="C115" i="1"/>
  <c r="C116" i="1"/>
  <c r="C117" i="1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3" i="1"/>
  <c r="C124" i="1"/>
  <c r="S149" i="5" l="1"/>
  <c r="H149" i="5"/>
  <c r="E149" i="5"/>
  <c r="C149" i="5"/>
  <c r="A149" i="5"/>
  <c r="O149" i="5"/>
  <c r="C148" i="1"/>
  <c r="S147" i="5" l="1"/>
  <c r="O147" i="5"/>
  <c r="H147" i="5"/>
  <c r="E147" i="5"/>
  <c r="C147" i="5"/>
  <c r="A147" i="5"/>
  <c r="S148" i="5"/>
  <c r="H148" i="5"/>
  <c r="E148" i="5"/>
  <c r="C148" i="5"/>
  <c r="A148" i="5"/>
  <c r="E5" i="4"/>
  <c r="D5" i="4"/>
  <c r="O148" i="5"/>
  <c r="C146" i="1"/>
  <c r="C147" i="1"/>
  <c r="S146" i="5" l="1"/>
  <c r="O146" i="5"/>
  <c r="H146" i="5"/>
  <c r="E146" i="5"/>
  <c r="C146" i="5"/>
  <c r="A146" i="5"/>
  <c r="E4" i="4"/>
  <c r="D4" i="4"/>
  <c r="S164" i="5"/>
  <c r="O164" i="5"/>
  <c r="H164" i="5"/>
  <c r="E164" i="5"/>
  <c r="C164" i="5"/>
  <c r="A164" i="5"/>
  <c r="S163" i="5"/>
  <c r="O163" i="5"/>
  <c r="H163" i="5"/>
  <c r="E163" i="5"/>
  <c r="C163" i="5"/>
  <c r="A163" i="5"/>
  <c r="S18" i="5"/>
  <c r="O18" i="5"/>
  <c r="H18" i="5"/>
  <c r="E18" i="5"/>
  <c r="C18" i="5"/>
  <c r="A18" i="5"/>
  <c r="S17" i="5"/>
  <c r="O17" i="5"/>
  <c r="H17" i="5"/>
  <c r="E17" i="5"/>
  <c r="C17" i="5"/>
  <c r="A17" i="5"/>
  <c r="C145" i="1"/>
  <c r="C16" i="1"/>
  <c r="C163" i="1"/>
  <c r="C17" i="1"/>
  <c r="C162" i="1"/>
  <c r="S145" i="5" l="1"/>
  <c r="O145" i="5"/>
  <c r="H145" i="5"/>
  <c r="E145" i="5"/>
  <c r="C145" i="5"/>
  <c r="A145" i="5"/>
  <c r="S143" i="5" l="1"/>
  <c r="O143" i="5"/>
  <c r="S144" i="5"/>
  <c r="O144" i="5"/>
  <c r="H144" i="5"/>
  <c r="E144" i="5"/>
  <c r="C144" i="5"/>
  <c r="A144" i="5"/>
  <c r="C143" i="1"/>
  <c r="C144" i="1"/>
  <c r="S162" i="5" l="1"/>
  <c r="O162" i="5"/>
  <c r="H162" i="5"/>
  <c r="E162" i="5"/>
  <c r="C162" i="5"/>
  <c r="A162" i="5"/>
  <c r="H143" i="5" l="1"/>
  <c r="E143" i="5"/>
  <c r="C143" i="5"/>
  <c r="A143" i="5"/>
  <c r="C142" i="1"/>
  <c r="C161" i="1"/>
  <c r="E3" i="4" l="1"/>
  <c r="D3" i="4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41" i="1"/>
  <c r="S618" i="5" l="1"/>
  <c r="O618" i="5"/>
  <c r="H618" i="5"/>
  <c r="E618" i="5"/>
  <c r="C618" i="5"/>
  <c r="A618" i="5"/>
  <c r="S474" i="5"/>
  <c r="O474" i="5"/>
  <c r="H474" i="5"/>
  <c r="E474" i="5"/>
  <c r="C474" i="5"/>
  <c r="A474" i="5"/>
  <c r="S254" i="5"/>
  <c r="H254" i="5"/>
  <c r="E254" i="5"/>
  <c r="C254" i="5"/>
  <c r="A254" i="5"/>
  <c r="S248" i="5"/>
  <c r="J248" i="5"/>
  <c r="H248" i="5"/>
  <c r="E248" i="5"/>
  <c r="C248" i="5"/>
  <c r="A248" i="5"/>
  <c r="S229" i="5"/>
  <c r="H229" i="5"/>
  <c r="E229" i="5"/>
  <c r="C229" i="5"/>
  <c r="A229" i="5"/>
  <c r="S225" i="5"/>
  <c r="H225" i="5"/>
  <c r="E225" i="5"/>
  <c r="C225" i="5"/>
  <c r="A225" i="5"/>
  <c r="S210" i="5"/>
  <c r="J210" i="5"/>
  <c r="H210" i="5"/>
  <c r="E210" i="5"/>
  <c r="C210" i="5"/>
  <c r="A210" i="5"/>
  <c r="S206" i="5"/>
  <c r="J206" i="5"/>
  <c r="H206" i="5"/>
  <c r="E206" i="5"/>
  <c r="C206" i="5"/>
  <c r="A206" i="5"/>
  <c r="S187" i="5"/>
  <c r="H187" i="5"/>
  <c r="E187" i="5"/>
  <c r="C187" i="5"/>
  <c r="A187" i="5"/>
  <c r="S183" i="5"/>
  <c r="H183" i="5"/>
  <c r="E183" i="5"/>
  <c r="C183" i="5"/>
  <c r="A183" i="5"/>
  <c r="C139" i="1"/>
  <c r="O210" i="5"/>
  <c r="C140" i="1"/>
  <c r="O187" i="5"/>
  <c r="O206" i="5"/>
  <c r="O248" i="5"/>
  <c r="O254" i="5"/>
  <c r="O225" i="5"/>
  <c r="O183" i="5"/>
  <c r="O229" i="5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S644" i="5" l="1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S641" i="5"/>
  <c r="O641" i="5"/>
  <c r="H641" i="5"/>
  <c r="E641" i="5"/>
  <c r="C641" i="5"/>
  <c r="A641" i="5"/>
  <c r="C260" i="1"/>
  <c r="C137" i="1"/>
  <c r="C138" i="1"/>
  <c r="C258" i="1"/>
  <c r="C261" i="1"/>
  <c r="C259" i="1"/>
  <c r="I89" i="5" l="1"/>
  <c r="S46" i="5" l="1"/>
  <c r="O46" i="5"/>
  <c r="H46" i="5"/>
  <c r="E46" i="5"/>
  <c r="C46" i="5"/>
  <c r="A46" i="5"/>
  <c r="S82" i="5"/>
  <c r="O82" i="5"/>
  <c r="H82" i="5"/>
  <c r="E82" i="5"/>
  <c r="C82" i="5"/>
  <c r="A82" i="5"/>
  <c r="C45" i="1"/>
  <c r="C81" i="1"/>
  <c r="S49" i="5" l="1"/>
  <c r="H49" i="5"/>
  <c r="E49" i="5"/>
  <c r="C49" i="5"/>
  <c r="A49" i="5"/>
  <c r="O49" i="5"/>
  <c r="S86" i="5" l="1"/>
  <c r="O86" i="5"/>
  <c r="H86" i="5"/>
  <c r="E86" i="5"/>
  <c r="C86" i="5"/>
  <c r="A86" i="5"/>
  <c r="C85" i="1"/>
  <c r="C48" i="1"/>
  <c r="O87" i="5" l="1"/>
  <c r="H87" i="5"/>
  <c r="E87" i="5"/>
  <c r="C87" i="5"/>
  <c r="A87" i="5"/>
  <c r="S87" i="5"/>
  <c r="C86" i="1"/>
  <c r="S137" i="5" l="1"/>
  <c r="O137" i="5"/>
  <c r="H137" i="5"/>
  <c r="E137" i="5"/>
  <c r="C137" i="5"/>
  <c r="A137" i="5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6" i="1"/>
  <c r="C135" i="1"/>
  <c r="C134" i="1"/>
  <c r="S652" i="5" l="1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I101" i="5" l="1"/>
  <c r="I102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C101" i="1"/>
  <c r="C267" i="1"/>
  <c r="C268" i="1"/>
  <c r="C100" i="1"/>
  <c r="C269" i="1"/>
  <c r="C266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1" i="5" l="1"/>
  <c r="O121" i="5"/>
  <c r="H121" i="5"/>
  <c r="E121" i="5"/>
  <c r="C121" i="5"/>
  <c r="A121" i="5"/>
  <c r="C120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94" i="5" l="1"/>
  <c r="S165" i="5"/>
  <c r="S161" i="5"/>
  <c r="S160" i="5"/>
  <c r="S159" i="5"/>
  <c r="S132" i="5"/>
  <c r="S131" i="5"/>
  <c r="S130" i="5"/>
  <c r="S129" i="5"/>
  <c r="S128" i="5"/>
  <c r="S127" i="5"/>
  <c r="S126" i="5"/>
  <c r="S123" i="5"/>
  <c r="S122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3" i="5"/>
  <c r="S252" i="5"/>
  <c r="S251" i="5"/>
  <c r="S250" i="5"/>
  <c r="S249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8" i="5"/>
  <c r="S227" i="5"/>
  <c r="S226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09" i="5"/>
  <c r="S208" i="5"/>
  <c r="S207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8" i="5"/>
  <c r="S186" i="5"/>
  <c r="S185" i="5"/>
  <c r="S184" i="5"/>
  <c r="S182" i="5"/>
  <c r="S350" i="5"/>
  <c r="S349" i="5"/>
  <c r="S348" i="5"/>
  <c r="S347" i="5"/>
  <c r="S346" i="5"/>
  <c r="S345" i="5"/>
  <c r="S344" i="5"/>
  <c r="S343" i="5"/>
  <c r="O131" i="5"/>
  <c r="H131" i="5"/>
  <c r="E131" i="5"/>
  <c r="C131" i="5"/>
  <c r="A131" i="5"/>
  <c r="C131" i="1"/>
  <c r="C133" i="1"/>
  <c r="C132" i="1"/>
  <c r="O132" i="5" l="1"/>
  <c r="H132" i="5" l="1"/>
  <c r="E132" i="5"/>
  <c r="C132" i="5"/>
  <c r="A132" i="5"/>
  <c r="C130" i="1"/>
  <c r="O130" i="5" l="1"/>
  <c r="H130" i="5"/>
  <c r="E130" i="5"/>
  <c r="C130" i="5"/>
  <c r="A130" i="5"/>
  <c r="S81" i="5" l="1"/>
  <c r="O81" i="5"/>
  <c r="H81" i="5"/>
  <c r="E81" i="5"/>
  <c r="C81" i="5"/>
  <c r="A81" i="5"/>
  <c r="C80" i="1"/>
  <c r="C129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9" i="5" l="1"/>
  <c r="O89" i="5"/>
  <c r="H89" i="5"/>
  <c r="E89" i="5"/>
  <c r="C89" i="5"/>
  <c r="A89" i="5"/>
  <c r="C46" i="1"/>
  <c r="S90" i="5" l="1"/>
  <c r="O90" i="5"/>
  <c r="H90" i="5"/>
  <c r="E90" i="5"/>
  <c r="C90" i="5"/>
  <c r="A90" i="5"/>
  <c r="C88" i="1"/>
  <c r="S57" i="5" l="1"/>
  <c r="O57" i="5"/>
  <c r="H57" i="5"/>
  <c r="E57" i="5"/>
  <c r="C57" i="5"/>
  <c r="A57" i="5"/>
  <c r="S56" i="5"/>
  <c r="O56" i="5"/>
  <c r="H56" i="5"/>
  <c r="E56" i="5"/>
  <c r="C56" i="5"/>
  <c r="A56" i="5"/>
  <c r="C56" i="1"/>
  <c r="C89" i="1"/>
  <c r="C55" i="1"/>
  <c r="S71" i="5" l="1"/>
  <c r="O71" i="5"/>
  <c r="H71" i="5"/>
  <c r="E71" i="5"/>
  <c r="C71" i="5"/>
  <c r="A71" i="5"/>
  <c r="S78" i="5" l="1"/>
  <c r="O78" i="5"/>
  <c r="H78" i="5"/>
  <c r="E78" i="5"/>
  <c r="C78" i="5"/>
  <c r="A78" i="5"/>
  <c r="S76" i="5"/>
  <c r="O76" i="5"/>
  <c r="H76" i="5"/>
  <c r="E76" i="5"/>
  <c r="C76" i="5"/>
  <c r="A76" i="5"/>
  <c r="C76" i="1"/>
  <c r="C70" i="1"/>
  <c r="C77" i="1"/>
  <c r="S85" i="5" l="1"/>
  <c r="O85" i="5"/>
  <c r="H85" i="5"/>
  <c r="E85" i="5"/>
  <c r="C85" i="5"/>
  <c r="A85" i="5"/>
  <c r="C84" i="1"/>
  <c r="S100" i="5" l="1"/>
  <c r="O100" i="5"/>
  <c r="H100" i="5"/>
  <c r="E100" i="5"/>
  <c r="C100" i="5"/>
  <c r="A100" i="5"/>
  <c r="O94" i="5" l="1"/>
  <c r="H94" i="5"/>
  <c r="E94" i="5"/>
  <c r="C94" i="5"/>
  <c r="A94" i="5"/>
  <c r="C99" i="1"/>
  <c r="C93" i="1"/>
  <c r="S93" i="5" l="1"/>
  <c r="O93" i="5"/>
  <c r="H93" i="5"/>
  <c r="E93" i="5"/>
  <c r="C93" i="5"/>
  <c r="A93" i="5"/>
  <c r="S83" i="5" l="1"/>
  <c r="O83" i="5"/>
  <c r="H83" i="5"/>
  <c r="E83" i="5"/>
  <c r="C83" i="5"/>
  <c r="A83" i="5"/>
  <c r="C91" i="1"/>
  <c r="S80" i="5" l="1"/>
  <c r="O80" i="5"/>
  <c r="H80" i="5"/>
  <c r="E80" i="5"/>
  <c r="C80" i="5"/>
  <c r="A80" i="5"/>
  <c r="C82" i="1"/>
  <c r="S68" i="5" l="1"/>
  <c r="O68" i="5"/>
  <c r="H68" i="5"/>
  <c r="E68" i="5"/>
  <c r="C68" i="5"/>
  <c r="A68" i="5"/>
  <c r="S69" i="5"/>
  <c r="O69" i="5"/>
  <c r="H69" i="5"/>
  <c r="E69" i="5"/>
  <c r="C69" i="5"/>
  <c r="A69" i="5"/>
  <c r="C68" i="1"/>
  <c r="C79" i="1"/>
  <c r="S39" i="5" l="1"/>
  <c r="O39" i="5"/>
  <c r="H39" i="5"/>
  <c r="E39" i="5"/>
  <c r="C39" i="5"/>
  <c r="A39" i="5"/>
  <c r="C38" i="1"/>
  <c r="C67" i="1"/>
  <c r="S73" i="5" l="1"/>
  <c r="O73" i="5"/>
  <c r="H73" i="5"/>
  <c r="E73" i="5"/>
  <c r="C73" i="5"/>
  <c r="A73" i="5"/>
  <c r="C72" i="1"/>
  <c r="S53" i="5" l="1"/>
  <c r="O53" i="5"/>
  <c r="H53" i="5"/>
  <c r="E53" i="5"/>
  <c r="C53" i="5"/>
  <c r="A53" i="5"/>
  <c r="S43" i="5" l="1"/>
  <c r="O43" i="5"/>
  <c r="H43" i="5"/>
  <c r="E43" i="5"/>
  <c r="C43" i="5"/>
  <c r="A43" i="5"/>
  <c r="C52" i="1"/>
  <c r="C62" i="1"/>
  <c r="S95" i="5" l="1"/>
  <c r="O95" i="5"/>
  <c r="H95" i="5"/>
  <c r="E95" i="5"/>
  <c r="C95" i="5"/>
  <c r="A95" i="5"/>
  <c r="S66" i="5"/>
  <c r="O66" i="5"/>
  <c r="H66" i="5"/>
  <c r="E66" i="5"/>
  <c r="C66" i="5"/>
  <c r="A66" i="5"/>
  <c r="C94" i="1"/>
  <c r="C42" i="1"/>
  <c r="H129" i="5" l="1"/>
  <c r="E129" i="5"/>
  <c r="C129" i="5"/>
  <c r="A129" i="5"/>
  <c r="O129" i="5"/>
  <c r="C128" i="1"/>
  <c r="C6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18" i="1"/>
  <c r="C21" i="1"/>
  <c r="C19" i="1"/>
  <c r="C20" i="1"/>
  <c r="C23" i="1"/>
  <c r="C22" i="1"/>
  <c r="O161" i="5" l="1"/>
  <c r="H161" i="5"/>
  <c r="E161" i="5"/>
  <c r="C161" i="5"/>
  <c r="A161" i="5"/>
  <c r="O160" i="5"/>
  <c r="H160" i="5"/>
  <c r="E160" i="5"/>
  <c r="C160" i="5"/>
  <c r="A160" i="5"/>
  <c r="C160" i="1"/>
  <c r="C159" i="1"/>
  <c r="O159" i="5" l="1"/>
  <c r="H159" i="5"/>
  <c r="E159" i="5"/>
  <c r="C159" i="5"/>
  <c r="A159" i="5"/>
  <c r="O128" i="5" l="1"/>
  <c r="H128" i="5"/>
  <c r="E128" i="5"/>
  <c r="C128" i="5"/>
  <c r="A128" i="5"/>
  <c r="O127" i="5"/>
  <c r="H127" i="5"/>
  <c r="E127" i="5"/>
  <c r="C127" i="5"/>
  <c r="A127" i="5"/>
  <c r="O126" i="5"/>
  <c r="H126" i="5"/>
  <c r="E126" i="5"/>
  <c r="C126" i="5"/>
  <c r="A126" i="5"/>
  <c r="C158" i="1"/>
  <c r="C127" i="1"/>
  <c r="C126" i="1"/>
  <c r="O123" i="5" l="1"/>
  <c r="H123" i="5"/>
  <c r="E123" i="5"/>
  <c r="C123" i="5"/>
  <c r="A123" i="5"/>
  <c r="O122" i="5"/>
  <c r="H122" i="5"/>
  <c r="E122" i="5"/>
  <c r="C122" i="5"/>
  <c r="A122" i="5"/>
  <c r="C125" i="1"/>
  <c r="C122" i="1"/>
  <c r="S120" i="5" l="1"/>
  <c r="O120" i="5"/>
  <c r="H120" i="5"/>
  <c r="E120" i="5"/>
  <c r="C120" i="5"/>
  <c r="A120" i="5"/>
  <c r="S119" i="5"/>
  <c r="O119" i="5"/>
  <c r="H119" i="5"/>
  <c r="E119" i="5"/>
  <c r="C119" i="5"/>
  <c r="A119" i="5"/>
  <c r="C121" i="1"/>
  <c r="C119" i="1"/>
  <c r="S109" i="5" l="1"/>
  <c r="O109" i="5"/>
  <c r="H109" i="5"/>
  <c r="E109" i="5"/>
  <c r="C109" i="5"/>
  <c r="A109" i="5"/>
  <c r="C108" i="1"/>
  <c r="C118" i="1"/>
  <c r="L353" i="5" l="1"/>
  <c r="I33" i="5" l="1"/>
  <c r="S115" i="5" l="1"/>
  <c r="H115" i="5"/>
  <c r="E115" i="5"/>
  <c r="C115" i="5"/>
  <c r="A115" i="5"/>
  <c r="O115" i="5"/>
  <c r="C114" i="1"/>
  <c r="O113" i="5" l="1"/>
  <c r="S113" i="5"/>
  <c r="H113" i="5"/>
  <c r="E113" i="5"/>
  <c r="A113" i="5"/>
  <c r="C113" i="5"/>
  <c r="E2" i="4"/>
  <c r="D2" i="4"/>
  <c r="S114" i="5"/>
  <c r="H114" i="5"/>
  <c r="E114" i="5"/>
  <c r="C114" i="5"/>
  <c r="A114" i="5"/>
  <c r="O114" i="5"/>
  <c r="C113" i="1"/>
  <c r="C112" i="1"/>
  <c r="S33" i="5" l="1"/>
  <c r="O33" i="5"/>
  <c r="H33" i="5"/>
  <c r="E33" i="5"/>
  <c r="C33" i="5"/>
  <c r="A33" i="5"/>
  <c r="J260" i="5" l="1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C32" i="1"/>
  <c r="J224" i="5" l="1"/>
  <c r="J225" i="5" s="1"/>
  <c r="H224" i="5"/>
  <c r="E224" i="5"/>
  <c r="C224" i="5"/>
  <c r="A224" i="5"/>
  <c r="J223" i="5"/>
  <c r="H223" i="5"/>
  <c r="E223" i="5"/>
  <c r="C223" i="5"/>
  <c r="A223" i="5"/>
  <c r="J211" i="5"/>
  <c r="J212" i="5"/>
  <c r="J213" i="5"/>
  <c r="J214" i="5"/>
  <c r="J215" i="5"/>
  <c r="J216" i="5"/>
  <c r="J217" i="5"/>
  <c r="J218" i="5"/>
  <c r="J219" i="5"/>
  <c r="H219" i="5"/>
  <c r="E219" i="5"/>
  <c r="C219" i="5"/>
  <c r="A219" i="5"/>
  <c r="H218" i="5"/>
  <c r="E218" i="5"/>
  <c r="C218" i="5"/>
  <c r="A218" i="5"/>
  <c r="H217" i="5"/>
  <c r="E217" i="5"/>
  <c r="C217" i="5"/>
  <c r="A217" i="5"/>
  <c r="H216" i="5"/>
  <c r="E216" i="5"/>
  <c r="C216" i="5"/>
  <c r="A216" i="5"/>
  <c r="O218" i="5"/>
  <c r="O223" i="5"/>
  <c r="O217" i="5"/>
  <c r="O219" i="5"/>
  <c r="O216" i="5"/>
  <c r="O224" i="5"/>
  <c r="J226" i="5" l="1"/>
  <c r="J227" i="5"/>
  <c r="J228" i="5"/>
  <c r="J229" i="5" s="1"/>
  <c r="J220" i="5"/>
  <c r="J221" i="5"/>
  <c r="J222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7" i="5"/>
  <c r="J208" i="5"/>
  <c r="J209" i="5"/>
  <c r="J423" i="5" l="1"/>
  <c r="J424" i="5"/>
  <c r="J425" i="5"/>
  <c r="J426" i="5"/>
  <c r="J427" i="5"/>
  <c r="J417" i="5"/>
  <c r="J416" i="5"/>
  <c r="J415" i="5"/>
  <c r="J414" i="5"/>
  <c r="J413" i="5"/>
  <c r="J412" i="5"/>
  <c r="J411" i="5"/>
  <c r="J410" i="5"/>
  <c r="J409" i="5"/>
  <c r="J230" i="5" l="1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9" i="5"/>
  <c r="J250" i="5"/>
  <c r="J251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4" i="1"/>
  <c r="S112" i="5" l="1"/>
  <c r="O112" i="5"/>
  <c r="H112" i="5"/>
  <c r="E112" i="5"/>
  <c r="C112" i="5"/>
  <c r="A112" i="5"/>
  <c r="S111" i="5" l="1"/>
  <c r="O111" i="5"/>
  <c r="H111" i="5"/>
  <c r="E111" i="5"/>
  <c r="C111" i="5"/>
  <c r="A111" i="5"/>
  <c r="C111" i="1"/>
  <c r="S110" i="5" l="1"/>
  <c r="O110" i="5"/>
  <c r="H110" i="5"/>
  <c r="E110" i="5"/>
  <c r="C110" i="5"/>
  <c r="A110" i="5"/>
  <c r="C110" i="1"/>
  <c r="J525" i="5" l="1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C109" i="1"/>
  <c r="O599" i="5" l="1"/>
  <c r="A594" i="5" l="1"/>
  <c r="C594" i="5"/>
  <c r="E594" i="5"/>
  <c r="H594" i="5"/>
  <c r="O594" i="5"/>
  <c r="S594" i="5"/>
  <c r="J582" i="5" l="1"/>
  <c r="J583" i="5"/>
  <c r="J584" i="5"/>
  <c r="J585" i="5"/>
  <c r="J586" i="5"/>
  <c r="L354" i="5" l="1"/>
  <c r="L355" i="5"/>
  <c r="S510" i="5"/>
  <c r="O510" i="5"/>
  <c r="H510" i="5"/>
  <c r="E510" i="5"/>
  <c r="C510" i="5"/>
  <c r="A510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9" i="5"/>
  <c r="O509" i="5"/>
  <c r="H509" i="5"/>
  <c r="E509" i="5"/>
  <c r="C509" i="5"/>
  <c r="A509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8" i="5"/>
  <c r="O108" i="5"/>
  <c r="H108" i="5"/>
  <c r="E108" i="5"/>
  <c r="C108" i="5"/>
  <c r="A108" i="5"/>
  <c r="J450" i="5"/>
  <c r="J449" i="5" s="1"/>
  <c r="J448" i="5" s="1"/>
  <c r="J447" i="5" s="1"/>
  <c r="C13" i="1"/>
  <c r="C7" i="1"/>
  <c r="C11" i="1"/>
  <c r="C5" i="1"/>
  <c r="C12" i="1"/>
  <c r="C6" i="1"/>
  <c r="C107" i="1"/>
  <c r="L428" i="5" l="1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K372" i="5" l="1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O331" i="5" l="1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H228" i="5" l="1"/>
  <c r="E228" i="5"/>
  <c r="C228" i="5"/>
  <c r="A228" i="5"/>
  <c r="H227" i="5"/>
  <c r="E227" i="5"/>
  <c r="C227" i="5"/>
  <c r="A227" i="5"/>
  <c r="O227" i="5"/>
  <c r="O228" i="5"/>
  <c r="H209" i="5" l="1"/>
  <c r="E209" i="5"/>
  <c r="C209" i="5"/>
  <c r="A209" i="5"/>
  <c r="H208" i="5"/>
  <c r="E208" i="5"/>
  <c r="C208" i="5"/>
  <c r="A208" i="5"/>
  <c r="O209" i="5"/>
  <c r="O208" i="5"/>
  <c r="S11" i="5" l="1"/>
  <c r="O11" i="5"/>
  <c r="H11" i="5"/>
  <c r="E11" i="5"/>
  <c r="C11" i="5"/>
  <c r="A11" i="5"/>
  <c r="C10" i="1"/>
  <c r="S623" i="5" l="1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9" i="5"/>
  <c r="O619" i="5"/>
  <c r="H619" i="5"/>
  <c r="E619" i="5"/>
  <c r="C619" i="5"/>
  <c r="A619" i="5"/>
  <c r="S617" i="5" l="1"/>
  <c r="O617" i="5"/>
  <c r="H617" i="5"/>
  <c r="E617" i="5"/>
  <c r="C617" i="5"/>
  <c r="A617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C254" i="1"/>
  <c r="C252" i="1"/>
  <c r="C253" i="1"/>
  <c r="S586" i="5" l="1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82" i="5"/>
  <c r="O582" i="5"/>
  <c r="H582" i="5"/>
  <c r="E582" i="5"/>
  <c r="C582" i="5"/>
  <c r="A582" i="5"/>
  <c r="S570" i="5"/>
  <c r="H570" i="5"/>
  <c r="E570" i="5"/>
  <c r="C570" i="5"/>
  <c r="A570" i="5"/>
  <c r="S569" i="5"/>
  <c r="H569" i="5"/>
  <c r="E569" i="5"/>
  <c r="C569" i="5"/>
  <c r="A569" i="5"/>
  <c r="S568" i="5"/>
  <c r="H568" i="5"/>
  <c r="E568" i="5"/>
  <c r="C568" i="5"/>
  <c r="A568" i="5"/>
  <c r="O567" i="5"/>
  <c r="H567" i="5"/>
  <c r="E567" i="5"/>
  <c r="C567" i="5"/>
  <c r="A567" i="5"/>
  <c r="O566" i="5"/>
  <c r="H566" i="5"/>
  <c r="E566" i="5"/>
  <c r="C566" i="5"/>
  <c r="A566" i="5"/>
  <c r="O565" i="5"/>
  <c r="H565" i="5"/>
  <c r="E565" i="5"/>
  <c r="C565" i="5"/>
  <c r="A565" i="5"/>
  <c r="S361" i="5"/>
  <c r="O355" i="5"/>
  <c r="H355" i="5"/>
  <c r="E355" i="5"/>
  <c r="C355" i="5"/>
  <c r="A355" i="5"/>
  <c r="S360" i="5"/>
  <c r="O354" i="5"/>
  <c r="H354" i="5"/>
  <c r="E354" i="5"/>
  <c r="C354" i="5"/>
  <c r="A354" i="5"/>
  <c r="S359" i="5"/>
  <c r="O353" i="5"/>
  <c r="H353" i="5"/>
  <c r="E353" i="5"/>
  <c r="C353" i="5"/>
  <c r="A353" i="5"/>
  <c r="S355" i="5"/>
  <c r="O349" i="5"/>
  <c r="H349" i="5"/>
  <c r="E349" i="5"/>
  <c r="C349" i="5"/>
  <c r="A349" i="5"/>
  <c r="S354" i="5"/>
  <c r="O348" i="5"/>
  <c r="H348" i="5"/>
  <c r="E348" i="5"/>
  <c r="C348" i="5"/>
  <c r="A348" i="5"/>
  <c r="S353" i="5"/>
  <c r="O347" i="5"/>
  <c r="H347" i="5"/>
  <c r="E347" i="5"/>
  <c r="C347" i="5"/>
  <c r="A347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568" i="5"/>
  <c r="C194" i="1"/>
  <c r="O570" i="5"/>
  <c r="C240" i="1"/>
  <c r="S567" i="5"/>
  <c r="C244" i="1"/>
  <c r="O569" i="5"/>
  <c r="C198" i="1"/>
  <c r="S566" i="5"/>
  <c r="C196" i="1"/>
  <c r="S565" i="5"/>
  <c r="C239" i="1"/>
  <c r="O337" i="5" l="1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278" i="5"/>
  <c r="H278" i="5"/>
  <c r="E278" i="5"/>
  <c r="C278" i="5"/>
  <c r="A278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C177" i="1"/>
  <c r="C192" i="1"/>
  <c r="C189" i="1"/>
  <c r="C173" i="1"/>
  <c r="C175" i="1"/>
  <c r="C191" i="1"/>
  <c r="C176" i="1"/>
  <c r="C185" i="1"/>
  <c r="C174" i="1"/>
  <c r="C184" i="1"/>
  <c r="C188" i="1"/>
  <c r="C190" i="1"/>
  <c r="C186" i="1"/>
  <c r="C178" i="1"/>
  <c r="A646" i="5" l="1"/>
  <c r="C646" i="5"/>
  <c r="E646" i="5"/>
  <c r="H646" i="5"/>
  <c r="O646" i="5"/>
  <c r="S646" i="5"/>
  <c r="S592" i="5"/>
  <c r="O592" i="5"/>
  <c r="H592" i="5"/>
  <c r="E592" i="5"/>
  <c r="C592" i="5"/>
  <c r="A592" i="5"/>
  <c r="O346" i="5" l="1"/>
  <c r="H346" i="5"/>
  <c r="E346" i="5"/>
  <c r="C346" i="5"/>
  <c r="A346" i="5"/>
  <c r="O345" i="5"/>
  <c r="H345" i="5"/>
  <c r="E345" i="5"/>
  <c r="C345" i="5"/>
  <c r="A345" i="5"/>
  <c r="O340" i="5"/>
  <c r="H340" i="5"/>
  <c r="E340" i="5"/>
  <c r="C340" i="5"/>
  <c r="A340" i="5"/>
  <c r="O339" i="5"/>
  <c r="H339" i="5"/>
  <c r="E339" i="5"/>
  <c r="C339" i="5"/>
  <c r="A339" i="5"/>
  <c r="I28" i="5" l="1"/>
  <c r="S99" i="5" l="1"/>
  <c r="O99" i="5"/>
  <c r="H99" i="5"/>
  <c r="E99" i="5"/>
  <c r="C99" i="5"/>
  <c r="A99" i="5"/>
  <c r="C98" i="1"/>
  <c r="S98" i="5" l="1"/>
  <c r="O98" i="5"/>
  <c r="H98" i="5"/>
  <c r="E98" i="5"/>
  <c r="C98" i="5"/>
  <c r="A98" i="5"/>
  <c r="S96" i="5"/>
  <c r="O96" i="5"/>
  <c r="H96" i="5"/>
  <c r="E96" i="5"/>
  <c r="C96" i="5"/>
  <c r="A96" i="5"/>
  <c r="S92" i="5"/>
  <c r="O92" i="5"/>
  <c r="H92" i="5"/>
  <c r="E92" i="5"/>
  <c r="C92" i="5"/>
  <c r="A92" i="5"/>
  <c r="S91" i="5"/>
  <c r="O91" i="5"/>
  <c r="H91" i="5"/>
  <c r="E91" i="5"/>
  <c r="C91" i="5"/>
  <c r="A91" i="5"/>
  <c r="S88" i="5"/>
  <c r="O88" i="5"/>
  <c r="H88" i="5"/>
  <c r="E88" i="5"/>
  <c r="C88" i="5"/>
  <c r="A88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C95" i="1"/>
  <c r="C71" i="1"/>
  <c r="C64" i="1"/>
  <c r="C92" i="1"/>
  <c r="C66" i="1"/>
  <c r="C74" i="1"/>
  <c r="C75" i="1"/>
  <c r="C59" i="1"/>
  <c r="C69" i="1"/>
  <c r="C60" i="1"/>
  <c r="C63" i="1"/>
  <c r="C73" i="1"/>
  <c r="C57" i="1"/>
  <c r="C97" i="1"/>
  <c r="C83" i="1"/>
  <c r="C78" i="1"/>
  <c r="C58" i="1"/>
  <c r="C87" i="1"/>
  <c r="C90" i="1"/>
  <c r="S55" i="5" l="1"/>
  <c r="O55" i="5"/>
  <c r="H55" i="5"/>
  <c r="E55" i="5"/>
  <c r="C55" i="5"/>
  <c r="A55" i="5"/>
  <c r="S54" i="5"/>
  <c r="O54" i="5"/>
  <c r="H54" i="5"/>
  <c r="E54" i="5"/>
  <c r="C54" i="5"/>
  <c r="A54" i="5"/>
  <c r="S52" i="5"/>
  <c r="O52" i="5"/>
  <c r="H52" i="5"/>
  <c r="E52" i="5"/>
  <c r="C52" i="5"/>
  <c r="A52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3" i="1"/>
  <c r="C51" i="1"/>
  <c r="C54" i="1"/>
  <c r="S37" i="5" l="1"/>
  <c r="O37" i="5"/>
  <c r="H37" i="5"/>
  <c r="E37" i="5"/>
  <c r="C37" i="5"/>
  <c r="A37" i="5"/>
  <c r="S36" i="5"/>
  <c r="O36" i="5"/>
  <c r="H36" i="5"/>
  <c r="E36" i="5"/>
  <c r="C36" i="5"/>
  <c r="A36" i="5"/>
  <c r="C37" i="1"/>
  <c r="C41" i="1"/>
  <c r="C35" i="1"/>
  <c r="C44" i="1"/>
  <c r="C36" i="1"/>
  <c r="C49" i="1"/>
  <c r="C43" i="1"/>
  <c r="S35" i="5" l="1"/>
  <c r="O35" i="5"/>
  <c r="H35" i="5"/>
  <c r="E35" i="5"/>
  <c r="C35" i="5"/>
  <c r="A35" i="5"/>
  <c r="C34" i="1"/>
  <c r="I447" i="5" l="1"/>
  <c r="I448" i="5"/>
  <c r="O385" i="5" l="1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76" i="5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S374" i="5"/>
  <c r="S385" i="5"/>
  <c r="S376" i="5"/>
  <c r="S383" i="5"/>
  <c r="S375" i="5"/>
  <c r="S384" i="5"/>
  <c r="I449" i="5" l="1"/>
  <c r="I450" i="5" l="1"/>
  <c r="I451" i="5" l="1"/>
  <c r="O352" i="5" l="1"/>
  <c r="H352" i="5"/>
  <c r="E352" i="5"/>
  <c r="C352" i="5"/>
  <c r="A352" i="5"/>
  <c r="O351" i="5"/>
  <c r="H351" i="5"/>
  <c r="E351" i="5"/>
  <c r="C351" i="5"/>
  <c r="A351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6" i="1"/>
  <c r="C24" i="1"/>
  <c r="C27" i="1"/>
  <c r="C25" i="1"/>
  <c r="C2" i="1"/>
  <c r="S25" i="5" l="1"/>
  <c r="O25" i="5"/>
  <c r="H25" i="5"/>
  <c r="E25" i="5"/>
  <c r="C25" i="5"/>
  <c r="A25" i="5"/>
  <c r="S648" i="5" l="1"/>
  <c r="O648" i="5"/>
  <c r="H648" i="5"/>
  <c r="E648" i="5"/>
  <c r="C648" i="5"/>
  <c r="A648" i="5"/>
  <c r="S647" i="5"/>
  <c r="O647" i="5"/>
  <c r="H647" i="5"/>
  <c r="E647" i="5"/>
  <c r="C647" i="5"/>
  <c r="A647" i="5"/>
  <c r="H645" i="5" l="1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3" i="5"/>
  <c r="H591" i="5"/>
  <c r="H590" i="5"/>
  <c r="H589" i="5"/>
  <c r="H588" i="5"/>
  <c r="H587" i="5"/>
  <c r="H581" i="5"/>
  <c r="H580" i="5"/>
  <c r="H579" i="5"/>
  <c r="H578" i="5"/>
  <c r="H577" i="5"/>
  <c r="H576" i="5"/>
  <c r="H575" i="5"/>
  <c r="H574" i="5"/>
  <c r="H573" i="5"/>
  <c r="H572" i="5"/>
  <c r="H571" i="5"/>
  <c r="H564" i="5"/>
  <c r="H563" i="5"/>
  <c r="H562" i="5"/>
  <c r="H561" i="5"/>
  <c r="H560" i="5"/>
  <c r="H559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08" i="5"/>
  <c r="H505" i="5"/>
  <c r="H504" i="5"/>
  <c r="H503" i="5"/>
  <c r="H471" i="5"/>
  <c r="H470" i="5"/>
  <c r="H469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82" i="5"/>
  <c r="H381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0" i="5"/>
  <c r="H344" i="5"/>
  <c r="H338" i="5"/>
  <c r="H304" i="5"/>
  <c r="H303" i="5"/>
  <c r="H302" i="5"/>
  <c r="H301" i="5"/>
  <c r="H300" i="5"/>
  <c r="H299" i="5"/>
  <c r="H298" i="5"/>
  <c r="H297" i="5"/>
  <c r="H296" i="5"/>
  <c r="H268" i="5"/>
  <c r="H267" i="5"/>
  <c r="H266" i="5"/>
  <c r="H265" i="5"/>
  <c r="H264" i="5"/>
  <c r="H263" i="5"/>
  <c r="H262" i="5"/>
  <c r="H261" i="5"/>
  <c r="H260" i="5"/>
  <c r="H253" i="5"/>
  <c r="H252" i="5"/>
  <c r="H251" i="5"/>
  <c r="H250" i="5"/>
  <c r="H249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6" i="5"/>
  <c r="H222" i="5"/>
  <c r="H221" i="5"/>
  <c r="H220" i="5"/>
  <c r="H215" i="5"/>
  <c r="H214" i="5"/>
  <c r="H213" i="5"/>
  <c r="H212" i="5"/>
  <c r="H211" i="5"/>
  <c r="H207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6" i="5"/>
  <c r="H185" i="5"/>
  <c r="H184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07" i="5"/>
  <c r="H106" i="5"/>
  <c r="H105" i="5"/>
  <c r="H104" i="5"/>
  <c r="H103" i="5"/>
  <c r="H34" i="5"/>
  <c r="H32" i="5"/>
  <c r="H28" i="5"/>
  <c r="G5" i="6"/>
  <c r="G4" i="6"/>
  <c r="G3" i="6"/>
  <c r="G2" i="6"/>
  <c r="G8" i="6"/>
  <c r="G7" i="6"/>
  <c r="S645" i="5"/>
  <c r="O645" i="5"/>
  <c r="E645" i="5"/>
  <c r="C645" i="5"/>
  <c r="A645" i="5"/>
  <c r="E4" i="6"/>
  <c r="E2" i="6"/>
  <c r="C265" i="1"/>
  <c r="E3" i="6"/>
  <c r="C264" i="1"/>
  <c r="E5" i="6"/>
  <c r="C3" i="6"/>
  <c r="C4" i="6"/>
  <c r="C2" i="6"/>
  <c r="C5" i="6"/>
  <c r="S609" i="5" l="1"/>
  <c r="O609" i="5"/>
  <c r="E609" i="5"/>
  <c r="C609" i="5"/>
  <c r="A609" i="5"/>
  <c r="S608" i="5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605" i="5"/>
  <c r="O605" i="5"/>
  <c r="E605" i="5"/>
  <c r="C605" i="5"/>
  <c r="A605" i="5"/>
  <c r="S576" i="5"/>
  <c r="O576" i="5"/>
  <c r="E576" i="5"/>
  <c r="C576" i="5"/>
  <c r="A576" i="5"/>
  <c r="S575" i="5"/>
  <c r="O575" i="5"/>
  <c r="E575" i="5"/>
  <c r="C575" i="5"/>
  <c r="A575" i="5"/>
  <c r="S574" i="5"/>
  <c r="O574" i="5"/>
  <c r="E574" i="5"/>
  <c r="C574" i="5"/>
  <c r="A574" i="5"/>
  <c r="S573" i="5"/>
  <c r="O573" i="5"/>
  <c r="E573" i="5"/>
  <c r="C573" i="5"/>
  <c r="A573" i="5"/>
  <c r="S572" i="5"/>
  <c r="O572" i="5"/>
  <c r="E572" i="5"/>
  <c r="C572" i="5"/>
  <c r="A572" i="5"/>
  <c r="S571" i="5"/>
  <c r="O571" i="5"/>
  <c r="E571" i="5"/>
  <c r="C571" i="5"/>
  <c r="A571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O549" i="5"/>
  <c r="E549" i="5"/>
  <c r="C549" i="5"/>
  <c r="A549" i="5"/>
  <c r="S564" i="5"/>
  <c r="E564" i="5"/>
  <c r="C564" i="5"/>
  <c r="A564" i="5"/>
  <c r="S563" i="5"/>
  <c r="E563" i="5"/>
  <c r="C563" i="5"/>
  <c r="A563" i="5"/>
  <c r="S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S549" i="5"/>
  <c r="S550" i="5"/>
  <c r="S551" i="5"/>
  <c r="S553" i="5"/>
  <c r="S552" i="5"/>
  <c r="C235" i="1"/>
  <c r="C263" i="1"/>
  <c r="C262" i="1"/>
  <c r="C241" i="1"/>
  <c r="O563" i="5"/>
  <c r="C234" i="1"/>
  <c r="O562" i="5"/>
  <c r="C233" i="1"/>
  <c r="O564" i="5"/>
  <c r="S560" i="5"/>
  <c r="C242" i="1"/>
  <c r="C251" i="1"/>
  <c r="S561" i="5"/>
  <c r="S559" i="5"/>
  <c r="S27" i="5" l="1"/>
  <c r="O27" i="5"/>
  <c r="H27" i="5"/>
  <c r="E27" i="5"/>
  <c r="C27" i="5"/>
  <c r="A27" i="5"/>
  <c r="S604" i="5"/>
  <c r="S603" i="5"/>
  <c r="S602" i="5"/>
  <c r="S601" i="5"/>
  <c r="S600" i="5"/>
  <c r="S599" i="5"/>
  <c r="S598" i="5"/>
  <c r="S597" i="5"/>
  <c r="S596" i="5"/>
  <c r="S595" i="5"/>
  <c r="S593" i="5"/>
  <c r="S591" i="5"/>
  <c r="S590" i="5"/>
  <c r="S589" i="5"/>
  <c r="S588" i="5"/>
  <c r="S587" i="5"/>
  <c r="S581" i="5"/>
  <c r="S580" i="5"/>
  <c r="S579" i="5"/>
  <c r="S578" i="5"/>
  <c r="S577" i="5"/>
  <c r="S548" i="5"/>
  <c r="S547" i="5"/>
  <c r="S546" i="5"/>
  <c r="S545" i="5"/>
  <c r="S544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08" i="5"/>
  <c r="S505" i="5"/>
  <c r="S504" i="5"/>
  <c r="S503" i="5"/>
  <c r="S471" i="5"/>
  <c r="S470" i="5"/>
  <c r="S469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47" i="5"/>
  <c r="S427" i="5"/>
  <c r="S426" i="5"/>
  <c r="S425" i="5"/>
  <c r="S424" i="5"/>
  <c r="S423" i="5"/>
  <c r="S417" i="5"/>
  <c r="S416" i="5"/>
  <c r="S415" i="5"/>
  <c r="S414" i="5"/>
  <c r="S413" i="5"/>
  <c r="S412" i="5"/>
  <c r="S411" i="5"/>
  <c r="S410" i="5"/>
  <c r="S409" i="5"/>
  <c r="S371" i="5"/>
  <c r="S370" i="5"/>
  <c r="S369" i="5"/>
  <c r="S368" i="5"/>
  <c r="S367" i="5"/>
  <c r="S366" i="5"/>
  <c r="S365" i="5"/>
  <c r="S364" i="5"/>
  <c r="S363" i="5"/>
  <c r="S362" i="5"/>
  <c r="S358" i="5"/>
  <c r="S357" i="5"/>
  <c r="S356" i="5"/>
  <c r="S352" i="5"/>
  <c r="S351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07" i="5"/>
  <c r="S105" i="5"/>
  <c r="S104" i="5"/>
  <c r="S34" i="5"/>
  <c r="S32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00" i="5"/>
  <c r="E600" i="5"/>
  <c r="C600" i="5"/>
  <c r="A600" i="5"/>
  <c r="E599" i="5"/>
  <c r="C599" i="5"/>
  <c r="A599" i="5"/>
  <c r="S381" i="5"/>
  <c r="S439" i="5"/>
  <c r="S440" i="5"/>
  <c r="S432" i="5"/>
  <c r="S441" i="5"/>
  <c r="S437" i="5"/>
  <c r="S372" i="5"/>
  <c r="S373" i="5"/>
  <c r="S430" i="5"/>
  <c r="S438" i="5"/>
  <c r="S382" i="5"/>
  <c r="S428" i="5"/>
  <c r="S429" i="5"/>
  <c r="S431" i="5"/>
  <c r="S403" i="5"/>
  <c r="S106" i="5"/>
  <c r="S103" i="5"/>
  <c r="S404" i="5"/>
  <c r="S402" i="5"/>
  <c r="S445" i="5"/>
  <c r="S421" i="5"/>
  <c r="S422" i="5"/>
  <c r="S405" i="5"/>
  <c r="S446" i="5"/>
  <c r="S542" i="5"/>
  <c r="S443" i="5"/>
  <c r="S401" i="5"/>
  <c r="S444" i="5"/>
  <c r="S419" i="5"/>
  <c r="S418" i="5"/>
  <c r="S400" i="5"/>
  <c r="S540" i="5"/>
  <c r="S420" i="5"/>
  <c r="S541" i="5"/>
  <c r="S442" i="5"/>
  <c r="S406" i="5"/>
  <c r="S408" i="5"/>
  <c r="S543" i="5"/>
  <c r="S539" i="5"/>
  <c r="S407" i="5"/>
  <c r="O598" i="5" l="1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3" i="5"/>
  <c r="E593" i="5"/>
  <c r="C593" i="5"/>
  <c r="A593" i="5"/>
  <c r="C245" i="1"/>
  <c r="C246" i="1"/>
  <c r="C249" i="1"/>
  <c r="C250" i="1"/>
  <c r="O538" i="5" l="1"/>
  <c r="E538" i="5"/>
  <c r="C538" i="5"/>
  <c r="A538" i="5"/>
  <c r="O537" i="5"/>
  <c r="E537" i="5"/>
  <c r="C537" i="5"/>
  <c r="A537" i="5"/>
  <c r="O536" i="5"/>
  <c r="E536" i="5"/>
  <c r="C536" i="5"/>
  <c r="A536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05" i="5"/>
  <c r="E505" i="5"/>
  <c r="C505" i="5"/>
  <c r="A505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O587" i="5"/>
  <c r="E587" i="5"/>
  <c r="C587" i="5"/>
  <c r="A587" i="5"/>
  <c r="E581" i="5" l="1"/>
  <c r="C581" i="5"/>
  <c r="A581" i="5"/>
  <c r="E580" i="5"/>
  <c r="C580" i="5"/>
  <c r="A580" i="5"/>
  <c r="E579" i="5"/>
  <c r="C579" i="5"/>
  <c r="A579" i="5"/>
  <c r="E578" i="5"/>
  <c r="C578" i="5"/>
  <c r="A578" i="5"/>
  <c r="E577" i="5"/>
  <c r="C577" i="5"/>
  <c r="A577" i="5"/>
  <c r="E548" i="5"/>
  <c r="C548" i="5"/>
  <c r="A548" i="5"/>
  <c r="E547" i="5"/>
  <c r="C547" i="5"/>
  <c r="A547" i="5"/>
  <c r="E546" i="5"/>
  <c r="C546" i="5"/>
  <c r="A546" i="5"/>
  <c r="E545" i="5"/>
  <c r="C545" i="5"/>
  <c r="A545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5" i="5"/>
  <c r="E535" i="5"/>
  <c r="C535" i="5"/>
  <c r="A535" i="5"/>
  <c r="O534" i="5"/>
  <c r="E534" i="5"/>
  <c r="C534" i="5"/>
  <c r="A534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08" i="5"/>
  <c r="E508" i="5"/>
  <c r="C508" i="5"/>
  <c r="A508" i="5"/>
  <c r="O504" i="5"/>
  <c r="E504" i="5"/>
  <c r="C504" i="5"/>
  <c r="A504" i="5"/>
  <c r="O503" i="5"/>
  <c r="E503" i="5"/>
  <c r="C503" i="5"/>
  <c r="A503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581" i="5"/>
  <c r="O579" i="5"/>
  <c r="O577" i="5"/>
  <c r="O580" i="5"/>
  <c r="O578" i="5"/>
  <c r="O548" i="5"/>
  <c r="O546" i="5"/>
  <c r="O544" i="5"/>
  <c r="O545" i="5"/>
  <c r="O547" i="5"/>
  <c r="C230" i="1"/>
  <c r="C238" i="1"/>
  <c r="C237" i="1"/>
  <c r="C229" i="1"/>
  <c r="C219" i="1"/>
  <c r="C227" i="1"/>
  <c r="C231" i="1"/>
  <c r="C228" i="1"/>
  <c r="C221" i="1"/>
  <c r="C243" i="1"/>
  <c r="C248" i="1"/>
  <c r="C232" i="1"/>
  <c r="C222" i="1"/>
  <c r="C247" i="1"/>
  <c r="C220" i="1"/>
  <c r="O451" i="5" l="1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82" i="5"/>
  <c r="C381" i="5"/>
  <c r="C373" i="5"/>
  <c r="C372" i="5"/>
  <c r="C218" i="1"/>
  <c r="C217" i="1"/>
  <c r="C216" i="1"/>
  <c r="E432" i="5" l="1"/>
  <c r="A432" i="5"/>
  <c r="E431" i="5"/>
  <c r="A431" i="5"/>
  <c r="E430" i="5"/>
  <c r="A430" i="5"/>
  <c r="E429" i="5"/>
  <c r="A429" i="5"/>
  <c r="E428" i="5"/>
  <c r="A428" i="5"/>
  <c r="A427" i="5"/>
  <c r="E427" i="5"/>
  <c r="O432" i="5"/>
  <c r="O430" i="5"/>
  <c r="O428" i="5"/>
  <c r="O429" i="5"/>
  <c r="O431" i="5"/>
  <c r="E426" i="5"/>
  <c r="A426" i="5"/>
  <c r="E425" i="5"/>
  <c r="A425" i="5"/>
  <c r="O422" i="5"/>
  <c r="E422" i="5"/>
  <c r="A422" i="5"/>
  <c r="O421" i="5"/>
  <c r="E421" i="5"/>
  <c r="A421" i="5"/>
  <c r="O420" i="5"/>
  <c r="E420" i="5"/>
  <c r="A420" i="5"/>
  <c r="E417" i="5"/>
  <c r="A417" i="5"/>
  <c r="E416" i="5"/>
  <c r="A416" i="5"/>
  <c r="E415" i="5"/>
  <c r="A415" i="5"/>
  <c r="E414" i="5"/>
  <c r="A414" i="5"/>
  <c r="E413" i="5"/>
  <c r="A413" i="5"/>
  <c r="E412" i="5"/>
  <c r="A412" i="5"/>
  <c r="E411" i="5"/>
  <c r="A411" i="5"/>
  <c r="O408" i="5"/>
  <c r="E408" i="5"/>
  <c r="A408" i="5"/>
  <c r="O407" i="5"/>
  <c r="E407" i="5"/>
  <c r="A407" i="5"/>
  <c r="O406" i="5"/>
  <c r="E406" i="5"/>
  <c r="A406" i="5"/>
  <c r="O405" i="5"/>
  <c r="E405" i="5"/>
  <c r="A405" i="5"/>
  <c r="O404" i="5"/>
  <c r="E404" i="5"/>
  <c r="A404" i="5"/>
  <c r="O403" i="5"/>
  <c r="E403" i="5"/>
  <c r="A403" i="5"/>
  <c r="O402" i="5"/>
  <c r="E402" i="5"/>
  <c r="A402" i="5"/>
  <c r="O304" i="5"/>
  <c r="O303" i="5"/>
  <c r="O302" i="5"/>
  <c r="O301" i="5"/>
  <c r="O300" i="5"/>
  <c r="O299" i="5"/>
  <c r="O298" i="5"/>
  <c r="O297" i="5"/>
  <c r="O296" i="5"/>
  <c r="O268" i="5"/>
  <c r="O267" i="5"/>
  <c r="O266" i="5"/>
  <c r="O265" i="5"/>
  <c r="O264" i="5"/>
  <c r="O263" i="5"/>
  <c r="O262" i="5"/>
  <c r="O261" i="5"/>
  <c r="O260" i="5"/>
  <c r="O419" i="5"/>
  <c r="O418" i="5"/>
  <c r="O401" i="5"/>
  <c r="O400" i="5"/>
  <c r="O382" i="5"/>
  <c r="O381" i="5"/>
  <c r="O373" i="5"/>
  <c r="E424" i="5"/>
  <c r="A424" i="5"/>
  <c r="E423" i="5"/>
  <c r="A423" i="5"/>
  <c r="E419" i="5"/>
  <c r="A419" i="5"/>
  <c r="E418" i="5"/>
  <c r="A418" i="5"/>
  <c r="E410" i="5"/>
  <c r="A410" i="5"/>
  <c r="E409" i="5"/>
  <c r="A409" i="5"/>
  <c r="E401" i="5"/>
  <c r="A401" i="5"/>
  <c r="E400" i="5"/>
  <c r="A400" i="5"/>
  <c r="O427" i="5"/>
  <c r="O410" i="5"/>
  <c r="O426" i="5"/>
  <c r="O412" i="5"/>
  <c r="O409" i="5"/>
  <c r="O413" i="5"/>
  <c r="C215" i="1"/>
  <c r="O415" i="5"/>
  <c r="O411" i="5"/>
  <c r="O417" i="5"/>
  <c r="O423" i="5"/>
  <c r="O425" i="5"/>
  <c r="O416" i="5"/>
  <c r="O414" i="5"/>
  <c r="O424" i="5"/>
  <c r="E382" i="5" l="1"/>
  <c r="A382" i="5"/>
  <c r="E381" i="5"/>
  <c r="A381" i="5"/>
  <c r="E373" i="5"/>
  <c r="A373" i="5"/>
  <c r="O372" i="5"/>
  <c r="O371" i="5"/>
  <c r="E372" i="5"/>
  <c r="C371" i="5"/>
  <c r="A372" i="5"/>
  <c r="C214" i="1"/>
  <c r="C212" i="1"/>
  <c r="C213" i="1"/>
  <c r="C211" i="1"/>
  <c r="C208" i="1"/>
  <c r="E304" i="5" l="1"/>
  <c r="C304" i="5"/>
  <c r="A304" i="5"/>
  <c r="E303" i="5"/>
  <c r="C303" i="5"/>
  <c r="A303" i="5"/>
  <c r="E302" i="5"/>
  <c r="C302" i="5"/>
  <c r="A302" i="5"/>
  <c r="E301" i="5"/>
  <c r="C301" i="5"/>
  <c r="A301" i="5"/>
  <c r="E300" i="5"/>
  <c r="C300" i="5"/>
  <c r="A300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99" i="5"/>
  <c r="E298" i="5"/>
  <c r="E297" i="5"/>
  <c r="E296" i="5"/>
  <c r="E263" i="5"/>
  <c r="E262" i="5"/>
  <c r="E261" i="5"/>
  <c r="E260" i="5"/>
  <c r="C299" i="5"/>
  <c r="C298" i="5"/>
  <c r="C297" i="5"/>
  <c r="C296" i="5"/>
  <c r="C263" i="5"/>
  <c r="C262" i="5"/>
  <c r="C261" i="5"/>
  <c r="C260" i="5"/>
  <c r="A262" i="5"/>
  <c r="A263" i="5"/>
  <c r="A297" i="5"/>
  <c r="A299" i="5"/>
  <c r="A298" i="5"/>
  <c r="A296" i="5"/>
  <c r="A261" i="5"/>
  <c r="A260" i="5"/>
  <c r="E186" i="5"/>
  <c r="C186" i="5"/>
  <c r="A186" i="5"/>
  <c r="E185" i="5"/>
  <c r="C185" i="5"/>
  <c r="A185" i="5"/>
  <c r="O185" i="5"/>
  <c r="C183" i="1"/>
  <c r="C207" i="1"/>
  <c r="C187" i="1"/>
  <c r="O186" i="5"/>
  <c r="S28" i="5" l="1"/>
  <c r="S3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0" i="5"/>
  <c r="O344" i="5"/>
  <c r="O338" i="5"/>
  <c r="O107" i="5"/>
  <c r="O106" i="5"/>
  <c r="O105" i="5"/>
  <c r="O104" i="5"/>
  <c r="O103" i="5"/>
  <c r="O34" i="5"/>
  <c r="O32" i="5"/>
  <c r="O28" i="5"/>
  <c r="O3" i="5"/>
  <c r="O180" i="5"/>
  <c r="C167" i="1"/>
  <c r="C199" i="1"/>
  <c r="O237" i="5"/>
  <c r="C31" i="1"/>
  <c r="O204" i="5"/>
  <c r="O193" i="5"/>
  <c r="O166" i="5"/>
  <c r="O214" i="5"/>
  <c r="O182" i="5"/>
  <c r="O251" i="5"/>
  <c r="O211" i="5"/>
  <c r="O188" i="5"/>
  <c r="C195" i="1"/>
  <c r="O239" i="5"/>
  <c r="O242" i="5"/>
  <c r="O245" i="5"/>
  <c r="O231" i="5"/>
  <c r="O171" i="5"/>
  <c r="C181" i="1"/>
  <c r="C201" i="1"/>
  <c r="O181" i="5"/>
  <c r="O198" i="5"/>
  <c r="O233" i="5"/>
  <c r="O176" i="5"/>
  <c r="C104" i="1"/>
  <c r="O249" i="5"/>
  <c r="C197" i="1"/>
  <c r="O243" i="5"/>
  <c r="C172" i="1"/>
  <c r="O195" i="5"/>
  <c r="O222" i="5"/>
  <c r="O170" i="5"/>
  <c r="O174" i="5"/>
  <c r="O184" i="5"/>
  <c r="O253" i="5"/>
  <c r="C103" i="1"/>
  <c r="C33" i="1"/>
  <c r="O213" i="5"/>
  <c r="O189" i="5"/>
  <c r="O202" i="5"/>
  <c r="O207" i="5"/>
  <c r="C105" i="1"/>
  <c r="C166" i="1"/>
  <c r="O238" i="5"/>
  <c r="C106" i="1"/>
  <c r="O192" i="5"/>
  <c r="O230" i="5"/>
  <c r="C169" i="1"/>
  <c r="O240" i="5"/>
  <c r="O165" i="5"/>
  <c r="C205" i="1"/>
  <c r="O194" i="5"/>
  <c r="O177" i="5"/>
  <c r="O212" i="5"/>
  <c r="C168" i="1"/>
  <c r="O172" i="5"/>
  <c r="O226" i="5"/>
  <c r="C204" i="1"/>
  <c r="O252" i="5"/>
  <c r="C102" i="1"/>
  <c r="O241" i="5"/>
  <c r="C164" i="1"/>
  <c r="O205" i="5"/>
  <c r="O199" i="5"/>
  <c r="C193" i="1"/>
  <c r="O201" i="5"/>
  <c r="O247" i="5"/>
  <c r="C171" i="1"/>
  <c r="O197" i="5"/>
  <c r="C200" i="1"/>
  <c r="O173" i="5"/>
  <c r="O191" i="5"/>
  <c r="O221" i="5"/>
  <c r="O175" i="5"/>
  <c r="O215" i="5"/>
  <c r="O196" i="5"/>
  <c r="O200" i="5"/>
  <c r="O167" i="5"/>
  <c r="O178" i="5"/>
  <c r="C206" i="1"/>
  <c r="O232" i="5"/>
  <c r="O234" i="5"/>
  <c r="C179" i="1"/>
  <c r="C202" i="1"/>
  <c r="O250" i="5"/>
  <c r="O168" i="5"/>
  <c r="O244" i="5"/>
  <c r="C180" i="1"/>
  <c r="O220" i="5"/>
  <c r="O246" i="5"/>
  <c r="O235" i="5"/>
  <c r="O179" i="5"/>
  <c r="C165" i="1"/>
  <c r="C203" i="1"/>
  <c r="O236" i="5"/>
  <c r="C170" i="1"/>
  <c r="O190" i="5"/>
  <c r="O203" i="5"/>
  <c r="Q2" i="5" l="1"/>
  <c r="M2" i="5"/>
  <c r="E6" i="6"/>
  <c r="O169" i="5"/>
  <c r="C6" i="6"/>
  <c r="E371" i="5" l="1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0" i="5"/>
  <c r="C350" i="5"/>
  <c r="A350" i="5"/>
  <c r="E344" i="5"/>
  <c r="C344" i="5"/>
  <c r="A344" i="5"/>
  <c r="E338" i="5"/>
  <c r="C338" i="5"/>
  <c r="A338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4" i="5"/>
  <c r="C184" i="5"/>
  <c r="E184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7" i="5"/>
  <c r="C207" i="5"/>
  <c r="E207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20" i="5"/>
  <c r="C220" i="5"/>
  <c r="E220" i="5"/>
  <c r="A221" i="5"/>
  <c r="C221" i="5"/>
  <c r="E221" i="5"/>
  <c r="A222" i="5"/>
  <c r="C222" i="5"/>
  <c r="E222" i="5"/>
  <c r="A226" i="5"/>
  <c r="C226" i="5"/>
  <c r="E226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E253" i="5" l="1"/>
  <c r="C253" i="5"/>
  <c r="A253" i="5"/>
  <c r="W2" i="5" l="1"/>
  <c r="V2" i="5"/>
  <c r="U2" i="5"/>
  <c r="T2" i="5"/>
  <c r="S2" i="5"/>
  <c r="R2" i="5" s="1"/>
  <c r="P2" i="5" l="1"/>
  <c r="G6" i="6" l="1"/>
  <c r="A484" i="5" l="1"/>
  <c r="C484" i="5"/>
  <c r="E484" i="5"/>
  <c r="A485" i="5"/>
  <c r="C485" i="5"/>
  <c r="E485" i="5"/>
  <c r="A486" i="5"/>
  <c r="C486" i="5"/>
  <c r="E486" i="5"/>
  <c r="A487" i="5"/>
  <c r="C487" i="5"/>
  <c r="E487" i="5"/>
  <c r="A488" i="5"/>
  <c r="C488" i="5"/>
  <c r="E48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<sst xmlns="http://schemas.openxmlformats.org/spreadsheetml/2006/main" count="2171" uniqueCount="991">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</sst>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69"/>
  <sheetViews>
    <sheetView workbookViewId="0">
      <pane ySplit="1" topLeftCell="A147" activePane="bottomLeft" state="frozen"/>
      <selection pane="bottomLeft" activeCell="A157" sqref="A15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872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873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931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760</v>
      </c>
      <c r="B27" t="s">
        <v>13</v>
      </c>
      <c r="C27" s="6">
        <f t="shared" ca="1" si="0"/>
        <v>2</v>
      </c>
      <c r="F27" s="10" t="s">
        <v>979</v>
      </c>
      <c r="G27" s="10">
        <v>26</v>
      </c>
      <c r="H27" s="10">
        <v>1</v>
      </c>
    </row>
    <row r="28" spans="1:8" x14ac:dyDescent="0.3">
      <c r="A28" t="s">
        <v>761</v>
      </c>
      <c r="B28" t="s">
        <v>932</v>
      </c>
      <c r="C28" s="6">
        <f t="shared" ref="C28" ca="1" si="9">VLOOKUP(B28,OFFSET(INDIRECT("$A:$B"),0,MATCH(B$1&amp;"_Verify",INDIRECT("$1:$1"),0)-1),2,0)</f>
        <v>23</v>
      </c>
      <c r="F28" s="10" t="s">
        <v>712</v>
      </c>
      <c r="G28" s="10">
        <v>27</v>
      </c>
      <c r="H28" s="10">
        <v>1</v>
      </c>
    </row>
    <row r="29" spans="1:8" x14ac:dyDescent="0.3">
      <c r="A29" t="s">
        <v>762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796</v>
      </c>
      <c r="G29" s="10">
        <v>28</v>
      </c>
      <c r="H29" s="10">
        <v>1</v>
      </c>
    </row>
    <row r="30" spans="1:8" x14ac:dyDescent="0.3">
      <c r="A30" t="s">
        <v>763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06" ca="1" si="11">VLOOKUP(B31,OFFSET(INDIRECT("$A:$B"),0,MATCH(B$1&amp;"_Verify",INDIRECT("$1:$1"),0)-1),2,0)</f>
        <v>2</v>
      </c>
      <c r="F31" s="10" t="s">
        <v>784</v>
      </c>
      <c r="G31" s="10">
        <v>32</v>
      </c>
      <c r="H31" s="10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778</v>
      </c>
      <c r="B37" s="10" t="s">
        <v>25</v>
      </c>
      <c r="C37" s="6">
        <f t="shared" ref="C37:C50" ca="1" si="14">VLOOKUP(B37,OFFSET(INDIRECT("$A:$B"),0,MATCH(B$1&amp;"_Verify",INDIRECT("$1:$1"),0)-1),2,0)</f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:C39" ca="1" si="15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982</v>
      </c>
      <c r="B39" s="10" t="s">
        <v>664</v>
      </c>
      <c r="C39" s="6">
        <f t="shared" ca="1" si="15"/>
        <v>24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987</v>
      </c>
      <c r="B40" s="10" t="s">
        <v>983</v>
      </c>
      <c r="C40" s="6">
        <f t="shared" ref="C40" ca="1" si="16">VLOOKUP(B40,OFFSET(INDIRECT("$A:$B"),0,MATCH(B$1&amp;"_Verify",INDIRECT("$1:$1"),0)-1),2,0)</f>
        <v>10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806</v>
      </c>
      <c r="B45" s="10" t="s">
        <v>797</v>
      </c>
      <c r="C45" s="6">
        <f t="shared" ref="C45" ca="1" si="18">VLOOKUP(B45,OFFSET(INDIRECT("$A:$B"),0,MATCH(B$1&amp;"_Verify",INDIRECT("$1:$1"),0)-1),2,0)</f>
        <v>78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716</v>
      </c>
      <c r="B46" s="10" t="s">
        <v>713</v>
      </c>
      <c r="C46" s="6">
        <f t="shared" ref="C46" ca="1" si="19">VLOOKUP(B46,OFFSET(INDIRECT("$A:$B"),0,MATCH(B$1&amp;"_Verify",INDIRECT("$1:$1"),0)-1),2,0)</f>
        <v>27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718</v>
      </c>
      <c r="B47" s="10" t="s">
        <v>719</v>
      </c>
      <c r="C47" s="6">
        <f t="shared" ref="C47" ca="1" si="20">VLOOKUP(B47,OFFSET(INDIRECT("$A:$B"),0,MATCH(B$1&amp;"_Verify",INDIRECT("$1:$1"),0)-1),2,0)</f>
        <v>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794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977</v>
      </c>
      <c r="B50" s="10" t="s">
        <v>170</v>
      </c>
      <c r="C50" s="6">
        <f t="shared" ca="1" si="14"/>
        <v>56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448</v>
      </c>
      <c r="B51" s="10" t="s">
        <v>25</v>
      </c>
      <c r="C51" s="6">
        <f t="shared" ref="C51:C54" ca="1" si="22">VLOOKUP(B51,OFFSET(INDIRECT("$A:$B"),0,MATCH(B$1&amp;"_Verify",INDIRECT("$1:$1"),0)-1),2,0)</f>
        <v>2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662</v>
      </c>
      <c r="B52" s="10" t="s">
        <v>656</v>
      </c>
      <c r="C52" s="6">
        <f t="shared" ca="1" si="22"/>
        <v>44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450</v>
      </c>
      <c r="B53" s="10" t="s">
        <v>25</v>
      </c>
      <c r="C53" s="6">
        <f t="shared" ca="1" si="22"/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452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692</v>
      </c>
      <c r="B55" s="10" t="s">
        <v>690</v>
      </c>
      <c r="C55" s="6">
        <f t="shared" ref="C55:C56" ca="1" si="23">VLOOKUP(B55,OFFSET(INDIRECT("$A:$B"),0,MATCH(B$1&amp;"_Verify",INDIRECT("$1:$1"),0)-1),2,0)</f>
        <v>13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695</v>
      </c>
      <c r="B56" s="10" t="s">
        <v>696</v>
      </c>
      <c r="C56" s="6">
        <f t="shared" ca="1" si="23"/>
        <v>11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453</v>
      </c>
      <c r="B57" s="10" t="s">
        <v>25</v>
      </c>
      <c r="C57" s="6">
        <f t="shared" ref="C57:C97" ca="1" si="24">VLOOKUP(B57,OFFSET(INDIRECT("$A:$B"),0,MATCH(B$1&amp;"_Verify",INDIRECT("$1:$1"),0)-1),2,0)</f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454</v>
      </c>
      <c r="B58" s="10" t="s">
        <v>25</v>
      </c>
      <c r="C58" s="6">
        <f t="shared" ca="1" si="24"/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455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456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974</v>
      </c>
      <c r="B61" s="10" t="s">
        <v>978</v>
      </c>
      <c r="C61" s="6">
        <f t="shared" ca="1" si="24"/>
        <v>26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457</v>
      </c>
      <c r="B62" s="10" t="s">
        <v>25</v>
      </c>
      <c r="C62" s="6">
        <f t="shared" ref="C62" ca="1" si="25">VLOOKUP(B62,OFFSET(INDIRECT("$A:$B"),0,MATCH(B$1&amp;"_Verify",INDIRECT("$1:$1"),0)-1),2,0)</f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458</v>
      </c>
      <c r="B63" s="10" t="s">
        <v>25</v>
      </c>
      <c r="C63" s="6">
        <f t="shared" ca="1" si="24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654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655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459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672</v>
      </c>
      <c r="B67" s="10" t="s">
        <v>338</v>
      </c>
      <c r="C67" s="6">
        <f t="shared" ref="C67:C68" ca="1" si="27">VLOOKUP(B67,OFFSET(INDIRECT("$A:$B"),0,MATCH(B$1&amp;"_Verify",INDIRECT("$1:$1"),0)-1),2,0)</f>
        <v>21</v>
      </c>
      <c r="D67" s="10"/>
      <c r="F67" t="s">
        <v>699</v>
      </c>
      <c r="G67">
        <v>74</v>
      </c>
      <c r="H67">
        <v>1</v>
      </c>
    </row>
    <row r="68" spans="1:8" x14ac:dyDescent="0.3">
      <c r="A68" s="10" t="s">
        <v>671</v>
      </c>
      <c r="B68" s="10" t="s">
        <v>25</v>
      </c>
      <c r="C68" s="6">
        <f t="shared" ca="1" si="27"/>
        <v>2</v>
      </c>
      <c r="D68" s="10"/>
      <c r="F68" t="s">
        <v>724</v>
      </c>
      <c r="G68">
        <v>75</v>
      </c>
      <c r="H68">
        <v>1</v>
      </c>
    </row>
    <row r="69" spans="1:8" x14ac:dyDescent="0.3">
      <c r="A69" s="10" t="s">
        <v>460</v>
      </c>
      <c r="B69" s="10" t="s">
        <v>25</v>
      </c>
      <c r="C69" s="6">
        <f t="shared" ca="1" si="24"/>
        <v>2</v>
      </c>
      <c r="D69" s="10"/>
      <c r="F69" t="s">
        <v>738</v>
      </c>
      <c r="G69">
        <v>76</v>
      </c>
      <c r="H69">
        <v>1</v>
      </c>
    </row>
    <row r="70" spans="1:8" x14ac:dyDescent="0.3">
      <c r="A70" s="10" t="s">
        <v>689</v>
      </c>
      <c r="B70" s="10" t="s">
        <v>25</v>
      </c>
      <c r="C70" s="6">
        <f t="shared" ca="1" si="24"/>
        <v>2</v>
      </c>
      <c r="D70" s="10"/>
      <c r="F70" t="s">
        <v>748</v>
      </c>
      <c r="G70">
        <v>77</v>
      </c>
      <c r="H70">
        <v>1</v>
      </c>
    </row>
    <row r="71" spans="1:8" s="10" customFormat="1" x14ac:dyDescent="0.3">
      <c r="A71" s="10" t="s">
        <v>461</v>
      </c>
      <c r="B71" s="10" t="s">
        <v>25</v>
      </c>
      <c r="C71" s="6">
        <f t="shared" ca="1" si="24"/>
        <v>2</v>
      </c>
      <c r="F71" t="s">
        <v>798</v>
      </c>
      <c r="G71">
        <v>78</v>
      </c>
      <c r="H71">
        <v>1</v>
      </c>
    </row>
    <row r="72" spans="1:8" x14ac:dyDescent="0.3">
      <c r="A72" s="10" t="s">
        <v>663</v>
      </c>
      <c r="B72" s="10" t="s">
        <v>182</v>
      </c>
      <c r="C72" s="6">
        <f t="shared" ca="1" si="24"/>
        <v>33</v>
      </c>
      <c r="D72" s="10"/>
      <c r="F72" t="s">
        <v>826</v>
      </c>
      <c r="G72">
        <v>79</v>
      </c>
    </row>
    <row r="73" spans="1:8" x14ac:dyDescent="0.3">
      <c r="A73" s="10" t="s">
        <v>462</v>
      </c>
      <c r="B73" s="10" t="s">
        <v>25</v>
      </c>
      <c r="C73" s="6">
        <f t="shared" ca="1" si="24"/>
        <v>2</v>
      </c>
      <c r="D73" s="10"/>
      <c r="F73" t="s">
        <v>850</v>
      </c>
      <c r="G73">
        <v>80</v>
      </c>
      <c r="H73">
        <v>1</v>
      </c>
    </row>
    <row r="74" spans="1:8" x14ac:dyDescent="0.3">
      <c r="A74" s="10" t="s">
        <v>463</v>
      </c>
      <c r="B74" s="10" t="s">
        <v>25</v>
      </c>
      <c r="C74" s="6">
        <f t="shared" ca="1" si="24"/>
        <v>2</v>
      </c>
      <c r="D74" s="10"/>
      <c r="F74" t="s">
        <v>892</v>
      </c>
      <c r="G74" s="10">
        <v>81</v>
      </c>
      <c r="H74">
        <v>1</v>
      </c>
    </row>
    <row r="75" spans="1:8" x14ac:dyDescent="0.3">
      <c r="A75" s="10" t="s">
        <v>686</v>
      </c>
      <c r="B75" s="10" t="s">
        <v>25</v>
      </c>
      <c r="C75" s="6">
        <f t="shared" ca="1" si="24"/>
        <v>2</v>
      </c>
      <c r="D75" s="10"/>
      <c r="F75" t="s">
        <v>920</v>
      </c>
      <c r="G75">
        <v>82</v>
      </c>
      <c r="H75">
        <v>1</v>
      </c>
    </row>
    <row r="76" spans="1:8" s="10" customFormat="1" x14ac:dyDescent="0.3">
      <c r="A76" s="10" t="s">
        <v>464</v>
      </c>
      <c r="B76" s="10" t="s">
        <v>25</v>
      </c>
      <c r="C76" s="6">
        <f t="shared" ref="C76:C77" ca="1" si="28">VLOOKUP(B76,OFFSET(INDIRECT("$A:$B"),0,MATCH(B$1&amp;"_Verify",INDIRECT("$1:$1"),0)-1),2,0)</f>
        <v>2</v>
      </c>
      <c r="F76" t="s">
        <v>924</v>
      </c>
      <c r="G76">
        <v>83</v>
      </c>
      <c r="H76">
        <v>1</v>
      </c>
    </row>
    <row r="77" spans="1:8" x14ac:dyDescent="0.3">
      <c r="A77" s="10" t="s">
        <v>687</v>
      </c>
      <c r="B77" s="10" t="s">
        <v>779</v>
      </c>
      <c r="C77" s="6">
        <f t="shared" ca="1" si="28"/>
        <v>25</v>
      </c>
      <c r="D77" s="10"/>
      <c r="F77" s="10" t="s">
        <v>928</v>
      </c>
      <c r="G77" s="10">
        <v>84</v>
      </c>
      <c r="H77" s="10">
        <v>1</v>
      </c>
    </row>
    <row r="78" spans="1:8" x14ac:dyDescent="0.3">
      <c r="A78" s="10" t="s">
        <v>721</v>
      </c>
      <c r="B78" s="10" t="s">
        <v>25</v>
      </c>
      <c r="C78" s="6">
        <f t="shared" ca="1" si="24"/>
        <v>2</v>
      </c>
      <c r="D78" s="10"/>
    </row>
    <row r="79" spans="1:8" s="10" customFormat="1" x14ac:dyDescent="0.3">
      <c r="A79" s="10" t="s">
        <v>675</v>
      </c>
      <c r="B79" s="10" t="s">
        <v>930</v>
      </c>
      <c r="C79" s="6">
        <f t="shared" ref="C79:C80" ca="1" si="29">VLOOKUP(B79,OFFSET(INDIRECT("$A:$B"),0,MATCH(B$1&amp;"_Verify",INDIRECT("$1:$1"),0)-1),2,0)</f>
        <v>23</v>
      </c>
    </row>
    <row r="80" spans="1:8" s="10" customFormat="1" x14ac:dyDescent="0.3">
      <c r="A80" s="10" t="s">
        <v>465</v>
      </c>
      <c r="B80" s="10" t="s">
        <v>25</v>
      </c>
      <c r="C80" s="6">
        <f t="shared" ca="1" si="29"/>
        <v>2</v>
      </c>
      <c r="F80"/>
      <c r="G80"/>
      <c r="H80"/>
    </row>
    <row r="81" spans="1:8" x14ac:dyDescent="0.3">
      <c r="A81" s="10" t="s">
        <v>804</v>
      </c>
      <c r="B81" s="10" t="s">
        <v>795</v>
      </c>
      <c r="C81" s="6">
        <f t="shared" ref="C81" ca="1" si="30">VLOOKUP(B81,OFFSET(INDIRECT("$A:$B"),0,MATCH(B$1&amp;"_Verify",INDIRECT("$1:$1"),0)-1),2,0)</f>
        <v>28</v>
      </c>
      <c r="D81" s="10"/>
      <c r="F81" s="10"/>
      <c r="G81" s="10"/>
      <c r="H81" s="10"/>
    </row>
    <row r="82" spans="1:8" x14ac:dyDescent="0.3">
      <c r="A82" s="10" t="s">
        <v>677</v>
      </c>
      <c r="B82" s="10" t="s">
        <v>930</v>
      </c>
      <c r="C82" s="6">
        <f t="shared" ref="C82" ca="1" si="31">VLOOKUP(B82,OFFSET(INDIRECT("$A:$B"),0,MATCH(B$1&amp;"_Verify",INDIRECT("$1:$1"),0)-1),2,0)</f>
        <v>23</v>
      </c>
      <c r="D82" s="10"/>
      <c r="F82" s="10"/>
      <c r="G82" s="10"/>
      <c r="H82" s="10"/>
    </row>
    <row r="83" spans="1:8" x14ac:dyDescent="0.3">
      <c r="A83" s="10" t="s">
        <v>466</v>
      </c>
      <c r="B83" s="10" t="s">
        <v>25</v>
      </c>
      <c r="C83" s="6">
        <f t="shared" ca="1" si="24"/>
        <v>2</v>
      </c>
      <c r="D83" s="10"/>
    </row>
    <row r="84" spans="1:8" x14ac:dyDescent="0.3">
      <c r="A84" s="10" t="s">
        <v>685</v>
      </c>
      <c r="B84" s="10" t="s">
        <v>170</v>
      </c>
      <c r="C84" s="6">
        <f t="shared" ca="1" si="24"/>
        <v>56</v>
      </c>
      <c r="D84" s="10"/>
    </row>
    <row r="85" spans="1:8" x14ac:dyDescent="0.3">
      <c r="A85" s="10" t="s">
        <v>791</v>
      </c>
      <c r="B85" s="10" t="s">
        <v>186</v>
      </c>
      <c r="C85" s="6">
        <f t="shared" ca="1" si="24"/>
        <v>35</v>
      </c>
      <c r="D85" s="10"/>
    </row>
    <row r="86" spans="1:8" x14ac:dyDescent="0.3">
      <c r="A86" s="10" t="s">
        <v>790</v>
      </c>
      <c r="B86" s="10" t="s">
        <v>785</v>
      </c>
      <c r="C86" s="6">
        <f t="shared" ref="C86" ca="1" si="32">VLOOKUP(B86,OFFSET(INDIRECT("$A:$B"),0,MATCH(B$1&amp;"_Verify",INDIRECT("$1:$1"),0)-1),2,0)</f>
        <v>32</v>
      </c>
      <c r="D86" s="10"/>
    </row>
    <row r="87" spans="1:8" x14ac:dyDescent="0.3">
      <c r="A87" s="10" t="s">
        <v>467</v>
      </c>
      <c r="B87" s="10" t="s">
        <v>25</v>
      </c>
      <c r="C87" s="6">
        <f t="shared" ca="1" si="24"/>
        <v>2</v>
      </c>
      <c r="D87" s="10"/>
    </row>
    <row r="88" spans="1:8" s="10" customFormat="1" x14ac:dyDescent="0.3">
      <c r="A88" s="10" t="s">
        <v>711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705</v>
      </c>
      <c r="B89" s="10" t="s">
        <v>699</v>
      </c>
      <c r="C89" s="6">
        <f t="shared" ref="C89" ca="1" si="34">VLOOKUP(B89,OFFSET(INDIRECT("$A:$B"),0,MATCH(B$1&amp;"_Verify",INDIRECT("$1:$1"),0)-1),2,0)</f>
        <v>74</v>
      </c>
      <c r="D89" s="10"/>
    </row>
    <row r="90" spans="1:8" x14ac:dyDescent="0.3">
      <c r="A90" s="10" t="s">
        <v>468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679</v>
      </c>
      <c r="B91" s="10" t="s">
        <v>25</v>
      </c>
      <c r="C91" s="6">
        <f t="shared" ref="C91" ca="1" si="35">VLOOKUP(B91,OFFSET(INDIRECT("$A:$B"),0,MATCH(B$1&amp;"_Verify",INDIRECT("$1:$1"),0)-1),2,0)</f>
        <v>2</v>
      </c>
      <c r="D91" s="10"/>
    </row>
    <row r="92" spans="1:8" x14ac:dyDescent="0.3">
      <c r="A92" s="10" t="s">
        <v>469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680</v>
      </c>
      <c r="B93" s="10" t="s">
        <v>413</v>
      </c>
      <c r="C93" s="6">
        <f t="shared" ca="1" si="24"/>
        <v>43</v>
      </c>
      <c r="D93" s="10"/>
    </row>
    <row r="94" spans="1:8" x14ac:dyDescent="0.3">
      <c r="A94" s="10" t="s">
        <v>651</v>
      </c>
      <c r="B94" s="10" t="s">
        <v>25</v>
      </c>
      <c r="C94" s="6">
        <f t="shared" ref="C94" ca="1" si="36">VLOOKUP(B94,OFFSET(INDIRECT("$A:$B"),0,MATCH(B$1&amp;"_Verify",INDIRECT("$1:$1"),0)-1),2,0)</f>
        <v>2</v>
      </c>
      <c r="D94" s="10"/>
    </row>
    <row r="95" spans="1:8" x14ac:dyDescent="0.3">
      <c r="A95" s="10" t="s">
        <v>470</v>
      </c>
      <c r="B95" s="10" t="s">
        <v>646</v>
      </c>
      <c r="C95" s="6">
        <f t="shared" ca="1" si="24"/>
        <v>73</v>
      </c>
      <c r="D95" s="10"/>
      <c r="F95" s="10"/>
      <c r="G95" s="10"/>
      <c r="H95" s="10"/>
    </row>
    <row r="96" spans="1:8" x14ac:dyDescent="0.3">
      <c r="A96" s="10" t="s">
        <v>976</v>
      </c>
      <c r="B96" s="10" t="s">
        <v>170</v>
      </c>
      <c r="C96" s="6">
        <f t="shared" ca="1" si="24"/>
        <v>56</v>
      </c>
      <c r="D96" s="10"/>
    </row>
    <row r="97" spans="1:8" x14ac:dyDescent="0.3">
      <c r="A97" s="10" t="s">
        <v>471</v>
      </c>
      <c r="B97" s="10" t="s">
        <v>25</v>
      </c>
      <c r="C97" s="6">
        <f t="shared" ca="1" si="24"/>
        <v>2</v>
      </c>
      <c r="D97" s="10"/>
    </row>
    <row r="98" spans="1:8" x14ac:dyDescent="0.3">
      <c r="A98" s="10" t="s">
        <v>473</v>
      </c>
      <c r="B98" s="10" t="s">
        <v>25</v>
      </c>
      <c r="C98" s="6">
        <f t="shared" ref="C98" ca="1" si="37">VLOOKUP(B98,OFFSET(INDIRECT("$A:$B"),0,MATCH(B$1&amp;"_Verify",INDIRECT("$1:$1"),0)-1),2,0)</f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ref="C99:C100" ca="1" si="38">VLOOKUP(B99,OFFSET(INDIRECT("$A:$B"),0,MATCH(B$1&amp;"_Verify",INDIRECT("$1:$1"),0)-1),2,0)</f>
        <v>2</v>
      </c>
      <c r="D99" s="10"/>
    </row>
    <row r="100" spans="1:8" x14ac:dyDescent="0.3">
      <c r="A100" s="10" t="s">
        <v>117</v>
      </c>
      <c r="B100" s="10" t="s">
        <v>13</v>
      </c>
      <c r="C100" s="6">
        <f t="shared" ca="1" si="38"/>
        <v>2</v>
      </c>
      <c r="D100" s="10"/>
    </row>
    <row r="101" spans="1:8" x14ac:dyDescent="0.3">
      <c r="A101" s="10" t="s">
        <v>759</v>
      </c>
      <c r="B101" s="10" t="s">
        <v>13</v>
      </c>
      <c r="C101" s="6">
        <f t="shared" ref="C101" ca="1" si="39">VLOOKUP(B101,OFFSET(INDIRECT("$A:$B"),0,MATCH(B$1&amp;"_Verify",INDIRECT("$1:$1"),0)-1),2,0)</f>
        <v>2</v>
      </c>
      <c r="D101" s="10"/>
    </row>
    <row r="102" spans="1:8" x14ac:dyDescent="0.3">
      <c r="A102" t="s">
        <v>107</v>
      </c>
      <c r="B102" t="s">
        <v>93</v>
      </c>
      <c r="C102" s="6">
        <f t="shared" ca="1" si="11"/>
        <v>13</v>
      </c>
    </row>
    <row r="103" spans="1:8" x14ac:dyDescent="0.3">
      <c r="A103" t="s">
        <v>106</v>
      </c>
      <c r="B103" t="s">
        <v>105</v>
      </c>
      <c r="C103" s="6">
        <f t="shared" ca="1" si="11"/>
        <v>54</v>
      </c>
    </row>
    <row r="104" spans="1:8" x14ac:dyDescent="0.3">
      <c r="A104" t="s">
        <v>113</v>
      </c>
      <c r="B104" t="s">
        <v>112</v>
      </c>
      <c r="C104" s="6">
        <f t="shared" ca="1" si="11"/>
        <v>53</v>
      </c>
    </row>
    <row r="105" spans="1:8" x14ac:dyDescent="0.3">
      <c r="A105" t="s">
        <v>119</v>
      </c>
      <c r="B105" t="s">
        <v>93</v>
      </c>
      <c r="C105" s="6">
        <f t="shared" ca="1" si="11"/>
        <v>13</v>
      </c>
    </row>
    <row r="106" spans="1:8" x14ac:dyDescent="0.3">
      <c r="A106" t="s">
        <v>116</v>
      </c>
      <c r="B106" t="s">
        <v>136</v>
      </c>
      <c r="C106" s="6">
        <f t="shared" ca="1" si="11"/>
        <v>55</v>
      </c>
    </row>
    <row r="107" spans="1:8" x14ac:dyDescent="0.3">
      <c r="A107" s="10" t="s">
        <v>542</v>
      </c>
      <c r="B107" s="10" t="s">
        <v>537</v>
      </c>
      <c r="C107" s="6">
        <f t="shared" ref="C107:C109" ca="1" si="40">VLOOKUP(B107,OFFSET(INDIRECT("$A:$B"),0,MATCH(B$1&amp;"_Verify",INDIRECT("$1:$1"),0)-1),2,0)</f>
        <v>69</v>
      </c>
      <c r="D107" s="10"/>
    </row>
    <row r="108" spans="1:8" x14ac:dyDescent="0.3">
      <c r="A108" s="10" t="s">
        <v>588</v>
      </c>
      <c r="B108" s="10" t="s">
        <v>537</v>
      </c>
      <c r="C108" s="6">
        <f t="shared" ref="C108" ca="1" si="41">VLOOKUP(B108,OFFSET(INDIRECT("$A:$B"),0,MATCH(B$1&amp;"_Verify",INDIRECT("$1:$1"),0)-1),2,0)</f>
        <v>69</v>
      </c>
      <c r="D108" s="10"/>
    </row>
    <row r="109" spans="1:8" x14ac:dyDescent="0.3">
      <c r="A109" s="10" t="s">
        <v>559</v>
      </c>
      <c r="B109" s="10" t="s">
        <v>537</v>
      </c>
      <c r="C109" s="6">
        <f t="shared" ca="1" si="40"/>
        <v>69</v>
      </c>
      <c r="D109" s="10"/>
    </row>
    <row r="110" spans="1:8" x14ac:dyDescent="0.3">
      <c r="A110" s="10" t="s">
        <v>554</v>
      </c>
      <c r="B110" s="10" t="s">
        <v>537</v>
      </c>
      <c r="C110" s="6">
        <f t="shared" ref="C110" ca="1" si="42">VLOOKUP(B110,OFFSET(INDIRECT("$A:$B"),0,MATCH(B$1&amp;"_Verify",INDIRECT("$1:$1"),0)-1),2,0)</f>
        <v>69</v>
      </c>
      <c r="D110" s="10"/>
    </row>
    <row r="111" spans="1:8" x14ac:dyDescent="0.3">
      <c r="A111" s="10" t="s">
        <v>556</v>
      </c>
      <c r="B111" s="10" t="s">
        <v>537</v>
      </c>
      <c r="C111" s="6">
        <f t="shared" ref="C111" ca="1" si="43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575</v>
      </c>
      <c r="B112" s="10" t="s">
        <v>26</v>
      </c>
      <c r="C112" s="6">
        <f t="shared" ca="1" si="11"/>
        <v>6</v>
      </c>
      <c r="F112"/>
      <c r="G112"/>
      <c r="H112"/>
    </row>
    <row r="113" spans="1:8" s="10" customFormat="1" x14ac:dyDescent="0.3">
      <c r="A113" s="10" t="s">
        <v>577</v>
      </c>
      <c r="B113" s="10" t="s">
        <v>21</v>
      </c>
      <c r="C113" s="6">
        <f t="shared" ca="1" si="11"/>
        <v>7</v>
      </c>
    </row>
    <row r="114" spans="1:8" s="10" customFormat="1" x14ac:dyDescent="0.3">
      <c r="A114" s="10" t="s">
        <v>584</v>
      </c>
      <c r="B114" s="10" t="s">
        <v>578</v>
      </c>
      <c r="C114" s="6">
        <f t="shared" ref="C114" ca="1" si="44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906</v>
      </c>
      <c r="B115" s="10" t="s">
        <v>578</v>
      </c>
      <c r="C115" s="6">
        <f t="shared" ref="C115" ca="1" si="45">VLOOKUP(B115,OFFSET(INDIRECT("$A:$B"),0,MATCH(B$1&amp;"_Verify",INDIRECT("$1:$1"),0)-1),2,0)</f>
        <v>70</v>
      </c>
      <c r="D115" s="10"/>
    </row>
    <row r="116" spans="1:8" x14ac:dyDescent="0.3">
      <c r="A116" s="10" t="s">
        <v>909</v>
      </c>
      <c r="B116" s="10" t="s">
        <v>578</v>
      </c>
      <c r="C116" s="6">
        <f t="shared" ref="C116" ca="1" si="46">VLOOKUP(B116,OFFSET(INDIRECT("$A:$B"),0,MATCH(B$1&amp;"_Verify",INDIRECT("$1:$1"),0)-1),2,0)</f>
        <v>70</v>
      </c>
      <c r="D116" s="10"/>
    </row>
    <row r="117" spans="1:8" x14ac:dyDescent="0.3">
      <c r="A117" s="10" t="s">
        <v>911</v>
      </c>
      <c r="B117" s="10" t="s">
        <v>578</v>
      </c>
      <c r="C117" s="6">
        <f t="shared" ref="C117" ca="1" si="47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597</v>
      </c>
      <c r="B118" s="10" t="s">
        <v>578</v>
      </c>
      <c r="C118" s="6">
        <f t="shared" ref="C118" ca="1" si="48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599</v>
      </c>
      <c r="B119" s="10" t="s">
        <v>590</v>
      </c>
      <c r="C119" s="6">
        <f t="shared" ref="C119:C121" ca="1" si="49">VLOOKUP(B119,OFFSET(INDIRECT("$A:$B"),0,MATCH(B$1&amp;"_Verify",INDIRECT("$1:$1"),0)-1),2,0)</f>
        <v>71</v>
      </c>
      <c r="D119" s="10"/>
    </row>
    <row r="120" spans="1:8" x14ac:dyDescent="0.3">
      <c r="A120" s="10" t="s">
        <v>756</v>
      </c>
      <c r="B120" s="10" t="s">
        <v>590</v>
      </c>
      <c r="C120" s="6">
        <f t="shared" ref="C120" ca="1" si="50">VLOOKUP(B120,OFFSET(INDIRECT("$A:$B"),0,MATCH(B$1&amp;"_Verify",INDIRECT("$1:$1"),0)-1),2,0)</f>
        <v>71</v>
      </c>
      <c r="D120" s="10"/>
    </row>
    <row r="121" spans="1:8" x14ac:dyDescent="0.3">
      <c r="A121" s="10" t="s">
        <v>602</v>
      </c>
      <c r="B121" s="10" t="s">
        <v>578</v>
      </c>
      <c r="C121" s="6">
        <f t="shared" ca="1" si="49"/>
        <v>70</v>
      </c>
      <c r="D121" s="10"/>
    </row>
    <row r="122" spans="1:8" x14ac:dyDescent="0.3">
      <c r="A122" s="10" t="s">
        <v>603</v>
      </c>
      <c r="B122" s="10" t="s">
        <v>578</v>
      </c>
      <c r="C122" s="6">
        <f t="shared" ref="C122:C125" ca="1" si="51">VLOOKUP(B122,OFFSET(INDIRECT("$A:$B"),0,MATCH(B$1&amp;"_Verify",INDIRECT("$1:$1"),0)-1),2,0)</f>
        <v>70</v>
      </c>
      <c r="D122" s="10"/>
    </row>
    <row r="123" spans="1:8" x14ac:dyDescent="0.3">
      <c r="A123" s="10" t="s">
        <v>902</v>
      </c>
      <c r="B123" s="10" t="s">
        <v>578</v>
      </c>
      <c r="C123" s="6">
        <f t="shared" ca="1" si="51"/>
        <v>70</v>
      </c>
      <c r="D123" s="10"/>
    </row>
    <row r="124" spans="1:8" x14ac:dyDescent="0.3">
      <c r="A124" s="10" t="s">
        <v>903</v>
      </c>
      <c r="B124" s="10" t="s">
        <v>578</v>
      </c>
      <c r="C124" s="6">
        <f t="shared" ref="C124" ca="1" si="52">VLOOKUP(B124,OFFSET(INDIRECT("$A:$B"),0,MATCH(B$1&amp;"_Verify",INDIRECT("$1:$1"),0)-1),2,0)</f>
        <v>70</v>
      </c>
      <c r="D124" s="10"/>
    </row>
    <row r="125" spans="1:8" x14ac:dyDescent="0.3">
      <c r="A125" s="10" t="s">
        <v>610</v>
      </c>
      <c r="B125" s="10" t="s">
        <v>537</v>
      </c>
      <c r="C125" s="6">
        <f t="shared" ca="1" si="51"/>
        <v>69</v>
      </c>
      <c r="D125" s="10"/>
    </row>
    <row r="126" spans="1:8" x14ac:dyDescent="0.3">
      <c r="A126" s="10" t="s">
        <v>611</v>
      </c>
      <c r="B126" s="10" t="s">
        <v>537</v>
      </c>
      <c r="C126" s="6">
        <f t="shared" ref="C126" ca="1" si="53">VLOOKUP(B126,OFFSET(INDIRECT("$A:$B"),0,MATCH(B$1&amp;"_Verify",INDIRECT("$1:$1"),0)-1),2,0)</f>
        <v>69</v>
      </c>
      <c r="D126" s="10"/>
    </row>
    <row r="127" spans="1:8" x14ac:dyDescent="0.3">
      <c r="A127" s="10" t="s">
        <v>612</v>
      </c>
      <c r="B127" s="10" t="s">
        <v>537</v>
      </c>
      <c r="C127" s="6">
        <f t="shared" ref="C127" ca="1" si="54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644</v>
      </c>
      <c r="B128" s="10" t="s">
        <v>639</v>
      </c>
      <c r="C128" s="6">
        <f ca="1">VLOOKUP(B128,OFFSET(INDIRECT("$A:$B"),0,MATCH(B$1&amp;"_Verify",INDIRECT("$1:$1"),0)-1),2,0)</f>
        <v>72</v>
      </c>
      <c r="F128"/>
      <c r="G128"/>
      <c r="H128"/>
    </row>
    <row r="129" spans="1:8" s="10" customFormat="1" x14ac:dyDescent="0.3">
      <c r="A129" s="10" t="s">
        <v>732</v>
      </c>
      <c r="B129" s="10" t="s">
        <v>724</v>
      </c>
      <c r="C129" s="6">
        <f ca="1">VLOOKUP(B129,OFFSET(INDIRECT("$A:$B"),0,MATCH(B$1&amp;"_Verify",INDIRECT("$1:$1"),0)-1),2,0)</f>
        <v>75</v>
      </c>
    </row>
    <row r="130" spans="1:8" s="10" customFormat="1" x14ac:dyDescent="0.3">
      <c r="A130" s="10" t="s">
        <v>736</v>
      </c>
      <c r="B130" s="10" t="s">
        <v>737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739</v>
      </c>
      <c r="B131" s="10" t="s">
        <v>738</v>
      </c>
      <c r="C131" s="6">
        <f ca="1">VLOOKUP(B131,OFFSET(INDIRECT("$A:$B"),0,MATCH(B$1&amp;"_Verify",INDIRECT("$1:$1"),0)-1),2,0)</f>
        <v>76</v>
      </c>
    </row>
    <row r="132" spans="1:8" s="10" customFormat="1" x14ac:dyDescent="0.3">
      <c r="A132" s="10" t="s">
        <v>751</v>
      </c>
      <c r="B132" s="10" t="s">
        <v>749</v>
      </c>
      <c r="C132" s="6">
        <f t="shared" ref="C132:C136" ca="1" si="55">VLOOKUP(B132,OFFSET(INDIRECT("$A:$B"),0,MATCH(B$1&amp;"_Verify",INDIRECT("$1:$1"),0)-1),2,0)</f>
        <v>77</v>
      </c>
    </row>
    <row r="133" spans="1:8" s="10" customFormat="1" x14ac:dyDescent="0.3">
      <c r="A133" s="10" t="s">
        <v>753</v>
      </c>
      <c r="B133" s="10" t="s">
        <v>749</v>
      </c>
      <c r="C133" s="6">
        <f t="shared" ca="1" si="55"/>
        <v>77</v>
      </c>
    </row>
    <row r="134" spans="1:8" s="10" customFormat="1" x14ac:dyDescent="0.3">
      <c r="A134" s="10" t="s">
        <v>772</v>
      </c>
      <c r="B134" s="10" t="s">
        <v>578</v>
      </c>
      <c r="C134" s="6">
        <f t="shared" ca="1" si="55"/>
        <v>70</v>
      </c>
    </row>
    <row r="135" spans="1:8" s="10" customFormat="1" x14ac:dyDescent="0.3">
      <c r="A135" s="10" t="s">
        <v>774</v>
      </c>
      <c r="B135" s="10" t="s">
        <v>578</v>
      </c>
      <c r="C135" s="6">
        <f t="shared" ca="1" si="55"/>
        <v>70</v>
      </c>
    </row>
    <row r="136" spans="1:8" x14ac:dyDescent="0.3">
      <c r="A136" s="10" t="s">
        <v>777</v>
      </c>
      <c r="B136" s="10" t="s">
        <v>590</v>
      </c>
      <c r="C136" s="6">
        <f t="shared" ca="1" si="55"/>
        <v>71</v>
      </c>
      <c r="D136" s="10"/>
      <c r="F136" s="10"/>
      <c r="G136" s="10"/>
      <c r="H136" s="10"/>
    </row>
    <row r="137" spans="1:8" x14ac:dyDescent="0.3">
      <c r="A137" s="10" t="s">
        <v>832</v>
      </c>
      <c r="B137" s="10" t="s">
        <v>826</v>
      </c>
      <c r="C137" s="6">
        <f t="shared" ref="C137:C139" ca="1" si="56">VLOOKUP(B137,OFFSET(INDIRECT("$A:$B"),0,MATCH(B$1&amp;"_Verify",INDIRECT("$1:$1"),0)-1),2,0)</f>
        <v>79</v>
      </c>
      <c r="D137" s="10"/>
    </row>
    <row r="138" spans="1:8" s="10" customFormat="1" x14ac:dyDescent="0.3">
      <c r="A138" s="10" t="s">
        <v>858</v>
      </c>
      <c r="B138" s="10" t="s">
        <v>830</v>
      </c>
      <c r="C138" s="6">
        <f t="shared" ca="1" si="56"/>
        <v>7</v>
      </c>
      <c r="F138"/>
      <c r="G138"/>
      <c r="H138"/>
    </row>
    <row r="139" spans="1:8" x14ac:dyDescent="0.3">
      <c r="A139" s="10" t="s">
        <v>841</v>
      </c>
      <c r="B139" s="10" t="s">
        <v>578</v>
      </c>
      <c r="C139" s="6">
        <f t="shared" ca="1" si="56"/>
        <v>70</v>
      </c>
      <c r="D139" s="10"/>
      <c r="F139" s="10"/>
      <c r="G139" s="10"/>
      <c r="H139" s="10"/>
    </row>
    <row r="140" spans="1:8" s="10" customFormat="1" x14ac:dyDescent="0.3">
      <c r="A140" s="10" t="s">
        <v>843</v>
      </c>
      <c r="B140" s="10" t="s">
        <v>578</v>
      </c>
      <c r="C140" s="6">
        <f t="shared" ref="C140:C141" ca="1" si="57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849</v>
      </c>
      <c r="B141" s="10" t="s">
        <v>847</v>
      </c>
      <c r="C141" s="6">
        <f t="shared" ca="1" si="57"/>
        <v>80</v>
      </c>
      <c r="D141" s="10"/>
      <c r="F141" s="10"/>
      <c r="G141" s="10"/>
      <c r="H141" s="10"/>
    </row>
    <row r="142" spans="1:8" x14ac:dyDescent="0.3">
      <c r="A142" s="10" t="s">
        <v>861</v>
      </c>
      <c r="B142" s="10" t="s">
        <v>538</v>
      </c>
      <c r="C142" s="6">
        <f t="shared" ref="C142" ca="1" si="58">VLOOKUP(B142,OFFSET(INDIRECT("$A:$B"),0,MATCH(B$1&amp;"_Verify",INDIRECT("$1:$1"),0)-1),2,0)</f>
        <v>69</v>
      </c>
      <c r="D142" s="10"/>
    </row>
    <row r="143" spans="1:8" s="10" customFormat="1" x14ac:dyDescent="0.3">
      <c r="A143" s="10" t="s">
        <v>865</v>
      </c>
      <c r="B143" s="10" t="s">
        <v>538</v>
      </c>
      <c r="C143" s="6">
        <f t="shared" ref="C143" ca="1" si="59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870</v>
      </c>
      <c r="B144" s="10" t="s">
        <v>226</v>
      </c>
      <c r="C144" s="6">
        <f t="shared" ref="C144:C147" ca="1" si="60">VLOOKUP(B144,OFFSET(INDIRECT("$A:$B"),0,MATCH(B$1&amp;"_Verify",INDIRECT("$1:$1"),0)-1),2,0)</f>
        <v>15</v>
      </c>
    </row>
    <row r="145" spans="1:8" x14ac:dyDescent="0.3">
      <c r="A145" s="10" t="s">
        <v>882</v>
      </c>
      <c r="B145" s="10" t="s">
        <v>26</v>
      </c>
      <c r="C145" s="6">
        <f t="shared" ca="1" si="60"/>
        <v>6</v>
      </c>
      <c r="D145" s="10"/>
      <c r="F145" s="10"/>
      <c r="G145" s="10"/>
      <c r="H145" s="10"/>
    </row>
    <row r="146" spans="1:8" x14ac:dyDescent="0.3">
      <c r="A146" s="10" t="s">
        <v>889</v>
      </c>
      <c r="B146" s="10" t="s">
        <v>826</v>
      </c>
      <c r="C146" s="6">
        <f t="shared" ca="1" si="60"/>
        <v>79</v>
      </c>
      <c r="D146" s="10"/>
    </row>
    <row r="147" spans="1:8" s="10" customFormat="1" x14ac:dyDescent="0.3">
      <c r="A147" s="10" t="s">
        <v>886</v>
      </c>
      <c r="B147" s="10" t="s">
        <v>719</v>
      </c>
      <c r="C147" s="6">
        <f t="shared" ca="1" si="60"/>
        <v>7</v>
      </c>
      <c r="F147"/>
      <c r="G147"/>
      <c r="H147"/>
    </row>
    <row r="148" spans="1:8" s="10" customFormat="1" x14ac:dyDescent="0.3">
      <c r="A148" s="10" t="s">
        <v>899</v>
      </c>
      <c r="B148" s="10" t="s">
        <v>892</v>
      </c>
      <c r="C148" s="6">
        <f t="shared" ref="C148" ca="1" si="61">VLOOKUP(B148,OFFSET(INDIRECT("$A:$B"),0,MATCH(B$1&amp;"_Verify",INDIRECT("$1:$1"),0)-1),2,0)</f>
        <v>81</v>
      </c>
    </row>
    <row r="149" spans="1:8" s="10" customFormat="1" x14ac:dyDescent="0.3">
      <c r="A149" s="10" t="s">
        <v>912</v>
      </c>
      <c r="B149" s="10" t="s">
        <v>913</v>
      </c>
      <c r="C149" s="6">
        <f t="shared" ref="C149" ca="1" si="62">VLOOKUP(B149,OFFSET(INDIRECT("$A:$B"),0,MATCH(B$1&amp;"_Verify",INDIRECT("$1:$1"),0)-1),2,0)</f>
        <v>69</v>
      </c>
    </row>
    <row r="150" spans="1:8" s="10" customFormat="1" x14ac:dyDescent="0.3">
      <c r="A150" s="10" t="s">
        <v>948</v>
      </c>
      <c r="B150" s="10" t="s">
        <v>338</v>
      </c>
      <c r="C150" s="6">
        <f t="shared" ref="C150:C151" ca="1" si="63">VLOOKUP(B150,OFFSET(INDIRECT("$A:$B"),0,MATCH(B$1&amp;"_Verify",INDIRECT("$1:$1"),0)-1),2,0)</f>
        <v>21</v>
      </c>
    </row>
    <row r="151" spans="1:8" s="10" customFormat="1" x14ac:dyDescent="0.3">
      <c r="A151" s="10" t="s">
        <v>949</v>
      </c>
      <c r="B151" s="10" t="s">
        <v>537</v>
      </c>
      <c r="C151" s="6">
        <f t="shared" ca="1" si="63"/>
        <v>69</v>
      </c>
    </row>
    <row r="152" spans="1:8" s="10" customFormat="1" x14ac:dyDescent="0.3">
      <c r="A152" s="10" t="s">
        <v>950</v>
      </c>
      <c r="B152" s="10" t="s">
        <v>24</v>
      </c>
      <c r="C152" s="6">
        <f ca="1">VLOOKUP(B152,OFFSET(INDIRECT("$A:$B"),0,MATCH(B$1&amp;"_Verify",INDIRECT("$1:$1"),0)-1),2,0)</f>
        <v>4</v>
      </c>
    </row>
    <row r="153" spans="1:8" s="10" customFormat="1" x14ac:dyDescent="0.3">
      <c r="A153" s="10" t="s">
        <v>954</v>
      </c>
      <c r="B153" s="10" t="s">
        <v>578</v>
      </c>
      <c r="C153" s="6">
        <f t="shared" ref="C153" ca="1" si="64">VLOOKUP(B153,OFFSET(INDIRECT("$A:$B"),0,MATCH(B$1&amp;"_Verify",INDIRECT("$1:$1"),0)-1),2,0)</f>
        <v>70</v>
      </c>
    </row>
    <row r="154" spans="1:8" x14ac:dyDescent="0.3">
      <c r="A154" s="10" t="s">
        <v>961</v>
      </c>
      <c r="B154" s="10" t="s">
        <v>963</v>
      </c>
      <c r="C154" s="6">
        <f t="shared" ref="C154:C157" ca="1" si="65">VLOOKUP(B154,OFFSET(INDIRECT("$A:$B"),0,MATCH(B$1&amp;"_Verify",INDIRECT("$1:$1"),0)-1),2,0)</f>
        <v>52</v>
      </c>
      <c r="D154" s="10"/>
      <c r="F154" s="10"/>
      <c r="G154" s="10"/>
      <c r="H154" s="10"/>
    </row>
    <row r="155" spans="1:8" x14ac:dyDescent="0.3">
      <c r="A155" s="10" t="s">
        <v>968</v>
      </c>
      <c r="B155" s="10" t="s">
        <v>93</v>
      </c>
      <c r="C155" s="6">
        <f t="shared" ca="1" si="65"/>
        <v>13</v>
      </c>
      <c r="D155" s="10"/>
    </row>
    <row r="156" spans="1:8" x14ac:dyDescent="0.3">
      <c r="A156" s="10" t="s">
        <v>970</v>
      </c>
      <c r="B156" s="10" t="s">
        <v>169</v>
      </c>
      <c r="C156" s="6">
        <f t="shared" ca="1" si="65"/>
        <v>55</v>
      </c>
      <c r="D156" s="10"/>
    </row>
    <row r="157" spans="1:8" s="10" customFormat="1" x14ac:dyDescent="0.3">
      <c r="A157" s="10" t="s">
        <v>989</v>
      </c>
      <c r="B157" s="10" t="s">
        <v>590</v>
      </c>
      <c r="C157" s="6">
        <f t="shared" ca="1" si="65"/>
        <v>71</v>
      </c>
    </row>
    <row r="158" spans="1:8" x14ac:dyDescent="0.3">
      <c r="A158" s="10" t="s">
        <v>622</v>
      </c>
      <c r="B158" s="10" t="s">
        <v>24</v>
      </c>
      <c r="C158" s="6">
        <f t="shared" ref="C158" ca="1" si="66">VLOOKUP(B158,OFFSET(INDIRECT("$A:$B"),0,MATCH(B$1&amp;"_Verify",INDIRECT("$1:$1"),0)-1),2,0)</f>
        <v>4</v>
      </c>
      <c r="D158" s="10"/>
    </row>
    <row r="159" spans="1:8" x14ac:dyDescent="0.3">
      <c r="A159" s="10" t="s">
        <v>626</v>
      </c>
      <c r="B159" s="10" t="s">
        <v>24</v>
      </c>
      <c r="C159" s="6">
        <f t="shared" ref="C159" ca="1" si="67">VLOOKUP(B159,OFFSET(INDIRECT("$A:$B"),0,MATCH(B$1&amp;"_Verify",INDIRECT("$1:$1"),0)-1),2,0)</f>
        <v>4</v>
      </c>
      <c r="D159" s="10"/>
    </row>
    <row r="160" spans="1:8" x14ac:dyDescent="0.3">
      <c r="A160" s="10" t="s">
        <v>628</v>
      </c>
      <c r="B160" s="10" t="s">
        <v>24</v>
      </c>
      <c r="C160" s="6">
        <f t="shared" ref="C160:C161" ca="1" si="68">VLOOKUP(B160,OFFSET(INDIRECT("$A:$B"),0,MATCH(B$1&amp;"_Verify",INDIRECT("$1:$1"),0)-1),2,0)</f>
        <v>4</v>
      </c>
      <c r="D160" s="10"/>
    </row>
    <row r="161" spans="1:4" x14ac:dyDescent="0.3">
      <c r="A161" s="10" t="s">
        <v>864</v>
      </c>
      <c r="B161" s="10" t="s">
        <v>54</v>
      </c>
      <c r="C161" s="6">
        <f t="shared" ca="1" si="68"/>
        <v>8</v>
      </c>
      <c r="D161" s="10"/>
    </row>
    <row r="162" spans="1:4" x14ac:dyDescent="0.3">
      <c r="A162" s="10" t="s">
        <v>874</v>
      </c>
      <c r="B162" s="10" t="s">
        <v>54</v>
      </c>
      <c r="C162" s="6">
        <f t="shared" ref="C162:C163" ca="1" si="69">VLOOKUP(B162,OFFSET(INDIRECT("$A:$B"),0,MATCH(B$1&amp;"_Verify",INDIRECT("$1:$1"),0)-1),2,0)</f>
        <v>8</v>
      </c>
      <c r="D162" s="10"/>
    </row>
    <row r="163" spans="1:4" x14ac:dyDescent="0.3">
      <c r="A163" s="10" t="s">
        <v>875</v>
      </c>
      <c r="B163" s="10" t="s">
        <v>54</v>
      </c>
      <c r="C163" s="6">
        <f t="shared" ca="1" si="69"/>
        <v>8</v>
      </c>
      <c r="D163" s="10"/>
    </row>
    <row r="164" spans="1:4" x14ac:dyDescent="0.3">
      <c r="A164" t="s">
        <v>242</v>
      </c>
      <c r="B164" t="s">
        <v>21</v>
      </c>
      <c r="C164" s="6">
        <f t="shared" ca="1" si="11"/>
        <v>7</v>
      </c>
    </row>
    <row r="165" spans="1:4" x14ac:dyDescent="0.3">
      <c r="A165" t="s">
        <v>243</v>
      </c>
      <c r="B165" t="s">
        <v>21</v>
      </c>
      <c r="C165" s="6">
        <f t="shared" ca="1" si="11"/>
        <v>7</v>
      </c>
    </row>
    <row r="166" spans="1:4" x14ac:dyDescent="0.3">
      <c r="A166" t="s">
        <v>244</v>
      </c>
      <c r="B166" t="s">
        <v>21</v>
      </c>
      <c r="C166" s="6">
        <f t="shared" ca="1" si="11"/>
        <v>7</v>
      </c>
    </row>
    <row r="167" spans="1:4" x14ac:dyDescent="0.3">
      <c r="A167" t="s">
        <v>245</v>
      </c>
      <c r="B167" t="s">
        <v>21</v>
      </c>
      <c r="C167" s="6">
        <f t="shared" ca="1" si="11"/>
        <v>7</v>
      </c>
    </row>
    <row r="168" spans="1:4" x14ac:dyDescent="0.3">
      <c r="A168" t="s">
        <v>246</v>
      </c>
      <c r="B168" t="s">
        <v>21</v>
      </c>
      <c r="C168" s="6">
        <f t="shared" ca="1" si="11"/>
        <v>7</v>
      </c>
    </row>
    <row r="169" spans="1:4" x14ac:dyDescent="0.3">
      <c r="A169" t="s">
        <v>247</v>
      </c>
      <c r="B169" t="s">
        <v>21</v>
      </c>
      <c r="C169" s="6">
        <f t="shared" ca="1" si="11"/>
        <v>7</v>
      </c>
    </row>
    <row r="170" spans="1:4" x14ac:dyDescent="0.3">
      <c r="A170" t="s">
        <v>248</v>
      </c>
      <c r="B170" t="s">
        <v>21</v>
      </c>
      <c r="C170" s="6">
        <f t="shared" ca="1" si="11"/>
        <v>7</v>
      </c>
    </row>
    <row r="171" spans="1:4" x14ac:dyDescent="0.3">
      <c r="A171" t="s">
        <v>249</v>
      </c>
      <c r="B171" t="s">
        <v>21</v>
      </c>
      <c r="C171" s="6">
        <f t="shared" ca="1" si="11"/>
        <v>7</v>
      </c>
    </row>
    <row r="172" spans="1:4" x14ac:dyDescent="0.3">
      <c r="A172" t="s">
        <v>250</v>
      </c>
      <c r="B172" t="s">
        <v>21</v>
      </c>
      <c r="C172" s="6">
        <f t="shared" ca="1" si="11"/>
        <v>7</v>
      </c>
    </row>
    <row r="173" spans="1:4" x14ac:dyDescent="0.3">
      <c r="A173" s="10" t="s">
        <v>486</v>
      </c>
      <c r="B173" s="10" t="s">
        <v>21</v>
      </c>
      <c r="C173" s="6">
        <f t="shared" ref="C173:C177" ca="1" si="70">VLOOKUP(B173,OFFSET(INDIRECT("$A:$B"),0,MATCH(B$1&amp;"_Verify",INDIRECT("$1:$1"),0)-1),2,0)</f>
        <v>7</v>
      </c>
      <c r="D173" s="10"/>
    </row>
    <row r="174" spans="1:4" x14ac:dyDescent="0.3">
      <c r="A174" s="10" t="s">
        <v>489</v>
      </c>
      <c r="B174" s="10" t="s">
        <v>21</v>
      </c>
      <c r="C174" s="6">
        <f t="shared" ref="C174" ca="1" si="71">VLOOKUP(B174,OFFSET(INDIRECT("$A:$B"),0,MATCH(B$1&amp;"_Verify",INDIRECT("$1:$1"),0)-1),2,0)</f>
        <v>7</v>
      </c>
      <c r="D174" s="10"/>
    </row>
    <row r="175" spans="1:4" x14ac:dyDescent="0.3">
      <c r="A175" s="10" t="s">
        <v>487</v>
      </c>
      <c r="B175" s="10" t="s">
        <v>21</v>
      </c>
      <c r="C175" s="6">
        <f t="shared" ca="1" si="70"/>
        <v>7</v>
      </c>
      <c r="D175" s="10"/>
    </row>
    <row r="176" spans="1:4" x14ac:dyDescent="0.3">
      <c r="A176" s="10" t="s">
        <v>490</v>
      </c>
      <c r="B176" s="10" t="s">
        <v>21</v>
      </c>
      <c r="C176" s="6">
        <f t="shared" ref="C176" ca="1" si="72">VLOOKUP(B176,OFFSET(INDIRECT("$A:$B"),0,MATCH(B$1&amp;"_Verify",INDIRECT("$1:$1"),0)-1),2,0)</f>
        <v>7</v>
      </c>
      <c r="D176" s="10"/>
    </row>
    <row r="177" spans="1:4" x14ac:dyDescent="0.3">
      <c r="A177" s="10" t="s">
        <v>488</v>
      </c>
      <c r="B177" s="10" t="s">
        <v>21</v>
      </c>
      <c r="C177" s="6">
        <f t="shared" ca="1" si="70"/>
        <v>7</v>
      </c>
      <c r="D177" s="10"/>
    </row>
    <row r="178" spans="1:4" x14ac:dyDescent="0.3">
      <c r="A178" s="10" t="s">
        <v>491</v>
      </c>
      <c r="B178" s="10" t="s">
        <v>21</v>
      </c>
      <c r="C178" s="6">
        <f t="shared" ref="C178" ca="1" si="73">VLOOKUP(B178,OFFSET(INDIRECT("$A:$B"),0,MATCH(B$1&amp;"_Verify",INDIRECT("$1:$1"),0)-1),2,0)</f>
        <v>7</v>
      </c>
      <c r="D178" s="10"/>
    </row>
    <row r="179" spans="1:4" x14ac:dyDescent="0.3">
      <c r="A179" t="s">
        <v>251</v>
      </c>
      <c r="B179" t="s">
        <v>21</v>
      </c>
      <c r="C179" s="6">
        <f t="shared" ca="1" si="11"/>
        <v>7</v>
      </c>
    </row>
    <row r="180" spans="1:4" x14ac:dyDescent="0.3">
      <c r="A180" t="s">
        <v>252</v>
      </c>
      <c r="B180" t="s">
        <v>21</v>
      </c>
      <c r="C180" s="6">
        <f t="shared" ca="1" si="11"/>
        <v>7</v>
      </c>
    </row>
    <row r="181" spans="1:4" x14ac:dyDescent="0.3">
      <c r="A181" t="s">
        <v>253</v>
      </c>
      <c r="B181" t="s">
        <v>21</v>
      </c>
      <c r="C181" s="6">
        <f t="shared" ca="1" si="11"/>
        <v>7</v>
      </c>
    </row>
    <row r="182" spans="1:4" x14ac:dyDescent="0.3">
      <c r="A182" s="10" t="s">
        <v>919</v>
      </c>
      <c r="B182" s="10" t="s">
        <v>21</v>
      </c>
      <c r="C182" s="6">
        <f t="shared" ref="C182" ca="1" si="74">VLOOKUP(B182,OFFSET(INDIRECT("$A:$B"),0,MATCH(B$1&amp;"_Verify",INDIRECT("$1:$1"),0)-1),2,0)</f>
        <v>7</v>
      </c>
      <c r="D182" s="10"/>
    </row>
    <row r="183" spans="1:4" x14ac:dyDescent="0.3">
      <c r="A183" t="s">
        <v>266</v>
      </c>
      <c r="B183" t="s">
        <v>268</v>
      </c>
      <c r="C183" s="6">
        <f t="shared" ca="1" si="11"/>
        <v>14</v>
      </c>
    </row>
    <row r="184" spans="1:4" x14ac:dyDescent="0.3">
      <c r="A184" s="10" t="s">
        <v>492</v>
      </c>
      <c r="B184" s="10" t="s">
        <v>268</v>
      </c>
      <c r="C184" s="6">
        <f t="shared" ref="C184:C185" ca="1" si="75">VLOOKUP(B184,OFFSET(INDIRECT("$A:$B"),0,MATCH(B$1&amp;"_Verify",INDIRECT("$1:$1"),0)-1),2,0)</f>
        <v>14</v>
      </c>
      <c r="D184" s="10"/>
    </row>
    <row r="185" spans="1:4" x14ac:dyDescent="0.3">
      <c r="A185" s="10" t="s">
        <v>494</v>
      </c>
      <c r="B185" s="10" t="s">
        <v>268</v>
      </c>
      <c r="C185" s="6">
        <f t="shared" ca="1" si="75"/>
        <v>14</v>
      </c>
      <c r="D185" s="10"/>
    </row>
    <row r="186" spans="1:4" x14ac:dyDescent="0.3">
      <c r="A186" s="10" t="s">
        <v>496</v>
      </c>
      <c r="B186" s="10" t="s">
        <v>268</v>
      </c>
      <c r="C186" s="6">
        <f t="shared" ref="C186" ca="1" si="76">VLOOKUP(B186,OFFSET(INDIRECT("$A:$B"),0,MATCH(B$1&amp;"_Verify",INDIRECT("$1:$1"),0)-1),2,0)</f>
        <v>14</v>
      </c>
      <c r="D186" s="10"/>
    </row>
    <row r="187" spans="1:4" x14ac:dyDescent="0.3">
      <c r="A187" t="s">
        <v>267</v>
      </c>
      <c r="B187" t="s">
        <v>268</v>
      </c>
      <c r="C187" s="6">
        <f t="shared" ca="1" si="11"/>
        <v>14</v>
      </c>
    </row>
    <row r="188" spans="1:4" x14ac:dyDescent="0.3">
      <c r="A188" s="10" t="s">
        <v>497</v>
      </c>
      <c r="B188" s="10" t="s">
        <v>268</v>
      </c>
      <c r="C188" s="6">
        <f t="shared" ref="C188:C189" ca="1" si="77">VLOOKUP(B188,OFFSET(INDIRECT("$A:$B"),0,MATCH(B$1&amp;"_Verify",INDIRECT("$1:$1"),0)-1),2,0)</f>
        <v>14</v>
      </c>
      <c r="D188" s="10"/>
    </row>
    <row r="189" spans="1:4" x14ac:dyDescent="0.3">
      <c r="A189" s="10" t="s">
        <v>498</v>
      </c>
      <c r="B189" s="10" t="s">
        <v>268</v>
      </c>
      <c r="C189" s="6">
        <f t="shared" ca="1" si="77"/>
        <v>14</v>
      </c>
      <c r="D189" s="10"/>
    </row>
    <row r="190" spans="1:4" x14ac:dyDescent="0.3">
      <c r="A190" s="10" t="s">
        <v>499</v>
      </c>
      <c r="B190" s="10" t="s">
        <v>268</v>
      </c>
      <c r="C190" s="6">
        <f t="shared" ref="C190" ca="1" si="78">VLOOKUP(B190,OFFSET(INDIRECT("$A:$B"),0,MATCH(B$1&amp;"_Verify",INDIRECT("$1:$1"),0)-1),2,0)</f>
        <v>14</v>
      </c>
      <c r="D190" s="10"/>
    </row>
    <row r="191" spans="1:4" x14ac:dyDescent="0.3">
      <c r="A191" s="10" t="s">
        <v>500</v>
      </c>
      <c r="B191" s="10" t="s">
        <v>477</v>
      </c>
      <c r="C191" s="6">
        <f t="shared" ref="C191:C192" ca="1" si="79">VLOOKUP(B191,OFFSET(INDIRECT("$A:$B"),0,MATCH(B$1&amp;"_Verify",INDIRECT("$1:$1"),0)-1),2,0)</f>
        <v>64</v>
      </c>
      <c r="D191" s="10"/>
    </row>
    <row r="192" spans="1:4" x14ac:dyDescent="0.3">
      <c r="A192" s="10" t="s">
        <v>501</v>
      </c>
      <c r="B192" s="10" t="s">
        <v>479</v>
      </c>
      <c r="C192" s="6">
        <f t="shared" ca="1" si="79"/>
        <v>65</v>
      </c>
      <c r="D192" s="10"/>
    </row>
    <row r="193" spans="1:4" x14ac:dyDescent="0.3">
      <c r="A193" t="s">
        <v>171</v>
      </c>
      <c r="B193" t="s">
        <v>165</v>
      </c>
      <c r="C193" s="6">
        <f t="shared" ca="1" si="11"/>
        <v>57</v>
      </c>
    </row>
    <row r="194" spans="1:4" x14ac:dyDescent="0.3">
      <c r="A194" s="10" t="s">
        <v>504</v>
      </c>
      <c r="B194" s="10" t="s">
        <v>165</v>
      </c>
      <c r="C194" s="6">
        <f t="shared" ref="C194" ca="1" si="80">VLOOKUP(B194,OFFSET(INDIRECT("$A:$B"),0,MATCH(B$1&amp;"_Verify",INDIRECT("$1:$1"),0)-1),2,0)</f>
        <v>57</v>
      </c>
      <c r="D194" s="10"/>
    </row>
    <row r="195" spans="1:4" x14ac:dyDescent="0.3">
      <c r="A195" t="s">
        <v>172</v>
      </c>
      <c r="B195" t="s">
        <v>165</v>
      </c>
      <c r="C195" s="6">
        <f t="shared" ca="1" si="11"/>
        <v>57</v>
      </c>
    </row>
    <row r="196" spans="1:4" x14ac:dyDescent="0.3">
      <c r="A196" s="10" t="s">
        <v>505</v>
      </c>
      <c r="B196" s="10" t="s">
        <v>165</v>
      </c>
      <c r="C196" s="6">
        <f t="shared" ref="C196" ca="1" si="81">VLOOKUP(B196,OFFSET(INDIRECT("$A:$B"),0,MATCH(B$1&amp;"_Verify",INDIRECT("$1:$1"),0)-1),2,0)</f>
        <v>57</v>
      </c>
      <c r="D196" s="10"/>
    </row>
    <row r="197" spans="1:4" x14ac:dyDescent="0.3">
      <c r="A197" t="s">
        <v>173</v>
      </c>
      <c r="B197" t="s">
        <v>165</v>
      </c>
      <c r="C197" s="6">
        <f t="shared" ca="1" si="11"/>
        <v>57</v>
      </c>
    </row>
    <row r="198" spans="1:4" x14ac:dyDescent="0.3">
      <c r="A198" s="10" t="s">
        <v>506</v>
      </c>
      <c r="B198" s="10" t="s">
        <v>165</v>
      </c>
      <c r="C198" s="6">
        <f t="shared" ref="C198" ca="1" si="82">VLOOKUP(B198,OFFSET(INDIRECT("$A:$B"),0,MATCH(B$1&amp;"_Verify",INDIRECT("$1:$1"),0)-1),2,0)</f>
        <v>57</v>
      </c>
      <c r="D198" s="10"/>
    </row>
    <row r="199" spans="1:4" x14ac:dyDescent="0.3">
      <c r="A199" t="s">
        <v>174</v>
      </c>
      <c r="B199" t="s">
        <v>184</v>
      </c>
      <c r="C199" s="6">
        <f t="shared" ca="1" si="11"/>
        <v>31</v>
      </c>
    </row>
    <row r="200" spans="1:4" x14ac:dyDescent="0.3">
      <c r="A200" t="s">
        <v>175</v>
      </c>
      <c r="B200" t="s">
        <v>182</v>
      </c>
      <c r="C200" s="6">
        <f t="shared" ca="1" si="11"/>
        <v>33</v>
      </c>
    </row>
    <row r="201" spans="1:4" x14ac:dyDescent="0.3">
      <c r="A201" t="s">
        <v>176</v>
      </c>
      <c r="B201" t="s">
        <v>185</v>
      </c>
      <c r="C201" s="6">
        <f t="shared" ca="1" si="11"/>
        <v>34</v>
      </c>
    </row>
    <row r="202" spans="1:4" x14ac:dyDescent="0.3">
      <c r="A202" t="s">
        <v>177</v>
      </c>
      <c r="B202" t="s">
        <v>186</v>
      </c>
      <c r="C202" s="6">
        <f t="shared" ca="1" si="11"/>
        <v>35</v>
      </c>
    </row>
    <row r="203" spans="1:4" x14ac:dyDescent="0.3">
      <c r="A203" t="s">
        <v>178</v>
      </c>
      <c r="B203" t="s">
        <v>187</v>
      </c>
      <c r="C203" s="6">
        <f t="shared" ca="1" si="11"/>
        <v>36</v>
      </c>
    </row>
    <row r="204" spans="1:4" x14ac:dyDescent="0.3">
      <c r="A204" t="s">
        <v>179</v>
      </c>
      <c r="B204" t="s">
        <v>188</v>
      </c>
      <c r="C204" s="6">
        <f t="shared" ca="1" si="11"/>
        <v>37</v>
      </c>
    </row>
    <row r="205" spans="1:4" x14ac:dyDescent="0.3">
      <c r="A205" t="s">
        <v>180</v>
      </c>
      <c r="B205" t="s">
        <v>189</v>
      </c>
      <c r="C205" s="6">
        <f t="shared" ca="1" si="11"/>
        <v>38</v>
      </c>
    </row>
    <row r="206" spans="1:4" x14ac:dyDescent="0.3">
      <c r="A206" t="s">
        <v>181</v>
      </c>
      <c r="B206" t="s">
        <v>190</v>
      </c>
      <c r="C206" s="6">
        <f t="shared" ca="1" si="11"/>
        <v>39</v>
      </c>
    </row>
    <row r="207" spans="1:4" x14ac:dyDescent="0.3">
      <c r="A207" t="s">
        <v>269</v>
      </c>
      <c r="B207" t="s">
        <v>528</v>
      </c>
      <c r="C207" s="6">
        <f t="shared" ref="C207" ca="1" si="83">VLOOKUP(B207,OFFSET(INDIRECT("$A:$B"),0,MATCH(B$1&amp;"_Verify",INDIRECT("$1:$1"),0)-1),2,0)</f>
        <v>68</v>
      </c>
    </row>
    <row r="208" spans="1:4" x14ac:dyDescent="0.3">
      <c r="A208" t="s">
        <v>270</v>
      </c>
      <c r="B208" t="s">
        <v>528</v>
      </c>
      <c r="C208" s="6">
        <f t="shared" ref="C208:C209" ca="1" si="84">VLOOKUP(B208,OFFSET(INDIRECT("$A:$B"),0,MATCH(B$1&amp;"_Verify",INDIRECT("$1:$1"),0)-1),2,0)</f>
        <v>68</v>
      </c>
    </row>
    <row r="209" spans="1:4" x14ac:dyDescent="0.3">
      <c r="A209" s="10" t="s">
        <v>936</v>
      </c>
      <c r="B209" s="10" t="s">
        <v>528</v>
      </c>
      <c r="C209" s="6">
        <f t="shared" ca="1" si="84"/>
        <v>68</v>
      </c>
      <c r="D209" s="10"/>
    </row>
    <row r="210" spans="1:4" x14ac:dyDescent="0.3">
      <c r="A210" s="10" t="s">
        <v>937</v>
      </c>
      <c r="B210" s="10" t="s">
        <v>528</v>
      </c>
      <c r="C210" s="6">
        <f t="shared" ref="C210" ca="1" si="85">VLOOKUP(B210,OFFSET(INDIRECT("$A:$B"),0,MATCH(B$1&amp;"_Verify",INDIRECT("$1:$1"),0)-1),2,0)</f>
        <v>68</v>
      </c>
      <c r="D210" s="10"/>
    </row>
    <row r="211" spans="1:4" x14ac:dyDescent="0.3">
      <c r="A211" t="s">
        <v>290</v>
      </c>
      <c r="B211" t="s">
        <v>93</v>
      </c>
      <c r="C211" s="6">
        <f t="shared" ref="C211:C214" ca="1" si="86">VLOOKUP(B211,OFFSET(INDIRECT("$A:$B"),0,MATCH(B$1&amp;"_Verify",INDIRECT("$1:$1"),0)-1),2,0)</f>
        <v>13</v>
      </c>
    </row>
    <row r="212" spans="1:4" x14ac:dyDescent="0.3">
      <c r="A212" t="s">
        <v>292</v>
      </c>
      <c r="B212" t="s">
        <v>21</v>
      </c>
      <c r="C212" s="6">
        <f t="shared" ca="1" si="86"/>
        <v>7</v>
      </c>
    </row>
    <row r="213" spans="1:4" x14ac:dyDescent="0.3">
      <c r="A213" t="s">
        <v>291</v>
      </c>
      <c r="B213" t="s">
        <v>93</v>
      </c>
      <c r="C213" s="6">
        <f t="shared" ca="1" si="86"/>
        <v>13</v>
      </c>
    </row>
    <row r="214" spans="1:4" x14ac:dyDescent="0.3">
      <c r="A214" t="s">
        <v>294</v>
      </c>
      <c r="B214" t="s">
        <v>21</v>
      </c>
      <c r="C214" s="6">
        <f t="shared" ca="1" si="86"/>
        <v>7</v>
      </c>
    </row>
    <row r="215" spans="1:4" x14ac:dyDescent="0.3">
      <c r="A215" t="s">
        <v>298</v>
      </c>
      <c r="B215" s="10" t="s">
        <v>528</v>
      </c>
      <c r="C215" s="6">
        <f t="shared" ref="C215" ca="1" si="87">VLOOKUP(B215,OFFSET(INDIRECT("$A:$B"),0,MATCH(B$1&amp;"_Verify",INDIRECT("$1:$1"),0)-1),2,0)</f>
        <v>68</v>
      </c>
    </row>
    <row r="216" spans="1:4" x14ac:dyDescent="0.3">
      <c r="A216" t="s">
        <v>299</v>
      </c>
      <c r="B216" s="10" t="s">
        <v>528</v>
      </c>
      <c r="C216" s="6">
        <f t="shared" ref="C216:C218" ca="1" si="88">VLOOKUP(B216,OFFSET(INDIRECT("$A:$B"),0,MATCH(B$1&amp;"_Verify",INDIRECT("$1:$1"),0)-1),2,0)</f>
        <v>68</v>
      </c>
    </row>
    <row r="217" spans="1:4" x14ac:dyDescent="0.3">
      <c r="A217" t="s">
        <v>300</v>
      </c>
      <c r="B217" t="s">
        <v>93</v>
      </c>
      <c r="C217" s="6">
        <f t="shared" ca="1" si="88"/>
        <v>13</v>
      </c>
    </row>
    <row r="218" spans="1:4" x14ac:dyDescent="0.3">
      <c r="A218" t="s">
        <v>301</v>
      </c>
      <c r="B218" t="s">
        <v>225</v>
      </c>
      <c r="C218" s="6">
        <f t="shared" ca="1" si="88"/>
        <v>15</v>
      </c>
    </row>
    <row r="219" spans="1:4" x14ac:dyDescent="0.3">
      <c r="A219" t="s">
        <v>302</v>
      </c>
      <c r="B219" t="s">
        <v>228</v>
      </c>
      <c r="C219" s="6">
        <f t="shared" ref="C219" ca="1" si="89">VLOOKUP(B219,OFFSET(INDIRECT("$A:$B"),0,MATCH(B$1&amp;"_Verify",INDIRECT("$1:$1"),0)-1),2,0)</f>
        <v>16</v>
      </c>
    </row>
    <row r="220" spans="1:4" x14ac:dyDescent="0.3">
      <c r="A220" t="s">
        <v>303</v>
      </c>
      <c r="B220" t="s">
        <v>228</v>
      </c>
      <c r="C220" s="6">
        <f t="shared" ref="C220" ca="1" si="90">VLOOKUP(B220,OFFSET(INDIRECT("$A:$B"),0,MATCH(B$1&amp;"_Verify",INDIRECT("$1:$1"),0)-1),2,0)</f>
        <v>16</v>
      </c>
    </row>
    <row r="221" spans="1:4" x14ac:dyDescent="0.3">
      <c r="A221" t="s">
        <v>306</v>
      </c>
      <c r="B221" t="s">
        <v>229</v>
      </c>
      <c r="C221" s="6">
        <f t="shared" ref="C221" ca="1" si="91">VLOOKUP(B221,OFFSET(INDIRECT("$A:$B"),0,MATCH(B$1&amp;"_Verify",INDIRECT("$1:$1"),0)-1),2,0)</f>
        <v>17</v>
      </c>
    </row>
    <row r="222" spans="1:4" x14ac:dyDescent="0.3">
      <c r="A222" t="s">
        <v>307</v>
      </c>
      <c r="B222" t="s">
        <v>229</v>
      </c>
      <c r="C222" s="6">
        <f t="shared" ref="C222" ca="1" si="92">VLOOKUP(B222,OFFSET(INDIRECT("$A:$B"),0,MATCH(B$1&amp;"_Verify",INDIRECT("$1:$1"),0)-1),2,0)</f>
        <v>17</v>
      </c>
    </row>
    <row r="223" spans="1:4" x14ac:dyDescent="0.3">
      <c r="A223" s="10" t="s">
        <v>938</v>
      </c>
      <c r="B223" s="10" t="s">
        <v>229</v>
      </c>
      <c r="C223" s="6">
        <f t="shared" ref="C223:C224" ca="1" si="93">VLOOKUP(B223,OFFSET(INDIRECT("$A:$B"),0,MATCH(B$1&amp;"_Verify",INDIRECT("$1:$1"),0)-1),2,0)</f>
        <v>17</v>
      </c>
      <c r="D223" s="10"/>
    </row>
    <row r="224" spans="1:4" x14ac:dyDescent="0.3">
      <c r="A224" s="10" t="s">
        <v>939</v>
      </c>
      <c r="B224" s="10" t="s">
        <v>229</v>
      </c>
      <c r="C224" s="6">
        <f t="shared" ca="1" si="93"/>
        <v>17</v>
      </c>
      <c r="D224" s="10"/>
    </row>
    <row r="225" spans="1:8" x14ac:dyDescent="0.3">
      <c r="A225" s="10" t="s">
        <v>940</v>
      </c>
      <c r="B225" s="10" t="s">
        <v>928</v>
      </c>
      <c r="C225" s="6">
        <f t="shared" ref="C225:C226" ca="1" si="94">VLOOKUP(B225,OFFSET(INDIRECT("$A:$B"),0,MATCH(B$1&amp;"_Verify",INDIRECT("$1:$1"),0)-1),2,0)</f>
        <v>84</v>
      </c>
      <c r="D225" s="10"/>
    </row>
    <row r="226" spans="1:8" x14ac:dyDescent="0.3">
      <c r="A226" s="10" t="s">
        <v>941</v>
      </c>
      <c r="B226" s="10" t="s">
        <v>928</v>
      </c>
      <c r="C226" s="6">
        <f t="shared" ca="1" si="94"/>
        <v>84</v>
      </c>
      <c r="D226" s="10"/>
    </row>
    <row r="227" spans="1:8" x14ac:dyDescent="0.3">
      <c r="A227" t="s">
        <v>308</v>
      </c>
      <c r="B227" t="s">
        <v>230</v>
      </c>
      <c r="C227" s="6">
        <f t="shared" ref="C227" ca="1" si="95">VLOOKUP(B227,OFFSET(INDIRECT("$A:$B"),0,MATCH(B$1&amp;"_Verify",INDIRECT("$1:$1"),0)-1),2,0)</f>
        <v>18</v>
      </c>
    </row>
    <row r="228" spans="1:8" x14ac:dyDescent="0.3">
      <c r="A228" t="s">
        <v>309</v>
      </c>
      <c r="B228" t="s">
        <v>230</v>
      </c>
      <c r="C228" s="6">
        <f t="shared" ref="C228" ca="1" si="96">VLOOKUP(B228,OFFSET(INDIRECT("$A:$B"),0,MATCH(B$1&amp;"_Verify",INDIRECT("$1:$1"),0)-1),2,0)</f>
        <v>18</v>
      </c>
    </row>
    <row r="229" spans="1:8" x14ac:dyDescent="0.3">
      <c r="A229" t="s">
        <v>310</v>
      </c>
      <c r="B229" t="s">
        <v>231</v>
      </c>
      <c r="C229" s="6">
        <f t="shared" ref="C229" ca="1" si="97">VLOOKUP(B229,OFFSET(INDIRECT("$A:$B"),0,MATCH(B$1&amp;"_Verify",INDIRECT("$1:$1"),0)-1),2,0)</f>
        <v>19</v>
      </c>
    </row>
    <row r="230" spans="1:8" x14ac:dyDescent="0.3">
      <c r="A230" t="s">
        <v>311</v>
      </c>
      <c r="B230" t="s">
        <v>231</v>
      </c>
      <c r="C230" s="6">
        <f t="shared" ref="C230" ca="1" si="98">VLOOKUP(B230,OFFSET(INDIRECT("$A:$B"),0,MATCH(B$1&amp;"_Verify",INDIRECT("$1:$1"),0)-1),2,0)</f>
        <v>19</v>
      </c>
    </row>
    <row r="231" spans="1:8" x14ac:dyDescent="0.3">
      <c r="A231" t="s">
        <v>313</v>
      </c>
      <c r="B231" t="s">
        <v>239</v>
      </c>
      <c r="C231" s="6">
        <f t="shared" ref="C231:C242" ca="1" si="99">VLOOKUP(B231,OFFSET(INDIRECT("$A:$B"),0,MATCH(B$1&amp;"_Verify",INDIRECT("$1:$1"),0)-1),2,0)</f>
        <v>20</v>
      </c>
    </row>
    <row r="232" spans="1:8" x14ac:dyDescent="0.3">
      <c r="A232" t="s">
        <v>314</v>
      </c>
      <c r="B232" t="s">
        <v>239</v>
      </c>
      <c r="C232" s="6">
        <f t="shared" ca="1" si="99"/>
        <v>20</v>
      </c>
    </row>
    <row r="233" spans="1:8" x14ac:dyDescent="0.3">
      <c r="A233" t="s">
        <v>365</v>
      </c>
      <c r="B233" t="s">
        <v>93</v>
      </c>
      <c r="C233" s="6">
        <f t="shared" ref="C233:C236" ca="1" si="100">VLOOKUP(B233,OFFSET(INDIRECT("$A:$B"),0,MATCH(B$1&amp;"_Verify",INDIRECT("$1:$1"),0)-1),2,0)</f>
        <v>13</v>
      </c>
      <c r="D233" s="6"/>
    </row>
    <row r="234" spans="1:8" s="10" customFormat="1" x14ac:dyDescent="0.3">
      <c r="A234" t="s">
        <v>367</v>
      </c>
      <c r="B234" t="s">
        <v>338</v>
      </c>
      <c r="C234" s="6">
        <f t="shared" ca="1" si="100"/>
        <v>21</v>
      </c>
      <c r="D234"/>
      <c r="F234"/>
      <c r="G234"/>
      <c r="H234"/>
    </row>
    <row r="235" spans="1:8" s="10" customFormat="1" x14ac:dyDescent="0.3">
      <c r="A235" t="s">
        <v>371</v>
      </c>
      <c r="B235" t="s">
        <v>57</v>
      </c>
      <c r="C235" s="6">
        <f t="shared" ca="1" si="100"/>
        <v>11</v>
      </c>
      <c r="D235"/>
    </row>
    <row r="236" spans="1:8" s="10" customFormat="1" x14ac:dyDescent="0.3">
      <c r="A236" s="10" t="s">
        <v>942</v>
      </c>
      <c r="B236" s="10" t="s">
        <v>21</v>
      </c>
      <c r="C236" s="6">
        <f t="shared" ca="1" si="100"/>
        <v>7</v>
      </c>
    </row>
    <row r="237" spans="1:8" s="10" customFormat="1" x14ac:dyDescent="0.3">
      <c r="A237" t="s">
        <v>315</v>
      </c>
      <c r="B237" t="s">
        <v>93</v>
      </c>
      <c r="C237" s="6">
        <f t="shared" ca="1" si="99"/>
        <v>13</v>
      </c>
      <c r="D237"/>
    </row>
    <row r="238" spans="1:8" x14ac:dyDescent="0.3">
      <c r="A238" t="s">
        <v>317</v>
      </c>
      <c r="B238" t="s">
        <v>21</v>
      </c>
      <c r="C238" s="6">
        <f t="shared" ca="1" si="99"/>
        <v>7</v>
      </c>
      <c r="F238" s="10"/>
      <c r="G238" s="10"/>
      <c r="H238" s="10"/>
    </row>
    <row r="239" spans="1:8" x14ac:dyDescent="0.3">
      <c r="A239" s="10" t="s">
        <v>508</v>
      </c>
      <c r="B239" s="10" t="s">
        <v>93</v>
      </c>
      <c r="C239" s="6">
        <f t="shared" ca="1" si="99"/>
        <v>13</v>
      </c>
      <c r="D239" s="10"/>
    </row>
    <row r="240" spans="1:8" x14ac:dyDescent="0.3">
      <c r="A240" s="10" t="s">
        <v>510</v>
      </c>
      <c r="B240" s="10" t="s">
        <v>21</v>
      </c>
      <c r="C240" s="6">
        <f t="shared" ca="1" si="99"/>
        <v>7</v>
      </c>
      <c r="D240" s="10"/>
    </row>
    <row r="241" spans="1:4" x14ac:dyDescent="0.3">
      <c r="A241" t="s">
        <v>372</v>
      </c>
      <c r="B241" t="s">
        <v>342</v>
      </c>
      <c r="C241" s="6">
        <f t="shared" ca="1" si="99"/>
        <v>61</v>
      </c>
    </row>
    <row r="242" spans="1:4" x14ac:dyDescent="0.3">
      <c r="A242" t="s">
        <v>373</v>
      </c>
      <c r="B242" t="s">
        <v>346</v>
      </c>
      <c r="C242" s="6">
        <f t="shared" ca="1" si="99"/>
        <v>59</v>
      </c>
    </row>
    <row r="243" spans="1:4" x14ac:dyDescent="0.3">
      <c r="A243" t="s">
        <v>318</v>
      </c>
      <c r="B243" t="s">
        <v>240</v>
      </c>
      <c r="C243" s="6">
        <f t="shared" ref="C243:C246" ca="1" si="101">VLOOKUP(B243,OFFSET(INDIRECT("$A:$B"),0,MATCH(B$1&amp;"_Verify",INDIRECT("$1:$1"),0)-1),2,0)</f>
        <v>58</v>
      </c>
    </row>
    <row r="244" spans="1:4" x14ac:dyDescent="0.3">
      <c r="A244" s="10" t="s">
        <v>512</v>
      </c>
      <c r="B244" s="10" t="s">
        <v>240</v>
      </c>
      <c r="C244" s="6">
        <f t="shared" ref="C244" ca="1" si="102">VLOOKUP(B244,OFFSET(INDIRECT("$A:$B"),0,MATCH(B$1&amp;"_Verify",INDIRECT("$1:$1"),0)-1),2,0)</f>
        <v>58</v>
      </c>
      <c r="D244" s="10"/>
    </row>
    <row r="245" spans="1:4" x14ac:dyDescent="0.3">
      <c r="A245" t="s">
        <v>329</v>
      </c>
      <c r="B245" t="s">
        <v>273</v>
      </c>
      <c r="C245" s="6">
        <f t="shared" ca="1" si="101"/>
        <v>41</v>
      </c>
    </row>
    <row r="246" spans="1:4" x14ac:dyDescent="0.3">
      <c r="A246" t="s">
        <v>331</v>
      </c>
      <c r="B246" t="s">
        <v>54</v>
      </c>
      <c r="C246" s="6">
        <f t="shared" ca="1" si="101"/>
        <v>8</v>
      </c>
    </row>
    <row r="247" spans="1:4" x14ac:dyDescent="0.3">
      <c r="A247" t="s">
        <v>320</v>
      </c>
      <c r="B247" t="s">
        <v>274</v>
      </c>
      <c r="C247" s="6">
        <f t="shared" ref="C247" ca="1" si="103">VLOOKUP(B247,OFFSET(INDIRECT("$A:$B"),0,MATCH(B$1&amp;"_Verify",INDIRECT("$1:$1"),0)-1),2,0)</f>
        <v>40</v>
      </c>
    </row>
    <row r="248" spans="1:4" x14ac:dyDescent="0.3">
      <c r="A248" t="s">
        <v>322</v>
      </c>
      <c r="B248" t="s">
        <v>55</v>
      </c>
      <c r="C248" s="6">
        <f t="shared" ref="C248" ca="1" si="104">VLOOKUP(B248,OFFSET(INDIRECT("$A:$B"),0,MATCH(B$1&amp;"_Verify",INDIRECT("$1:$1"),0)-1),2,0)</f>
        <v>9</v>
      </c>
    </row>
    <row r="249" spans="1:4" x14ac:dyDescent="0.3">
      <c r="A249" t="s">
        <v>352</v>
      </c>
      <c r="B249" t="s">
        <v>345</v>
      </c>
      <c r="C249" s="6">
        <f t="shared" ref="C249" ca="1" si="105">VLOOKUP(B249,OFFSET(INDIRECT("$A:$B"),0,MATCH(B$1&amp;"_Verify",INDIRECT("$1:$1"),0)-1),2,0)</f>
        <v>42</v>
      </c>
    </row>
    <row r="250" spans="1:4" x14ac:dyDescent="0.3">
      <c r="A250" t="s">
        <v>353</v>
      </c>
      <c r="B250" t="s">
        <v>284</v>
      </c>
      <c r="C250" s="6">
        <f t="shared" ref="C250" ca="1" si="106">VLOOKUP(B250,OFFSET(INDIRECT("$A:$B"),0,MATCH(B$1&amp;"_Verify",INDIRECT("$1:$1"),0)-1),2,0)</f>
        <v>60</v>
      </c>
    </row>
    <row r="251" spans="1:4" x14ac:dyDescent="0.3">
      <c r="A251" t="s">
        <v>377</v>
      </c>
      <c r="B251" t="s">
        <v>378</v>
      </c>
      <c r="C251" s="6">
        <f t="shared" ref="C251:C253" ca="1" si="107">VLOOKUP(B251,OFFSET(INDIRECT("$A:$B"),0,MATCH(B$1&amp;"_Verify",INDIRECT("$1:$1"),0)-1),2,0)</f>
        <v>62</v>
      </c>
    </row>
    <row r="252" spans="1:4" x14ac:dyDescent="0.3">
      <c r="A252" s="10" t="s">
        <v>518</v>
      </c>
      <c r="B252" s="10" t="s">
        <v>521</v>
      </c>
      <c r="C252" s="6">
        <f t="shared" ca="1" si="107"/>
        <v>66</v>
      </c>
      <c r="D252" s="10"/>
    </row>
    <row r="253" spans="1:4" x14ac:dyDescent="0.3">
      <c r="A253" s="10" t="s">
        <v>520</v>
      </c>
      <c r="B253" s="10" t="s">
        <v>521</v>
      </c>
      <c r="C253" s="6">
        <f t="shared" ca="1" si="107"/>
        <v>66</v>
      </c>
      <c r="D253" s="10"/>
    </row>
    <row r="254" spans="1:4" x14ac:dyDescent="0.3">
      <c r="A254" s="10" t="s">
        <v>534</v>
      </c>
      <c r="B254" s="10" t="s">
        <v>524</v>
      </c>
      <c r="C254" s="6">
        <f t="shared" ref="C254:C261" ca="1" si="108">VLOOKUP(B254,OFFSET(INDIRECT("$A:$B"),0,MATCH(B$1&amp;"_Verify",INDIRECT("$1:$1"),0)-1),2,0)</f>
        <v>67</v>
      </c>
      <c r="D254" s="10"/>
    </row>
    <row r="255" spans="1:4" x14ac:dyDescent="0.3">
      <c r="A255" s="10" t="s">
        <v>945</v>
      </c>
      <c r="B255" s="10" t="s">
        <v>943</v>
      </c>
      <c r="C255" s="6">
        <f t="shared" ref="C255:C257" ca="1" si="109">VLOOKUP(B255,OFFSET(INDIRECT("$A:$B"),0,MATCH(B$1&amp;"_Verify",INDIRECT("$1:$1"),0)-1),2,0)</f>
        <v>82</v>
      </c>
      <c r="D255" s="10"/>
    </row>
    <row r="256" spans="1:4" x14ac:dyDescent="0.3">
      <c r="A256" s="10" t="s">
        <v>946</v>
      </c>
      <c r="B256" s="10" t="s">
        <v>943</v>
      </c>
      <c r="C256" s="6">
        <f t="shared" ca="1" si="109"/>
        <v>82</v>
      </c>
      <c r="D256" s="10"/>
    </row>
    <row r="257" spans="1:4" x14ac:dyDescent="0.3">
      <c r="A257" s="10" t="s">
        <v>944</v>
      </c>
      <c r="B257" s="10" t="s">
        <v>924</v>
      </c>
      <c r="C257" s="6">
        <f t="shared" ca="1" si="109"/>
        <v>83</v>
      </c>
      <c r="D257" s="10"/>
    </row>
    <row r="258" spans="1:4" x14ac:dyDescent="0.3">
      <c r="A258" s="10" t="s">
        <v>813</v>
      </c>
      <c r="B258" s="10" t="s">
        <v>383</v>
      </c>
      <c r="C258" s="6">
        <f t="shared" ca="1" si="108"/>
        <v>22</v>
      </c>
      <c r="D258" s="10"/>
    </row>
    <row r="259" spans="1:4" x14ac:dyDescent="0.3">
      <c r="A259" s="10" t="s">
        <v>814</v>
      </c>
      <c r="B259" s="10" t="s">
        <v>383</v>
      </c>
      <c r="C259" s="6">
        <f t="shared" ca="1" si="108"/>
        <v>22</v>
      </c>
      <c r="D259" s="10"/>
    </row>
    <row r="260" spans="1:4" x14ac:dyDescent="0.3">
      <c r="A260" s="10" t="s">
        <v>816</v>
      </c>
      <c r="B260" s="10" t="s">
        <v>383</v>
      </c>
      <c r="C260" s="6">
        <f t="shared" ca="1" si="108"/>
        <v>22</v>
      </c>
      <c r="D260" s="10"/>
    </row>
    <row r="261" spans="1:4" x14ac:dyDescent="0.3">
      <c r="A261" s="10" t="s">
        <v>818</v>
      </c>
      <c r="B261" s="10" t="s">
        <v>383</v>
      </c>
      <c r="C261" s="6">
        <f t="shared" ca="1" si="108"/>
        <v>22</v>
      </c>
      <c r="D261" s="10"/>
    </row>
    <row r="262" spans="1:4" x14ac:dyDescent="0.3">
      <c r="A262" t="s">
        <v>386</v>
      </c>
      <c r="B262" t="s">
        <v>383</v>
      </c>
      <c r="C262" s="6">
        <f t="shared" ref="C262" ca="1" si="110">VLOOKUP(B262,OFFSET(INDIRECT("$A:$B"),0,MATCH(B$1&amp;"_Verify",INDIRECT("$1:$1"),0)-1),2,0)</f>
        <v>22</v>
      </c>
    </row>
    <row r="263" spans="1:4" x14ac:dyDescent="0.3">
      <c r="A263" t="s">
        <v>400</v>
      </c>
      <c r="B263" t="s">
        <v>383</v>
      </c>
      <c r="C263" s="6">
        <f t="shared" ref="C263" ca="1" si="111">VLOOKUP(B263,OFFSET(INDIRECT("$A:$B"),0,MATCH(B$1&amp;"_Verify",INDIRECT("$1:$1"),0)-1),2,0)</f>
        <v>22</v>
      </c>
    </row>
    <row r="264" spans="1:4" x14ac:dyDescent="0.3">
      <c r="A264" t="s">
        <v>388</v>
      </c>
      <c r="B264" t="s">
        <v>383</v>
      </c>
      <c r="C264" s="6">
        <f t="shared" ref="C264:C267" ca="1" si="112">VLOOKUP(B264,OFFSET(INDIRECT("$A:$B"),0,MATCH(B$1&amp;"_Verify",INDIRECT("$1:$1"),0)-1),2,0)</f>
        <v>22</v>
      </c>
    </row>
    <row r="265" spans="1:4" x14ac:dyDescent="0.3">
      <c r="A265" t="s">
        <v>401</v>
      </c>
      <c r="B265" t="s">
        <v>383</v>
      </c>
      <c r="C265" s="6">
        <f t="shared" ca="1" si="112"/>
        <v>22</v>
      </c>
    </row>
    <row r="266" spans="1:4" x14ac:dyDescent="0.3">
      <c r="A266" s="10" t="s">
        <v>766</v>
      </c>
      <c r="B266" s="10" t="s">
        <v>383</v>
      </c>
      <c r="C266" s="6">
        <f t="shared" ca="1" si="112"/>
        <v>22</v>
      </c>
      <c r="D266" s="10"/>
    </row>
    <row r="267" spans="1:4" x14ac:dyDescent="0.3">
      <c r="A267" s="10" t="s">
        <v>767</v>
      </c>
      <c r="B267" s="10" t="s">
        <v>383</v>
      </c>
      <c r="C267" s="6">
        <f t="shared" ca="1" si="112"/>
        <v>22</v>
      </c>
      <c r="D267" s="10"/>
    </row>
    <row r="268" spans="1:4" x14ac:dyDescent="0.3">
      <c r="A268" s="10" t="s">
        <v>768</v>
      </c>
      <c r="B268" s="10" t="s">
        <v>383</v>
      </c>
      <c r="C268" s="6">
        <f t="shared" ref="C268:C269" ca="1" si="113">VLOOKUP(B268,OFFSET(INDIRECT("$A:$B"),0,MATCH(B$1&amp;"_Verify",INDIRECT("$1:$1"),0)-1),2,0)</f>
        <v>22</v>
      </c>
      <c r="D268" s="10"/>
    </row>
    <row r="269" spans="1:4" x14ac:dyDescent="0.3">
      <c r="A269" s="10" t="s">
        <v>769</v>
      </c>
      <c r="B269" s="10" t="s">
        <v>383</v>
      </c>
      <c r="C269" s="6">
        <f t="shared" ca="1" si="113"/>
        <v>22</v>
      </c>
      <c r="D269" s="10"/>
    </row>
  </sheetData>
  <phoneticPr fontId="1" type="noConversion"/>
  <dataValidations count="1">
    <dataValidation type="list" allowBlank="1" showInputMessage="1" showErrorMessage="1" sqref="B2:B269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2"/>
  <sheetViews>
    <sheetView tabSelected="1" workbookViewId="0">
      <pane xSplit="2" ySplit="2" topLeftCell="C154" activePane="bottomRight" state="frozen"/>
      <selection pane="topRight" activeCell="C1" sqref="C1"/>
      <selection pane="bottomLeft" activeCell="A3" sqref="A3"/>
      <selection pane="bottomRight" activeCell="A158" sqref="A15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591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6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8" ca="1" si="1">IF(NOT(ISBLANK(N3)),N3,
IF(ISBLANK(M3),"",
VLOOKUP(M3,OFFSET(INDIRECT("$A:$B"),0,MATCH(M$1&amp;"_Verify",INDIRECT("$1:$1"),0)-1),2,0)
))</f>
        <v/>
      </c>
      <c r="S3" s="7" t="str">
        <f t="shared" ref="S3:S226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762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1" si="45">B38&amp;"_"&amp;TEXT(D38,"00")</f>
        <v>NormalAttackPreSciFiWarrior_01</v>
      </c>
      <c r="B38" s="10" t="s">
        <v>778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1" ca="1" si="46">IF(NOT(ISBLANK(N38)),N38,
IF(ISBLANK(M38),"",
VLOOKUP(M38,OFFSET(INDIRECT("$A:$B"),0,MATCH(M$1&amp;"_Verify",INDIRECT("$1:$1"),0)-1),2,0)
))</f>
        <v/>
      </c>
      <c r="S38" s="7" t="str">
        <f t="shared" ref="S38:S51" ca="1" si="47">IF(NOT(ISBLANK(R38)),R38,
IF(ISBLANK(Q38),"",
VLOOKUP(Q38,OFFSET(INDIRECT("$A:$B"),0,MATCH(Q$1&amp;"_Verify",INDIRECT("$1:$1"),0)-1),2,0)
))</f>
        <v/>
      </c>
    </row>
    <row r="39" spans="1:23" x14ac:dyDescent="0.3">
      <c r="A39" s="1" t="str">
        <f t="shared" ref="A39:A40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:O40" ca="1" si="49">IF(NOT(ISBLANK(N39)),N39,
IF(ISBLANK(M39),"",
VLOOKUP(M39,OFFSET(INDIRECT("$A:$B"),0,MATCH(M$1&amp;"_Verify",INDIRECT("$1:$1"),0)-1),2,0)
))</f>
        <v/>
      </c>
      <c r="S39" s="7" t="str">
        <f t="shared" ref="S39:S40" ca="1" si="50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8"/>
        <v>ChangeAttackStateSciFiWarrior_01</v>
      </c>
      <c r="B40" s="10" t="s">
        <v>982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ca="1" si="49"/>
        <v>3</v>
      </c>
      <c r="R40" s="1">
        <v>1</v>
      </c>
      <c r="S40" s="7">
        <f t="shared" ca="1" si="50"/>
        <v>1</v>
      </c>
      <c r="T40" s="1" t="s">
        <v>975</v>
      </c>
      <c r="U40" s="1" t="s">
        <v>984</v>
      </c>
    </row>
    <row r="41" spans="1:23" x14ac:dyDescent="0.3">
      <c r="A41" s="1" t="str">
        <f t="shared" ref="A41" si="51">B41&amp;"_"&amp;TEXT(D41,"00")</f>
        <v>LP_ContainerSciFiWarriorCharging_01</v>
      </c>
      <c r="B41" s="10" t="s">
        <v>987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DefaultContainer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O41" s="7" t="str">
        <f t="shared" ref="O41" ca="1" si="52">IF(NOT(ISBLANK(N41)),N41,
IF(ISBLANK(M41),"",
VLOOKUP(M41,OFFSET(INDIRECT("$A:$B"),0,MATCH(M$1&amp;"_Verify",INDIRECT("$1:$1"),0)-1),2,0)
))</f>
        <v/>
      </c>
      <c r="S41" s="7" t="str">
        <f t="shared" ref="S41" ca="1" si="53">IF(NOT(ISBLANK(R41)),R41,
IF(ISBLANK(Q41),"",
VLOOKUP(Q41,OFFSET(INDIRECT("$A:$B"),0,MATCH(Q$1&amp;"_Verify",INDIRECT("$1:$1"),0)-1),2,0)
))</f>
        <v/>
      </c>
      <c r="T41" s="1" t="s">
        <v>984</v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4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57">B46&amp;"_"&amp;TEXT(D46,"00")</f>
        <v>HealSpOnDamageMeryl_01</v>
      </c>
      <c r="B46" s="10" t="s">
        <v>805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58">IF(NOT(ISBLANK(N46)),N46,
IF(ISBLANK(M46),"",
VLOOKUP(M46,OFFSET(INDIRECT("$A:$B"),0,MATCH(M$1&amp;"_Verify",INDIRECT("$1:$1"),0)-1),2,0)
))</f>
        <v>1</v>
      </c>
      <c r="S46" s="7" t="str">
        <f t="shared" ref="S46" ca="1" si="59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0">B47&amp;"_"&amp;TEXT(D47,"00")</f>
        <v>TimeSlowMeryl_01</v>
      </c>
      <c r="B47" s="10" t="s">
        <v>716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1">IF(NOT(ISBLANK(N47)),N47,
IF(ISBLANK(M47),"",
VLOOKUP(M47,OFFSET(INDIRECT("$A:$B"),0,MATCH(M$1&amp;"_Verify",INDIRECT("$1:$1"),0)-1),2,0)
))</f>
        <v/>
      </c>
      <c r="S47" s="7" t="str">
        <f t="shared" ref="S47:S48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0"/>
        <v>MoveSpeedUpMeryl_01</v>
      </c>
      <c r="B48" s="1" t="s">
        <v>717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1"/>
        <v>5</v>
      </c>
      <c r="S48" s="7" t="str">
        <f t="shared" ca="1" si="62"/>
        <v/>
      </c>
      <c r="W48" s="1" t="s">
        <v>720</v>
      </c>
    </row>
    <row r="49" spans="1:21" x14ac:dyDescent="0.3">
      <c r="A49" s="1" t="str">
        <f t="shared" ref="A49" si="63">B49&amp;"_"&amp;TEXT(D49,"00")</f>
        <v>LP_AtkUpOnFoeMaxHpMeryl_01</v>
      </c>
      <c r="B49" s="1" t="s">
        <v>794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4">IF(NOT(ISBLANK(N49)),N49,
IF(ISBLANK(M49),"",
VLOOKUP(M49,OFFSET(INDIRECT("$A:$B"),0,MATCH(M$1&amp;"_Verify",INDIRECT("$1:$1"),0)-1),2,0)
))</f>
        <v>2</v>
      </c>
      <c r="S49" s="7" t="str">
        <f t="shared" ref="S49" ca="1" si="65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R50" s="1">
        <v>1</v>
      </c>
      <c r="S50" s="7">
        <f t="shared" ca="1" si="47"/>
        <v>1</v>
      </c>
    </row>
    <row r="51" spans="1:21" x14ac:dyDescent="0.3">
      <c r="A51" s="1" t="str">
        <f t="shared" si="45"/>
        <v>IgnoreEvadeVisualGreekWarrior_01</v>
      </c>
      <c r="B51" s="10" t="s">
        <v>977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IgnoreEvadeVisual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K51" s="1">
        <v>0.56999999999999995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ref="A52:A55" si="66">B52&amp;"_"&amp;TEXT(D52,"00")</f>
        <v>NormalAttackAkai_01</v>
      </c>
      <c r="B52" s="10" t="s">
        <v>447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0.39500000000000002</v>
      </c>
      <c r="O52" s="7" t="str">
        <f t="shared" ref="O52:O55" ca="1" si="67">IF(NOT(ISBLANK(N52)),N52,
IF(ISBLANK(M52),"",
VLOOKUP(M52,OFFSET(INDIRECT("$A:$B"),0,MATCH(M$1&amp;"_Verify",INDIRECT("$1:$1"),0)-1),2,0)
))</f>
        <v/>
      </c>
      <c r="S52" s="7" t="str">
        <f t="shared" ref="S52:S55" ca="1" si="68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" si="69">B53&amp;"_"&amp;TEXT(D53,"00")</f>
        <v>LP_ArcFormAkai_01</v>
      </c>
      <c r="B53" s="10" t="s">
        <v>662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ArcFormHitObject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0.1</v>
      </c>
      <c r="N53" s="1">
        <v>4</v>
      </c>
      <c r="O53" s="7">
        <f t="shared" ref="O53" ca="1" si="70">IF(NOT(ISBLANK(N53)),N53,
IF(ISBLANK(M53),"",
VLOOKUP(M53,OFFSET(INDIRECT("$A:$B"),0,MATCH(M$1&amp;"_Verify",INDIRECT("$1:$1"),0)-1),2,0)
))</f>
        <v>4</v>
      </c>
      <c r="S53" s="7" t="str">
        <f t="shared" ref="S53" ca="1" si="71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66"/>
        <v>NormalAttackYuka_01</v>
      </c>
      <c r="B54" s="10" t="s">
        <v>449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0.57999999999999996</v>
      </c>
      <c r="O54" s="7" t="str">
        <f t="shared" ca="1" si="67"/>
        <v/>
      </c>
      <c r="S54" s="7" t="str">
        <f t="shared" ca="1" si="68"/>
        <v/>
      </c>
    </row>
    <row r="55" spans="1:21" x14ac:dyDescent="0.3">
      <c r="A55" s="1" t="str">
        <f t="shared" si="66"/>
        <v>NormalAttackSteampunkRobot_01</v>
      </c>
      <c r="B55" s="10" t="s">
        <v>451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0.38200000000000001</v>
      </c>
      <c r="O55" s="7" t="str">
        <f t="shared" ca="1" si="67"/>
        <v/>
      </c>
      <c r="S55" s="7" t="str">
        <f t="shared" ca="1" si="68"/>
        <v/>
      </c>
    </row>
    <row r="56" spans="1:21" x14ac:dyDescent="0.3">
      <c r="A56" s="1" t="str">
        <f t="shared" ref="A56" si="72">B56&amp;"_"&amp;TEXT(D56,"00")</f>
        <v>CallHealSpSteampunkRobot_01</v>
      </c>
      <c r="B56" s="10" t="s">
        <v>691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ref="O56" ca="1" si="73">IF(NOT(ISBLANK(N56)),N56,
IF(ISBLANK(M56),"",
VLOOKUP(M56,OFFSET(INDIRECT("$A:$B"),0,MATCH(M$1&amp;"_Verify",INDIRECT("$1:$1"),0)-1),2,0)
))</f>
        <v/>
      </c>
      <c r="R56" s="1">
        <v>1</v>
      </c>
      <c r="S56" s="7">
        <f t="shared" ref="S56" ca="1" si="74">IF(NOT(ISBLANK(R56)),R56,
IF(ISBLANK(Q56),"",
VLOOKUP(Q56,OFFSET(INDIRECT("$A:$B"),0,MATCH(Q$1&amp;"_Verify",INDIRECT("$1:$1"),0)-1),2,0)
))</f>
        <v>1</v>
      </c>
      <c r="U56" s="1" t="s">
        <v>697</v>
      </c>
    </row>
    <row r="57" spans="1:21" x14ac:dyDescent="0.3">
      <c r="A57" s="1" t="str">
        <f t="shared" ref="A57" si="75">B57&amp;"_"&amp;TEXT(D57,"00")</f>
        <v>CallHealSpSteampunkRobot_HealSp_01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K57" s="1">
        <v>1</v>
      </c>
      <c r="N57" s="1">
        <v>1</v>
      </c>
      <c r="O57" s="7">
        <f t="shared" ref="O57" ca="1" si="76">IF(NOT(ISBLANK(N57)),N57,
IF(ISBLANK(M57),"",
VLOOKUP(M57,OFFSET(INDIRECT("$A:$B"),0,MATCH(M$1&amp;"_Verify",INDIRECT("$1:$1"),0)-1),2,0)
))</f>
        <v>1</v>
      </c>
      <c r="S57" s="7" t="str">
        <f t="shared" ref="S57" ca="1" si="77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ref="A58:A98" si="78">B58&amp;"_"&amp;TEXT(D58,"00")</f>
        <v>NormalAttackKachujin_01</v>
      </c>
      <c r="B58" s="10" t="s">
        <v>453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0.82499999999999996</v>
      </c>
      <c r="O58" s="7" t="str">
        <f t="shared" ref="O58:O98" ca="1" si="79">IF(NOT(ISBLANK(N58)),N58,
IF(ISBLANK(M58),"",
VLOOKUP(M58,OFFSET(INDIRECT("$A:$B"),0,MATCH(M$1&amp;"_Verify",INDIRECT("$1:$1"),0)-1),2,0)
))</f>
        <v/>
      </c>
      <c r="S58" s="7" t="str">
        <f t="shared" ref="S58:S98" ca="1" si="80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78"/>
        <v>NormalAttackMedea_01</v>
      </c>
      <c r="B59" s="10" t="s">
        <v>454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0.46899999999999997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NormalAttackLola_01</v>
      </c>
      <c r="B60" s="10" t="s">
        <v>455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0.57499999999999996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NormalAttackRockElemental_01</v>
      </c>
      <c r="B61" s="10" t="s">
        <v>456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0.88500000000000001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si="78"/>
        <v>ChangeAttackStateRockElemental_01</v>
      </c>
      <c r="B62" s="10" t="s">
        <v>974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ChangeAttackStateByTime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J62" s="1">
        <v>1.2</v>
      </c>
      <c r="O62" s="7" t="str">
        <f t="shared" ca="1" si="79"/>
        <v/>
      </c>
      <c r="S62" s="7" t="str">
        <f t="shared" ca="1" si="80"/>
        <v/>
      </c>
      <c r="T62" s="1" t="s">
        <v>975</v>
      </c>
    </row>
    <row r="63" spans="1:21" x14ac:dyDescent="0.3">
      <c r="A63" s="1" t="str">
        <f t="shared" si="78"/>
        <v>NormalAttackSoldier_01</v>
      </c>
      <c r="B63" s="10" t="s">
        <v>457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0.71499999999999997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si="78"/>
        <v>NormalAttackDualWarrior_01</v>
      </c>
      <c r="B64" s="10" t="s">
        <v>458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0.753</v>
      </c>
      <c r="O64" s="7" t="str">
        <f t="shared" ca="1" si="79"/>
        <v/>
      </c>
      <c r="S64" s="7" t="str">
        <f t="shared" ca="1" si="80"/>
        <v/>
      </c>
    </row>
    <row r="65" spans="1:20" x14ac:dyDescent="0.3">
      <c r="A65" s="1" t="str">
        <f t="shared" si="78"/>
        <v>NormalAttackPreGloryArmor_01</v>
      </c>
      <c r="B65" s="10" t="s">
        <v>654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0.48</v>
      </c>
      <c r="O65" s="7" t="str">
        <f t="shared" ca="1" si="79"/>
        <v/>
      </c>
      <c r="S65" s="7" t="str">
        <f t="shared" ca="1" si="80"/>
        <v/>
      </c>
    </row>
    <row r="66" spans="1:20" x14ac:dyDescent="0.3">
      <c r="A66" s="1" t="str">
        <f t="shared" ref="A66" si="81">B66&amp;"_"&amp;TEXT(D66,"00")</f>
        <v>NormalAttackGloryArmor_01</v>
      </c>
      <c r="B66" s="10" t="s">
        <v>655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1.385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0" x14ac:dyDescent="0.3">
      <c r="A67" s="1" t="str">
        <f t="shared" si="78"/>
        <v>NormalAttackRpgKnight_01</v>
      </c>
      <c r="B67" s="10" t="s">
        <v>459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1.024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ref="A68" si="84">B68&amp;"_"&amp;TEXT(D68,"00")</f>
        <v>NormalAttackCreateRpgKnight_01</v>
      </c>
      <c r="B68" s="10" t="s">
        <v>672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1</v>
      </c>
      <c r="O68" s="7">
        <f t="shared" ref="O68" ca="1" si="85">IF(NOT(ISBLANK(N68)),N68,
IF(ISBLANK(M68),"",
VLOOKUP(M68,OFFSET(INDIRECT("$A:$B"),0,MATCH(M$1&amp;"_Verify",INDIRECT("$1:$1"),0)-1),2,0)
))</f>
        <v>1</v>
      </c>
      <c r="P68" s="1">
        <v>1</v>
      </c>
      <c r="S68" s="7" t="str">
        <f t="shared" ref="S68" ca="1" si="86">IF(NOT(ISBLANK(R68)),R68,
IF(ISBLANK(Q68),"",
VLOOKUP(Q68,OFFSET(INDIRECT("$A:$B"),0,MATCH(Q$1&amp;"_Verify",INDIRECT("$1:$1"),0)-1),2,0)
))</f>
        <v/>
      </c>
      <c r="T68" s="1" t="s">
        <v>673</v>
      </c>
    </row>
    <row r="69" spans="1:20" x14ac:dyDescent="0.3">
      <c r="A69" s="1" t="str">
        <f t="shared" ref="A69" si="87">B69&amp;"_"&amp;TEXT(D69,"00")</f>
        <v>NormalAttackPostRpgKnight_01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</v>
      </c>
      <c r="O69" s="7" t="str">
        <f t="shared" ref="O69" ca="1" si="88">IF(NOT(ISBLANK(N69)),N69,
IF(ISBLANK(M69),"",
VLOOKUP(M69,OFFSET(INDIRECT("$A:$B"),0,MATCH(M$1&amp;"_Verify",INDIRECT("$1:$1"),0)-1),2,0)
))</f>
        <v/>
      </c>
      <c r="S69" s="7" t="str">
        <f t="shared" ref="S69" ca="1" si="89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NormalAttackDemonHuntress_01</v>
      </c>
      <c r="B70" s="10" t="s">
        <v>460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0.45500000000000002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UltimateAttackDemonHuntress_01</v>
      </c>
      <c r="B71" s="10" t="s">
        <v>689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si="78"/>
        <v>NormalAttackMobileFemale_01</v>
      </c>
      <c r="B72" s="10" t="s">
        <v>461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0.85499999999999998</v>
      </c>
      <c r="O72" s="7" t="str">
        <f t="shared" ca="1" si="79"/>
        <v/>
      </c>
      <c r="S72" s="7" t="str">
        <f t="shared" ca="1" si="80"/>
        <v/>
      </c>
    </row>
    <row r="73" spans="1:20" x14ac:dyDescent="0.3">
      <c r="A73" s="1" t="str">
        <f t="shared" ref="A73" si="90">B73&amp;"_"&amp;TEXT(D73,"00")</f>
        <v>LP_RicochetBetterMobileFemale_01</v>
      </c>
      <c r="B73" s="10" t="s">
        <v>663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RicochetHitObject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2</v>
      </c>
      <c r="O73" s="7">
        <f t="shared" ref="O73" ca="1" si="91">IF(NOT(ISBLANK(N73)),N73,
IF(ISBLANK(M73),"",
VLOOKUP(M73,OFFSET(INDIRECT("$A:$B"),0,MATCH(M$1&amp;"_Verify",INDIRECT("$1:$1"),0)-1),2,0)
))</f>
        <v>2</v>
      </c>
      <c r="S73" s="7" t="str">
        <f t="shared" ref="S73" ca="1" si="92">IF(NOT(ISBLANK(R73)),R73,
IF(ISBLANK(Q73),"",
VLOOKUP(Q73,OFFSET(INDIRECT("$A:$B"),0,MATCH(Q$1&amp;"_Verify",INDIRECT("$1:$1"),0)-1),2,0)
))</f>
        <v/>
      </c>
    </row>
    <row r="74" spans="1:20" x14ac:dyDescent="0.3">
      <c r="A74" s="1" t="str">
        <f t="shared" si="78"/>
        <v>NormalAttackCyborgCharacter_01</v>
      </c>
      <c r="B74" s="10" t="s">
        <v>462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</v>
      </c>
      <c r="O74" s="7" t="str">
        <f t="shared" ca="1" si="79"/>
        <v/>
      </c>
      <c r="S74" s="7" t="str">
        <f t="shared" ca="1" si="80"/>
        <v/>
      </c>
    </row>
    <row r="75" spans="1:20" x14ac:dyDescent="0.3">
      <c r="A75" s="1" t="str">
        <f t="shared" si="78"/>
        <v>NormalAttackSandWarrior_01</v>
      </c>
      <c r="B75" s="10" t="s">
        <v>463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1.125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" si="93">B76&amp;"_"&amp;TEXT(D76,"00")</f>
        <v>NormalAttackPreBladeFanDancer_01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0.65500000000000003</v>
      </c>
      <c r="O76" s="7" t="str">
        <f t="shared" ref="O76" ca="1" si="94">IF(NOT(ISBLANK(N76)),N76,
IF(ISBLANK(M76),"",
VLOOKUP(M76,OFFSET(INDIRECT("$A:$B"),0,MATCH(M$1&amp;"_Verify",INDIRECT("$1:$1"),0)-1),2,0)
))</f>
        <v/>
      </c>
      <c r="S76" s="7" t="str">
        <f t="shared" ref="S76" ca="1" si="95">IF(NOT(ISBLANK(R76)),R76,
IF(ISBLANK(Q76),"",
VLOOKUP(Q76,OFFSET(INDIRECT("$A:$B"),0,MATCH(Q$1&amp;"_Verify",INDIRECT("$1:$1"),0)-1),2,0)
))</f>
        <v/>
      </c>
    </row>
    <row r="77" spans="1:20" x14ac:dyDescent="0.3">
      <c r="A77" s="1" t="str">
        <f t="shared" si="78"/>
        <v>NormalAttackBladeFanDancer_01</v>
      </c>
      <c r="B77" s="10" t="s">
        <v>464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1.4</v>
      </c>
      <c r="O77" s="7" t="str">
        <f t="shared" ca="1" si="79"/>
        <v/>
      </c>
      <c r="S77" s="7" t="str">
        <f t="shared" ca="1" si="80"/>
        <v/>
      </c>
    </row>
    <row r="78" spans="1:20" x14ac:dyDescent="0.3">
      <c r="A78" s="1" t="str">
        <f t="shared" si="78"/>
        <v>ChangeAttackStateBladeFanDancer_01</v>
      </c>
      <c r="B78" s="10" t="s">
        <v>688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ChangeAttackStateByDistance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2.5</v>
      </c>
      <c r="N78" s="1">
        <v>1</v>
      </c>
      <c r="O78" s="7">
        <f t="shared" ca="1" si="79"/>
        <v>1</v>
      </c>
      <c r="S78" s="7" t="str">
        <f t="shared" ca="1" si="80"/>
        <v/>
      </c>
      <c r="T78" s="1" t="s">
        <v>668</v>
      </c>
    </row>
    <row r="79" spans="1:20" x14ac:dyDescent="0.3">
      <c r="A79" s="1" t="str">
        <f t="shared" si="78"/>
        <v>NormalAttackPreSyria_01</v>
      </c>
      <c r="B79" s="10" t="s">
        <v>721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0.41499999999999998</v>
      </c>
      <c r="O79" s="7" t="str">
        <f t="shared" ca="1" si="79"/>
        <v/>
      </c>
      <c r="S79" s="7" t="str">
        <f t="shared" ca="1" si="80"/>
        <v/>
      </c>
    </row>
    <row r="80" spans="1:20" x14ac:dyDescent="0.3">
      <c r="A80" s="1" t="str">
        <f t="shared" ref="A80:A81" si="96">B80&amp;"_"&amp;TEXT(D80,"00")</f>
        <v>NormalAttackRemoveSyria_01</v>
      </c>
      <c r="B80" s="10" t="s">
        <v>675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0.17</v>
      </c>
      <c r="J80" s="1">
        <v>1.9</v>
      </c>
      <c r="K80" s="1">
        <v>160</v>
      </c>
      <c r="O80" s="7" t="str">
        <f t="shared" ref="O80:O81" ca="1" si="97">IF(NOT(ISBLANK(N80)),N80,
IF(ISBLANK(M80),"",
VLOOKUP(M80,OFFSET(INDIRECT("$A:$B"),0,MATCH(M$1&amp;"_Verify",INDIRECT("$1:$1"),0)-1),2,0)
))</f>
        <v/>
      </c>
      <c r="S80" s="7" t="str">
        <f t="shared" ref="S80:S81" ca="1" si="98">IF(NOT(ISBLANK(R80)),R80,
IF(ISBLANK(Q80),"",
VLOOKUP(Q80,OFFSET(INDIRECT("$A:$B"),0,MATCH(Q$1&amp;"_Verify",INDIRECT("$1:$1"),0)-1),2,0)
))</f>
        <v/>
      </c>
      <c r="T80" s="1" t="s">
        <v>723</v>
      </c>
    </row>
    <row r="81" spans="1:23" x14ac:dyDescent="0.3">
      <c r="A81" s="1" t="str">
        <f t="shared" si="96"/>
        <v>NormalAttackSyria_01</v>
      </c>
      <c r="B81" s="10" t="s">
        <v>465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2.57</v>
      </c>
      <c r="O81" s="7" t="str">
        <f t="shared" ca="1" si="97"/>
        <v/>
      </c>
      <c r="S81" s="7" t="str">
        <f t="shared" ca="1" si="98"/>
        <v/>
      </c>
    </row>
    <row r="82" spans="1:23" x14ac:dyDescent="0.3">
      <c r="A82" s="1" t="str">
        <f t="shared" ref="A82" si="99">B82&amp;"_"&amp;TEXT(D82,"00")</f>
        <v>HitFlagSyria_01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HitFlag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P82" s="1">
        <v>1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102">B83&amp;"_"&amp;TEXT(D83,"00")</f>
        <v>UltimateRemoveSyria_01</v>
      </c>
      <c r="B83" s="10" t="s">
        <v>676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RemoveColliderHitObject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</v>
      </c>
      <c r="J83" s="1">
        <v>2</v>
      </c>
      <c r="O83" s="7" t="str">
        <f t="shared" ref="O83" ca="1" si="103">IF(NOT(ISBLANK(N83)),N83,
IF(ISBLANK(M83),"",
VLOOKUP(M83,OFFSET(INDIRECT("$A:$B"),0,MATCH(M$1&amp;"_Verify",INDIRECT("$1:$1"),0)-1),2,0)
))</f>
        <v/>
      </c>
      <c r="P83" s="1">
        <v>1</v>
      </c>
      <c r="R83" s="1">
        <v>1</v>
      </c>
      <c r="S83" s="7">
        <f t="shared" ref="S83" ca="1" si="104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NormalAttackLinhi_01</v>
      </c>
      <c r="B84" s="10" t="s">
        <v>466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0.82499999999999996</v>
      </c>
      <c r="O84" s="7" t="str">
        <f t="shared" ca="1" si="79"/>
        <v/>
      </c>
      <c r="R84" s="1">
        <v>1</v>
      </c>
      <c r="S84" s="7">
        <f t="shared" ca="1" si="80"/>
        <v>1</v>
      </c>
    </row>
    <row r="85" spans="1:23" x14ac:dyDescent="0.3">
      <c r="A85" s="1" t="str">
        <f t="shared" si="78"/>
        <v>IgnoreEvadeVisualLinhi_01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IgnoreEvadeVisual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K85" s="1">
        <v>0.28000000000000003</v>
      </c>
      <c r="O85" s="7" t="str">
        <f t="shared" ca="1" si="79"/>
        <v/>
      </c>
      <c r="S85" s="7" t="str">
        <f t="shared" ca="1" si="80"/>
        <v/>
      </c>
    </row>
    <row r="86" spans="1:23" x14ac:dyDescent="0.3">
      <c r="A86" s="1" t="str">
        <f t="shared" si="78"/>
        <v>LP_ParallelBetterLinhi_01</v>
      </c>
      <c r="B86" s="10" t="s">
        <v>791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ParallelHitObject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ca="1" si="79"/>
        <v>2</v>
      </c>
      <c r="S86" s="7" t="str">
        <f t="shared" ca="1" si="80"/>
        <v/>
      </c>
    </row>
    <row r="87" spans="1:23" x14ac:dyDescent="0.3">
      <c r="A87" s="1" t="str">
        <f t="shared" ref="A87" si="105">B87&amp;"_"&amp;TEXT(D87,"00")</f>
        <v>LP_WallThroughLinhi_01</v>
      </c>
      <c r="B87" s="10" t="s">
        <v>790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WallThroughHitObject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</v>
      </c>
      <c r="J87" s="1">
        <v>0</v>
      </c>
      <c r="K87" s="1">
        <v>1</v>
      </c>
      <c r="L87" s="1">
        <v>0</v>
      </c>
      <c r="N87" s="1">
        <v>1</v>
      </c>
      <c r="O87" s="7">
        <f t="shared" ref="O87" ca="1" si="106">IF(NOT(ISBLANK(N87)),N87,
IF(ISBLANK(M87),"",
VLOOKUP(M87,OFFSET(INDIRECT("$A:$B"),0,MATCH(M$1&amp;"_Verify",INDIRECT("$1:$1"),0)-1),2,0)
))</f>
        <v>1</v>
      </c>
      <c r="P87" s="1">
        <v>1</v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78"/>
        <v>NormalAttackNecromancerFour_01</v>
      </c>
      <c r="B88" s="10" t="s">
        <v>467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1.05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" si="108">B89&amp;"_"&amp;TEXT(D89,"00")</f>
        <v>NormalAttackMovingNecromancerFour_01</v>
      </c>
      <c r="B89" s="10" t="s">
        <v>711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f>0.675*K90</f>
        <v>0.40500000000000003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" si="111">B90&amp;"_"&amp;TEXT(D90,"00")</f>
        <v>AttackOnMovingNecromancerFour_01</v>
      </c>
      <c r="B90" s="10" t="s">
        <v>704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AttackOnMoving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</v>
      </c>
      <c r="K90" s="1">
        <v>0.6</v>
      </c>
      <c r="O90" s="7" t="str">
        <f t="shared" ref="O90" ca="1" si="112">IF(NOT(ISBLANK(N90)),N90,
IF(ISBLANK(M90),"",
VLOOKUP(M90,OFFSET(INDIRECT("$A:$B"),0,MATCH(M$1&amp;"_Verify",INDIRECT("$1:$1"),0)-1),2,0)
))</f>
        <v/>
      </c>
      <c r="S90" s="7" t="str">
        <f t="shared" ref="S90" ca="1" si="113">IF(NOT(ISBLANK(R90)),R90,
IF(ISBLANK(Q90),"",
VLOOKUP(Q90,OFFSET(INDIRECT("$A:$B"),0,MATCH(Q$1&amp;"_Verify",INDIRECT("$1:$1"),0)-1),2,0)
))</f>
        <v/>
      </c>
      <c r="T90" s="1" t="s">
        <v>706</v>
      </c>
      <c r="U90" s="1" t="s">
        <v>710</v>
      </c>
      <c r="V90" s="1" t="s">
        <v>708</v>
      </c>
      <c r="W90" s="1" t="s">
        <v>707</v>
      </c>
    </row>
    <row r="91" spans="1:23" x14ac:dyDescent="0.3">
      <c r="A91" s="1" t="str">
        <f t="shared" si="78"/>
        <v>NormalAttackGirlWarrior_01</v>
      </c>
      <c r="B91" s="10" t="s">
        <v>468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0.81499999999999995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si="78"/>
        <v>NormalAttackPreGirlArcher_01</v>
      </c>
      <c r="B92" s="10" t="s">
        <v>679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0.76300000000000001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ref="A93:A94" si="114">B93&amp;"_"&amp;TEXT(D93,"00")</f>
        <v>NormalAttackGirlArcher_01</v>
      </c>
      <c r="B93" s="10" t="s">
        <v>469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0.52500000000000002</v>
      </c>
      <c r="O93" s="7" t="str">
        <f t="shared" ref="O93:O94" ca="1" si="115">IF(NOT(ISBLANK(N93)),N93,
IF(ISBLANK(M93),"",
VLOOKUP(M93,OFFSET(INDIRECT("$A:$B"),0,MATCH(M$1&amp;"_Verify",INDIRECT("$1:$1"),0)-1),2,0)
))</f>
        <v/>
      </c>
      <c r="S93" s="7" t="str">
        <f t="shared" ref="S93" ca="1" si="116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14"/>
        <v>LP_AddGeneratorCreateCountGirlArcher_01</v>
      </c>
      <c r="B94" s="10" t="s">
        <v>681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AddGeneratorCreateCount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ca="1" si="115"/>
        <v>2</v>
      </c>
      <c r="S94" s="7" t="str">
        <f t="shared" ref="S94:S95" ca="1" si="117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" si="118">B95&amp;"_"&amp;TEXT(D95,"00")</f>
        <v>NormalAttackWeakEnergyShieldRobot_01</v>
      </c>
      <c r="B95" s="10" t="s">
        <v>651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0.1</v>
      </c>
      <c r="O95" s="7" t="str">
        <f t="shared" ref="O95" ca="1" si="119">IF(NOT(ISBLANK(N95)),N95,
IF(ISBLANK(M95),"",
VLOOKUP(M95,OFFSET(INDIRECT("$A:$B"),0,MATCH(M$1&amp;"_Verify",INDIRECT("$1:$1"),0)-1),2,0)
))</f>
        <v/>
      </c>
      <c r="R95" s="1">
        <v>1</v>
      </c>
      <c r="S95" s="7">
        <f t="shared" ca="1" si="117"/>
        <v>1</v>
      </c>
    </row>
    <row r="96" spans="1:23" x14ac:dyDescent="0.3">
      <c r="A96" s="1" t="str">
        <f t="shared" si="78"/>
        <v>NormalAttackEnergyShieldRobot_01</v>
      </c>
      <c r="B96" s="10" t="s">
        <v>470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DelayedBasedDamage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</v>
      </c>
      <c r="J96" s="1">
        <v>2.8</v>
      </c>
      <c r="O96" s="7" t="str">
        <f t="shared" ca="1" si="79"/>
        <v/>
      </c>
      <c r="R96" s="1">
        <v>1</v>
      </c>
      <c r="S96" s="7">
        <f t="shared" ca="1" si="80"/>
        <v>1</v>
      </c>
      <c r="W96" s="1" t="s">
        <v>652</v>
      </c>
    </row>
    <row r="97" spans="1:23" x14ac:dyDescent="0.3">
      <c r="A97" s="1" t="str">
        <f t="shared" si="78"/>
        <v>IgnoreEvadeVisualEnergyShieldRobot_01</v>
      </c>
      <c r="B97" s="10" t="s">
        <v>976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0.36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si="78"/>
        <v>NormalAttackIceMagician_01</v>
      </c>
      <c r="B98" s="10" t="s">
        <v>471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0.224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ref="A99" si="120">B99&amp;"_"&amp;TEXT(D99,"00")</f>
        <v>NormalAttackAngelicWarrior_01</v>
      </c>
      <c r="B99" s="10" t="s">
        <v>472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0.495</v>
      </c>
      <c r="O99" s="7" t="str">
        <f t="shared" ref="O99" ca="1" si="121">IF(NOT(ISBLANK(N99)),N99,
IF(ISBLANK(M99),"",
VLOOKUP(M99,OFFSET(INDIRECT("$A:$B"),0,MATCH(M$1&amp;"_Verify",INDIRECT("$1:$1"),0)-1),2,0)
))</f>
        <v/>
      </c>
      <c r="S99" s="7" t="str">
        <f t="shared" ref="S99" ca="1" si="122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ref="A100:A101" si="123">B100&amp;"_"&amp;TEXT(D100,"00")</f>
        <v>NormalAttackUnicornCharacter_01</v>
      </c>
      <c r="B100" s="10" t="s">
        <v>683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0.54500000000000004</v>
      </c>
      <c r="K100" s="1">
        <v>1</v>
      </c>
      <c r="O100" s="7" t="str">
        <f t="shared" ref="O100:O101" ca="1" si="124">IF(NOT(ISBLANK(N100)),N100,
IF(ISBLANK(M100),"",
VLOOKUP(M100,OFFSET(INDIRECT("$A:$B"),0,MATCH(M$1&amp;"_Verify",INDIRECT("$1:$1"),0)-1),2,0)
))</f>
        <v/>
      </c>
      <c r="S100" s="7" t="str">
        <f t="shared" ref="S100:S101" ca="1" si="125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23"/>
        <v>NormalAttackKeepSeries_01</v>
      </c>
      <c r="B101" s="10" t="s">
        <v>764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(1/0.8)*0.45</f>
        <v>0.5625</v>
      </c>
      <c r="O101" s="7" t="str">
        <f t="shared" ca="1" si="124"/>
        <v/>
      </c>
      <c r="S101" s="7" t="str">
        <f t="shared" ca="1" si="125"/>
        <v/>
      </c>
    </row>
    <row r="102" spans="1:23" x14ac:dyDescent="0.3">
      <c r="A102" s="1" t="str">
        <f t="shared" ref="A102" si="126">B102&amp;"_"&amp;TEXT(D102,"00")</f>
        <v>NormalAttackAyuko_01</v>
      </c>
      <c r="B102" s="10" t="s">
        <v>765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ref="O102" ca="1" si="127">IF(NOT(ISBLANK(N102)),N102,
IF(ISBLANK(M102),"",
VLOOKUP(M102,OFFSET(INDIRECT("$A:$B"),0,MATCH(M$1&amp;"_Verify",INDIRECT("$1:$1"),0)-1),2,0)
))</f>
        <v/>
      </c>
      <c r="S102" s="7" t="str">
        <f t="shared" ref="S102" ca="1" si="128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si="0"/>
        <v>CallInvincibleTortoise_01</v>
      </c>
      <c r="B103" t="s">
        <v>107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106</v>
      </c>
    </row>
    <row r="104" spans="1:23" x14ac:dyDescent="0.3">
      <c r="A104" s="1" t="str">
        <f t="shared" si="0"/>
        <v>InvincibleTortoise_01</v>
      </c>
      <c r="B104" t="s">
        <v>106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InvincibleTortoise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O104" s="7" t="str">
        <f t="shared" ca="1" si="1"/>
        <v/>
      </c>
      <c r="S104" s="7" t="str">
        <f t="shared" ca="1" si="2"/>
        <v/>
      </c>
      <c r="T104" s="1" t="s">
        <v>108</v>
      </c>
      <c r="U104" s="1" t="s">
        <v>109</v>
      </c>
    </row>
    <row r="105" spans="1:23" x14ac:dyDescent="0.3">
      <c r="A105" s="1" t="str">
        <f t="shared" si="0"/>
        <v>CountBarrier5Times_01</v>
      </c>
      <c r="B105" t="s">
        <v>114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CountBarrier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O105" s="7" t="str">
        <f t="shared" ca="1" si="1"/>
        <v/>
      </c>
      <c r="P105" s="1">
        <v>5</v>
      </c>
      <c r="S105" s="7" t="str">
        <f t="shared" ca="1" si="2"/>
        <v/>
      </c>
      <c r="V105" s="1" t="s">
        <v>115</v>
      </c>
    </row>
    <row r="106" spans="1:23" x14ac:dyDescent="0.3">
      <c r="A106" s="1" t="str">
        <f t="shared" si="0"/>
        <v>CallBurrowNinjaAssassin_01</v>
      </c>
      <c r="B106" t="s">
        <v>119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116</v>
      </c>
    </row>
    <row r="107" spans="1:23" x14ac:dyDescent="0.3">
      <c r="A107" s="1" t="str">
        <f t="shared" si="0"/>
        <v>BurrowNinjaAssassin_01</v>
      </c>
      <c r="B107" t="s">
        <v>116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Burrow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K107" s="1">
        <v>0.5</v>
      </c>
      <c r="L107" s="1">
        <v>1</v>
      </c>
      <c r="O107" s="7" t="str">
        <f t="shared" ca="1" si="1"/>
        <v/>
      </c>
      <c r="P107" s="1">
        <v>2</v>
      </c>
      <c r="S107" s="7" t="str">
        <f t="shared" ca="1" si="2"/>
        <v/>
      </c>
      <c r="T107" s="1" t="s">
        <v>129</v>
      </c>
      <c r="U107" s="1" t="s">
        <v>130</v>
      </c>
      <c r="V107" s="1" t="s">
        <v>131</v>
      </c>
      <c r="W107" s="1" t="s">
        <v>132</v>
      </c>
    </row>
    <row r="108" spans="1:23" x14ac:dyDescent="0.3">
      <c r="A108" s="1" t="str">
        <f t="shared" si="0"/>
        <v>RushPigPet_01</v>
      </c>
      <c r="B108" s="10" t="s">
        <v>542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1.5</v>
      </c>
      <c r="K108" s="1">
        <v>-1</v>
      </c>
      <c r="L108" s="1">
        <v>0</v>
      </c>
      <c r="N108" s="1">
        <v>1</v>
      </c>
      <c r="O108" s="7">
        <f t="shared" ca="1" si="1"/>
        <v>1</v>
      </c>
      <c r="P108" s="1">
        <v>-1</v>
      </c>
      <c r="S108" s="7" t="str">
        <f t="shared" ca="1" si="2"/>
        <v/>
      </c>
      <c r="T108" s="1" t="s">
        <v>543</v>
      </c>
      <c r="U108" s="1">
        <f>1/1.25*(3/2)*1.25</f>
        <v>1.5000000000000002</v>
      </c>
    </row>
    <row r="109" spans="1:23" x14ac:dyDescent="0.3">
      <c r="A109" s="1" t="str">
        <f t="shared" ref="A109" si="129">B109&amp;"_"&amp;TEXT(D109,"00")</f>
        <v>RushPigPet_Purple_01</v>
      </c>
      <c r="B109" s="10" t="s">
        <v>588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100</v>
      </c>
      <c r="N109" s="1">
        <v>3</v>
      </c>
      <c r="O109" s="7">
        <f t="shared" ref="O109" ca="1" si="130">IF(NOT(ISBLANK(N109)),N109,
IF(ISBLANK(M109),"",
VLOOKUP(M109,OFFSET(INDIRECT("$A:$B"),0,MATCH(M$1&amp;"_Verify",INDIRECT("$1:$1"),0)-1),2,0)
))</f>
        <v>3</v>
      </c>
      <c r="P109" s="1">
        <v>-1</v>
      </c>
      <c r="S109" s="7" t="str">
        <f t="shared" ref="S109" ca="1" si="131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32">B110&amp;"_"&amp;TEXT(D110,"00")</f>
        <v>RushPolygonalMetalon_Green_01</v>
      </c>
      <c r="B110" s="10" t="s">
        <v>558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8</v>
      </c>
      <c r="J110" s="1">
        <v>1</v>
      </c>
      <c r="K110" s="1">
        <v>0</v>
      </c>
      <c r="L110" s="1">
        <v>0</v>
      </c>
      <c r="N110" s="1">
        <v>1</v>
      </c>
      <c r="O110" s="7">
        <f t="shared" ref="O110" ca="1" si="133">IF(NOT(ISBLANK(N110)),N110,
IF(ISBLANK(M110),"",
VLOOKUP(M110,OFFSET(INDIRECT("$A:$B"),0,MATCH(M$1&amp;"_Verify",INDIRECT("$1:$1"),0)-1),2,0)
))</f>
        <v>1</v>
      </c>
      <c r="P110" s="1">
        <v>250</v>
      </c>
      <c r="S110" s="7" t="str">
        <f t="shared" ref="S110" ca="1" si="134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1/1.25*(6/5)*1.25</f>
        <v>1.2</v>
      </c>
    </row>
    <row r="111" spans="1:23" x14ac:dyDescent="0.3">
      <c r="A111" s="1" t="str">
        <f t="shared" ref="A111" si="135">B111&amp;"_"&amp;TEXT(D111,"00")</f>
        <v>RushCuteUniq_01</v>
      </c>
      <c r="B111" s="10" t="s">
        <v>555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6.5</v>
      </c>
      <c r="J111" s="1">
        <v>2.5</v>
      </c>
      <c r="K111" s="1">
        <v>1</v>
      </c>
      <c r="L111" s="1">
        <v>0</v>
      </c>
      <c r="N111" s="1">
        <v>0</v>
      </c>
      <c r="O111" s="7">
        <f t="shared" ref="O111" ca="1" si="136">IF(NOT(ISBLANK(N111)),N111,
IF(ISBLANK(M111),"",
VLOOKUP(M111,OFFSET(INDIRECT("$A:$B"),0,MATCH(M$1&amp;"_Verify",INDIRECT("$1:$1"),0)-1),2,0)
))</f>
        <v>0</v>
      </c>
      <c r="P111" s="1">
        <v>-1</v>
      </c>
      <c r="S111" s="7" t="str">
        <f t="shared" ref="S111" ca="1" si="137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:A114" si="138">B112&amp;"_"&amp;TEXT(D112,"00")</f>
        <v>RushRobotSphere_01</v>
      </c>
      <c r="B112" s="10" t="s">
        <v>556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J112" s="1">
        <v>2</v>
      </c>
      <c r="K112" s="1">
        <v>5</v>
      </c>
      <c r="L112" s="1">
        <v>0</v>
      </c>
      <c r="N112" s="1">
        <v>0</v>
      </c>
      <c r="O112" s="7">
        <f t="shared" ref="O112:O114" ca="1" si="139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:S114" ca="1" si="140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si="138"/>
        <v>SlowDebuffCyc_01</v>
      </c>
      <c r="B113" s="10" t="s">
        <v>575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AddActorState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O113" s="7" t="str">
        <f t="shared" ca="1" si="139"/>
        <v/>
      </c>
      <c r="S113" s="7" t="str">
        <f t="shared" ca="1" si="140"/>
        <v/>
      </c>
      <c r="T113" s="1" t="s">
        <v>576</v>
      </c>
    </row>
    <row r="114" spans="1:23" x14ac:dyDescent="0.3">
      <c r="A114" s="1" t="str">
        <f t="shared" si="138"/>
        <v>AS_SlowCyc_01</v>
      </c>
      <c r="B114" s="1" t="s">
        <v>577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-0.5</v>
      </c>
      <c r="M114" s="1" t="s">
        <v>155</v>
      </c>
      <c r="O114" s="7">
        <f t="shared" ca="1" si="139"/>
        <v>10</v>
      </c>
      <c r="R114" s="1">
        <v>1</v>
      </c>
      <c r="S114" s="7">
        <f t="shared" ca="1" si="140"/>
        <v>1</v>
      </c>
      <c r="W114" s="1" t="s">
        <v>586</v>
      </c>
    </row>
    <row r="115" spans="1:23" x14ac:dyDescent="0.3">
      <c r="A115" s="1" t="str">
        <f t="shared" ref="A115" si="141">B115&amp;"_"&amp;TEXT(D115,"00")</f>
        <v>TeleportWarAssassin_01</v>
      </c>
      <c r="B115" s="1" t="s">
        <v>583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</v>
      </c>
      <c r="J115" s="1">
        <v>1.5</v>
      </c>
      <c r="N115" s="1">
        <v>0</v>
      </c>
      <c r="O115" s="7">
        <f t="shared" ref="O115" ca="1" si="142">IF(NOT(ISBLANK(N115)),N115,
IF(ISBLANK(M115),"",
VLOOKUP(M115,OFFSET(INDIRECT("$A:$B"),0,MATCH(M$1&amp;"_Verify",INDIRECT("$1:$1"),0)-1),2,0)
))</f>
        <v>0</v>
      </c>
      <c r="S115" s="7" t="str">
        <f t="shared" ref="S115" ca="1" si="143">IF(NOT(ISBLANK(R115)),R115,
IF(ISBLANK(Q115),"",
VLOOKUP(Q115,OFFSET(INDIRECT("$A:$B"),0,MATCH(Q$1&amp;"_Verify",INDIRECT("$1:$1"),0)-1),2,0)
))</f>
        <v/>
      </c>
      <c r="T115" s="1" t="s">
        <v>580</v>
      </c>
      <c r="W115" s="1" t="s">
        <v>585</v>
      </c>
    </row>
    <row r="116" spans="1:23" x14ac:dyDescent="0.3">
      <c r="A116" s="1" t="str">
        <f t="shared" ref="A116" si="144">B116&amp;"_"&amp;TEXT(D116,"00")</f>
        <v>TeleportWarAssassin_Red_01</v>
      </c>
      <c r="B116" s="1" t="s">
        <v>906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1.5</v>
      </c>
      <c r="N116" s="1">
        <v>0</v>
      </c>
      <c r="O116" s="7">
        <f t="shared" ref="O116" ca="1" si="145">IF(NOT(ISBLANK(N116)),N116,
IF(ISBLANK(M116),"",
VLOOKUP(M116,OFFSET(INDIRECT("$A:$B"),0,MATCH(M$1&amp;"_Verify",INDIRECT("$1:$1"),0)-1),2,0)
))</f>
        <v>0</v>
      </c>
      <c r="S116" s="7" t="str">
        <f t="shared" ref="S116" ca="1" si="146">IF(NOT(ISBLANK(R116)),R116,
IF(ISBLANK(Q116),"",
VLOOKUP(Q116,OFFSET(INDIRECT("$A:$B"),0,MATCH(Q$1&amp;"_Verify",INDIRECT("$1:$1"),0)-1),2,0)
))</f>
        <v/>
      </c>
      <c r="T116" s="1" t="s">
        <v>907</v>
      </c>
      <c r="W116" s="1" t="s">
        <v>844</v>
      </c>
    </row>
    <row r="117" spans="1:23" x14ac:dyDescent="0.3">
      <c r="A117" s="1" t="str">
        <f t="shared" ref="A117" si="147">B117&amp;"_"&amp;TEXT(D117,"00")</f>
        <v>TeleportWarAssassin_RedRandom_01</v>
      </c>
      <c r="B117" s="1" t="s">
        <v>909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2.2000000000000002</v>
      </c>
      <c r="N117" s="1">
        <v>4</v>
      </c>
      <c r="O117" s="7">
        <f t="shared" ref="O117" ca="1" si="148">IF(NOT(ISBLANK(N117)),N117,
IF(ISBLANK(M117),"",
VLOOKUP(M117,OFFSET(INDIRECT("$A:$B"),0,MATCH(M$1&amp;"_Verify",INDIRECT("$1:$1"),0)-1),2,0)
))</f>
        <v>4</v>
      </c>
      <c r="S117" s="7" t="str">
        <f t="shared" ref="S117" ca="1" si="149">IF(NOT(ISBLANK(R117)),R117,
IF(ISBLANK(Q117),"",
VLOOKUP(Q117,OFFSET(INDIRECT("$A:$B"),0,MATCH(Q$1&amp;"_Verify",INDIRECT("$1:$1"),0)-1),2,0)
))</f>
        <v/>
      </c>
      <c r="T117" s="1" t="s">
        <v>908</v>
      </c>
      <c r="W117" s="1" t="s">
        <v>844</v>
      </c>
    </row>
    <row r="118" spans="1:23" x14ac:dyDescent="0.3">
      <c r="A118" s="1" t="str">
        <f t="shared" ref="A118" si="150">B118&amp;"_"&amp;TEXT(D118,"00")</f>
        <v>TeleportWarAssassin_RedRandom2_01</v>
      </c>
      <c r="B118" s="1" t="s">
        <v>911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51">IF(NOT(ISBLANK(N118)),N118,
IF(ISBLANK(M118),"",
VLOOKUP(M118,OFFSET(INDIRECT("$A:$B"),0,MATCH(M$1&amp;"_Verify",INDIRECT("$1:$1"),0)-1),2,0)
))</f>
        <v>4</v>
      </c>
      <c r="S118" s="7" t="str">
        <f t="shared" ref="S118" ca="1" si="152">IF(NOT(ISBLANK(R118)),R118,
IF(ISBLANK(Q118),"",
VLOOKUP(Q118,OFFSET(INDIRECT("$A:$B"),0,MATCH(Q$1&amp;"_Verify",INDIRECT("$1:$1"),0)-1),2,0)
))</f>
        <v/>
      </c>
      <c r="T118" s="1" t="s">
        <v>910</v>
      </c>
      <c r="W118" s="1" t="s">
        <v>844</v>
      </c>
    </row>
    <row r="119" spans="1:23" x14ac:dyDescent="0.3">
      <c r="A119" s="1" t="str">
        <f t="shared" ref="A119" si="153">B119&amp;"_"&amp;TEXT(D119,"00")</f>
        <v>TeleportZippermouth_Green_01</v>
      </c>
      <c r="B119" s="1" t="s">
        <v>596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</v>
      </c>
      <c r="K119" s="1">
        <v>0</v>
      </c>
      <c r="L119" s="1">
        <v>0</v>
      </c>
      <c r="N119" s="1">
        <v>1</v>
      </c>
      <c r="O119" s="7">
        <f t="shared" ref="O119" ca="1" si="154">IF(NOT(ISBLANK(N119)),N119,
IF(ISBLANK(M119),"",
VLOOKUP(M119,OFFSET(INDIRECT("$A:$B"),0,MATCH(M$1&amp;"_Verify",INDIRECT("$1:$1"),0)-1),2,0)
))</f>
        <v>1</v>
      </c>
      <c r="S119" s="7" t="str">
        <f t="shared" ref="S119" ca="1" si="155">IF(NOT(ISBLANK(R119)),R119,
IF(ISBLANK(Q119),"",
VLOOKUP(Q119,OFFSET(INDIRECT("$A:$B"),0,MATCH(Q$1&amp;"_Verify",INDIRECT("$1:$1"),0)-1),2,0)
))</f>
        <v/>
      </c>
      <c r="T119" s="1" t="s">
        <v>580</v>
      </c>
      <c r="W119" s="1" t="s">
        <v>585</v>
      </c>
    </row>
    <row r="120" spans="1:23" x14ac:dyDescent="0.3">
      <c r="A120" s="1" t="str">
        <f t="shared" ref="A120:A122" si="156">B120&amp;"_"&amp;TEXT(D120,"00")</f>
        <v>RotateZippermouth_Green_01</v>
      </c>
      <c r="B120" s="1" t="s">
        <v>598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Rotate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</v>
      </c>
      <c r="J120" s="1">
        <v>360</v>
      </c>
      <c r="O120" s="7" t="str">
        <f t="shared" ref="O120:O122" ca="1" si="157">IF(NOT(ISBLANK(N120)),N120,
IF(ISBLANK(M120),"",
VLOOKUP(M120,OFFSET(INDIRECT("$A:$B"),0,MATCH(M$1&amp;"_Verify",INDIRECT("$1:$1"),0)-1),2,0)
))</f>
        <v/>
      </c>
      <c r="S120" s="7" t="str">
        <f t="shared" ref="S120" ca="1" si="158">IF(NOT(ISBLANK(R120)),R120,
IF(ISBLANK(Q120),"",
VLOOKUP(Q120,OFFSET(INDIRECT("$A:$B"),0,MATCH(Q$1&amp;"_Verify",INDIRECT("$1:$1"),0)-1),2,0)
))</f>
        <v/>
      </c>
      <c r="T120" s="1" t="s">
        <v>600</v>
      </c>
    </row>
    <row r="121" spans="1:23" x14ac:dyDescent="0.3">
      <c r="A121" s="1" t="str">
        <f t="shared" ref="A121" si="159">B121&amp;"_"&amp;TEXT(D121,"00")</f>
        <v>RotateZippermouth_Black_01</v>
      </c>
      <c r="B121" s="1" t="s">
        <v>755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</v>
      </c>
      <c r="J121" s="1">
        <v>360</v>
      </c>
      <c r="O121" s="7" t="str">
        <f t="shared" ref="O121" ca="1" si="160">IF(NOT(ISBLANK(N121)),N121,
IF(ISBLANK(M121),"",
VLOOKUP(M121,OFFSET(INDIRECT("$A:$B"),0,MATCH(M$1&amp;"_Verify",INDIRECT("$1:$1"),0)-1),2,0)
))</f>
        <v/>
      </c>
      <c r="S121" s="7" t="str">
        <f t="shared" ref="S121" ca="1" si="161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si="156"/>
        <v>TeleportOneEyedWizard_BlueClose_01</v>
      </c>
      <c r="B122" s="1" t="s">
        <v>604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2</v>
      </c>
      <c r="O122" s="7">
        <f t="shared" ca="1" si="157"/>
        <v>2</v>
      </c>
      <c r="S122" s="7" t="str">
        <f t="shared" ca="1" si="2"/>
        <v/>
      </c>
      <c r="T122" s="1" t="s">
        <v>606</v>
      </c>
      <c r="U122" s="1" t="s">
        <v>617</v>
      </c>
      <c r="W122" s="1" t="s">
        <v>585</v>
      </c>
    </row>
    <row r="123" spans="1:23" x14ac:dyDescent="0.3">
      <c r="A123" s="1" t="str">
        <f t="shared" ref="A123:A126" si="162">B123&amp;"_"&amp;TEXT(D123,"00")</f>
        <v>TeleportOneEyedWizard_BlueFar_01</v>
      </c>
      <c r="B123" s="1" t="s">
        <v>605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3</v>
      </c>
      <c r="O123" s="7">
        <f t="shared" ref="O123:O126" ca="1" si="163">IF(NOT(ISBLANK(N123)),N123,
IF(ISBLANK(M123),"",
VLOOKUP(M123,OFFSET(INDIRECT("$A:$B"),0,MATCH(M$1&amp;"_Verify",INDIRECT("$1:$1"),0)-1),2,0)
))</f>
        <v>3</v>
      </c>
      <c r="S123" s="7" t="str">
        <f t="shared" ca="1" si="2"/>
        <v/>
      </c>
      <c r="T123" s="1" t="s">
        <v>607</v>
      </c>
      <c r="U123" s="1" t="s">
        <v>617</v>
      </c>
      <c r="W123" s="1" t="s">
        <v>585</v>
      </c>
    </row>
    <row r="124" spans="1:23" x14ac:dyDescent="0.3">
      <c r="A124" s="1" t="str">
        <f t="shared" si="162"/>
        <v>TeleportOneEyedWizard_GreenClose_01</v>
      </c>
      <c r="B124" s="1" t="s">
        <v>902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2</v>
      </c>
      <c r="O124" s="7">
        <f t="shared" ca="1" si="163"/>
        <v>2</v>
      </c>
      <c r="S124" s="7" t="str">
        <f t="shared" ref="S124:S125" ca="1" si="164">IF(NOT(ISBLANK(R124)),R124,
IF(ISBLANK(Q124),"",
VLOOKUP(Q124,OFFSET(INDIRECT("$A:$B"),0,MATCH(Q$1&amp;"_Verify",INDIRECT("$1:$1"),0)-1),2,0)
))</f>
        <v/>
      </c>
      <c r="T124" s="1" t="s">
        <v>900</v>
      </c>
      <c r="U124" s="1" t="s">
        <v>904</v>
      </c>
      <c r="W124" s="1" t="s">
        <v>844</v>
      </c>
    </row>
    <row r="125" spans="1:23" x14ac:dyDescent="0.3">
      <c r="A125" s="1" t="str">
        <f t="shared" ref="A125" si="165">B125&amp;"_"&amp;TEXT(D125,"00")</f>
        <v>TeleportOneEyedWizard_GreenFar_01</v>
      </c>
      <c r="B125" s="1" t="s">
        <v>903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3</v>
      </c>
      <c r="O125" s="7">
        <f t="shared" ref="O125" ca="1" si="166">IF(NOT(ISBLANK(N125)),N125,
IF(ISBLANK(M125),"",
VLOOKUP(M125,OFFSET(INDIRECT("$A:$B"),0,MATCH(M$1&amp;"_Verify",INDIRECT("$1:$1"),0)-1),2,0)
))</f>
        <v>3</v>
      </c>
      <c r="S125" s="7" t="str">
        <f t="shared" ca="1" si="164"/>
        <v/>
      </c>
      <c r="T125" s="1" t="s">
        <v>901</v>
      </c>
      <c r="U125" s="1" t="s">
        <v>904</v>
      </c>
      <c r="W125" s="1" t="s">
        <v>844</v>
      </c>
    </row>
    <row r="126" spans="1:23" x14ac:dyDescent="0.3">
      <c r="A126" s="1" t="str">
        <f t="shared" si="162"/>
        <v>RushHeavyKnight_YellowFirst_01</v>
      </c>
      <c r="B126" s="10" t="s">
        <v>609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4.2</v>
      </c>
      <c r="J126" s="1">
        <v>1.5</v>
      </c>
      <c r="K126" s="1">
        <v>2</v>
      </c>
      <c r="L126" s="1">
        <v>0</v>
      </c>
      <c r="N126" s="1">
        <v>1</v>
      </c>
      <c r="O126" s="7">
        <f t="shared" ca="1" si="163"/>
        <v>1</v>
      </c>
      <c r="P126" s="1">
        <v>-1</v>
      </c>
      <c r="S126" s="7" t="str">
        <f t="shared" ca="1" si="2"/>
        <v/>
      </c>
      <c r="T126" s="1" t="s">
        <v>615</v>
      </c>
      <c r="U126" s="1">
        <f>1/1.25*(6/5)*1.5625</f>
        <v>1.5</v>
      </c>
    </row>
    <row r="127" spans="1:23" x14ac:dyDescent="0.3">
      <c r="A127" s="1" t="str">
        <f t="shared" ref="A127:A159" si="167">B127&amp;"_"&amp;TEXT(D127,"00")</f>
        <v>RushHeavyKnight_YellowSecond_01</v>
      </c>
      <c r="B127" s="10" t="s">
        <v>613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1</v>
      </c>
      <c r="L127" s="1">
        <v>0</v>
      </c>
      <c r="N127" s="1">
        <v>1</v>
      </c>
      <c r="O127" s="7">
        <f t="shared" ref="O127:O159" ca="1" si="168">IF(NOT(ISBLANK(N127)),N127,
IF(ISBLANK(M127),"",
VLOOKUP(M127,OFFSET(INDIRECT("$A:$B"),0,MATCH(M$1&amp;"_Verify",INDIRECT("$1:$1"),0)-1),2,0)
))</f>
        <v>1</v>
      </c>
      <c r="P127" s="1">
        <v>-1</v>
      </c>
      <c r="S127" s="7" t="str">
        <f t="shared" ca="1" si="2"/>
        <v/>
      </c>
      <c r="T127" s="1" t="s">
        <v>616</v>
      </c>
      <c r="U127" s="1">
        <f t="shared" ref="U127:U128" si="169">1/1.25*(6/5)*1.5625</f>
        <v>1.5</v>
      </c>
    </row>
    <row r="128" spans="1:23" x14ac:dyDescent="0.3">
      <c r="A128" s="1" t="str">
        <f t="shared" si="167"/>
        <v>RushHeavyKnight_YellowThird_01</v>
      </c>
      <c r="B128" s="10" t="s">
        <v>614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0.2</v>
      </c>
      <c r="K128" s="1">
        <v>-3</v>
      </c>
      <c r="L128" s="1">
        <v>0</v>
      </c>
      <c r="N128" s="1">
        <v>1</v>
      </c>
      <c r="O128" s="7">
        <f t="shared" ca="1" si="168"/>
        <v>1</v>
      </c>
      <c r="P128" s="1">
        <v>200</v>
      </c>
      <c r="S128" s="7" t="str">
        <f t="shared" ca="1" si="2"/>
        <v/>
      </c>
      <c r="T128" s="1" t="s">
        <v>543</v>
      </c>
      <c r="U128" s="1">
        <f t="shared" si="169"/>
        <v>1.5</v>
      </c>
    </row>
    <row r="129" spans="1:23" x14ac:dyDescent="0.3">
      <c r="A129" s="1" t="str">
        <f>B129&amp;"_"&amp;TEXT(D129,"00")</f>
        <v>SuicidePolygonalMagma_Blue_01</v>
      </c>
      <c r="B129" s="10" t="s">
        <v>644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Suicide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ca="1">IF(NOT(ISBLANK(N129)),N129,
IF(ISBLANK(M129),"",
VLOOKUP(M129,OFFSET(INDIRECT("$A:$B"),0,MATCH(M$1&amp;"_Verify",INDIRECT("$1:$1"),0)-1),2,0)
))</f>
        <v>1</v>
      </c>
      <c r="S129" s="7" t="str">
        <f t="shared" ca="1" si="2"/>
        <v/>
      </c>
      <c r="T129" s="1" t="s">
        <v>640</v>
      </c>
    </row>
    <row r="130" spans="1:23" x14ac:dyDescent="0.3">
      <c r="A130" s="1" t="str">
        <f>B130&amp;"_"&amp;TEXT(D130,"00")</f>
        <v>SleepingDragonTerrorBringer_Red_01</v>
      </c>
      <c r="B130" s="10" t="s">
        <v>731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MonsterSleeping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</v>
      </c>
      <c r="O130" s="7" t="str">
        <f ca="1">IF(NOT(ISBLANK(N130)),N130,
IF(ISBLANK(M130),"",
VLOOKUP(M130,OFFSET(INDIRECT("$A:$B"),0,MATCH(M$1&amp;"_Verify",INDIRECT("$1:$1"),0)-1),2,0)
))</f>
        <v/>
      </c>
      <c r="S130" s="7" t="str">
        <f t="shared" ca="1" si="2"/>
        <v/>
      </c>
      <c r="T130" s="1" t="s">
        <v>733</v>
      </c>
      <c r="U130" s="1" t="s">
        <v>734</v>
      </c>
    </row>
    <row r="131" spans="1:23" x14ac:dyDescent="0.3">
      <c r="A131" s="1" t="str">
        <f>B131&amp;"_"&amp;TEXT(D131,"00")</f>
        <v>BurrowOnStartRtsTurret_01</v>
      </c>
      <c r="B131" s="10" t="s">
        <v>739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BurrowOnStart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</row>
    <row r="132" spans="1:23" x14ac:dyDescent="0.3">
      <c r="A132" s="1" t="str">
        <f t="shared" ref="A132" si="170">B132&amp;"_"&amp;TEXT(D132,"00")</f>
        <v>AddForceDragonTerrorBringer_Red_01</v>
      </c>
      <c r="B132" s="10" t="s">
        <v>735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8</v>
      </c>
      <c r="N132" s="1">
        <v>0</v>
      </c>
      <c r="O132" s="7">
        <f t="shared" ref="O132" ca="1" si="171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23" x14ac:dyDescent="0.3">
      <c r="A133" s="1" t="str">
        <f t="shared" ref="A133:A137" si="172">B133&amp;"_"&amp;TEXT(D133,"00")</f>
        <v>JumpAttackRobotTwo_01</v>
      </c>
      <c r="B133" s="10" t="s">
        <v>750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Jump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6.5</v>
      </c>
      <c r="J133" s="1">
        <v>2</v>
      </c>
      <c r="L133" s="1">
        <v>0.4</v>
      </c>
      <c r="N133" s="1">
        <v>1</v>
      </c>
      <c r="O133" s="7">
        <f t="shared" ref="O133:O137" ca="1" si="173">IF(NOT(ISBLANK(N133)),N133,
IF(ISBLANK(M133),"",
VLOOKUP(M133,OFFSET(INDIRECT("$A:$B"),0,MATCH(M$1&amp;"_Verify",INDIRECT("$1:$1"),0)-1),2,0)
))</f>
        <v>1</v>
      </c>
      <c r="S133" s="7" t="str">
        <f t="shared" ref="S133:S137" ca="1" si="174">IF(NOT(ISBLANK(R133)),R133,
IF(ISBLANK(Q133),"",
VLOOKUP(Q133,OFFSET(INDIRECT("$A:$B"),0,MATCH(Q$1&amp;"_Verify",INDIRECT("$1:$1"),0)-1),2,0)
))</f>
        <v/>
      </c>
      <c r="T133" s="1" t="s">
        <v>754</v>
      </c>
    </row>
    <row r="134" spans="1:23" x14ac:dyDescent="0.3">
      <c r="A134" s="1" t="str">
        <f t="shared" si="172"/>
        <v>JumpRunRobotTwo_01</v>
      </c>
      <c r="B134" s="10" t="s">
        <v>752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8</v>
      </c>
      <c r="N134" s="1">
        <v>2</v>
      </c>
      <c r="O134" s="7">
        <f t="shared" ca="1" si="173"/>
        <v>2</v>
      </c>
      <c r="S134" s="7" t="str">
        <f t="shared" ca="1" si="174"/>
        <v/>
      </c>
      <c r="T134" s="1" t="s">
        <v>754</v>
      </c>
    </row>
    <row r="135" spans="1:23" x14ac:dyDescent="0.3">
      <c r="A135" s="1" t="str">
        <f t="shared" si="172"/>
        <v>TeleportArcherySamuraiUp_01</v>
      </c>
      <c r="B135" s="1" t="s">
        <v>773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6</v>
      </c>
      <c r="N135" s="1">
        <v>1</v>
      </c>
      <c r="O135" s="7">
        <f t="shared" ca="1" si="173"/>
        <v>1</v>
      </c>
      <c r="S135" s="7" t="str">
        <f t="shared" ca="1" si="174"/>
        <v/>
      </c>
      <c r="T135" s="1" t="s">
        <v>580</v>
      </c>
      <c r="W135" s="1" t="s">
        <v>585</v>
      </c>
    </row>
    <row r="136" spans="1:23" x14ac:dyDescent="0.3">
      <c r="A136" s="1" t="str">
        <f t="shared" si="172"/>
        <v>TeleportArcherySamuraiDown_01</v>
      </c>
      <c r="B136" s="1" t="s">
        <v>775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-7</v>
      </c>
      <c r="N136" s="1">
        <v>1</v>
      </c>
      <c r="O136" s="7">
        <f t="shared" ca="1" si="173"/>
        <v>1</v>
      </c>
      <c r="S136" s="7" t="str">
        <f t="shared" ca="1" si="174"/>
        <v/>
      </c>
      <c r="T136" s="1" t="s">
        <v>580</v>
      </c>
      <c r="W136" s="1" t="s">
        <v>585</v>
      </c>
    </row>
    <row r="137" spans="1:23" x14ac:dyDescent="0.3">
      <c r="A137" s="1" t="str">
        <f t="shared" si="172"/>
        <v>RotateArcherySamurai_01</v>
      </c>
      <c r="B137" s="1" t="s">
        <v>776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Rotate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J137" s="1">
        <v>0</v>
      </c>
      <c r="O137" s="7" t="str">
        <f t="shared" ca="1" si="173"/>
        <v/>
      </c>
      <c r="S137" s="7" t="str">
        <f t="shared" ca="1" si="174"/>
        <v/>
      </c>
      <c r="T137" s="1" t="s">
        <v>600</v>
      </c>
    </row>
    <row r="138" spans="1:23" x14ac:dyDescent="0.3">
      <c r="A138" s="1" t="str">
        <f t="shared" ref="A138:A141" si="175">B138&amp;"_"&amp;TEXT(D138,"00")</f>
        <v>GiveAffectorValueMushroomDee_01</v>
      </c>
      <c r="B138" s="1" t="s">
        <v>831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GiveAffectorValue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1</v>
      </c>
      <c r="O138" s="7">
        <f t="shared" ref="O138:O141" ca="1" si="176">IF(NOT(ISBLANK(N138)),N138,
IF(ISBLANK(M138),"",
VLOOKUP(M138,OFFSET(INDIRECT("$A:$B"),0,MATCH(M$1&amp;"_Verify",INDIRECT("$1:$1"),0)-1),2,0)
))</f>
        <v>1</v>
      </c>
      <c r="S138" s="7" t="str">
        <f t="shared" ref="S138:S141" ca="1" si="177">IF(NOT(ISBLANK(R138)),R138,
IF(ISBLANK(Q138),"",
VLOOKUP(Q138,OFFSET(INDIRECT("$A:$B"),0,MATCH(Q$1&amp;"_Verify",INDIRECT("$1:$1"),0)-1),2,0)
))</f>
        <v/>
      </c>
      <c r="T138" s="1" t="s">
        <v>833</v>
      </c>
      <c r="U138" s="1" t="s">
        <v>856</v>
      </c>
      <c r="W138" s="1" t="s">
        <v>835</v>
      </c>
    </row>
    <row r="139" spans="1:23" x14ac:dyDescent="0.3">
      <c r="A139" s="1" t="str">
        <f t="shared" si="175"/>
        <v>AS_AngryDee_01</v>
      </c>
      <c r="B139" s="1" t="s">
        <v>858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15</v>
      </c>
      <c r="J139" s="1">
        <v>0.75</v>
      </c>
      <c r="M139" s="1" t="s">
        <v>163</v>
      </c>
      <c r="O139" s="7">
        <f t="shared" ca="1" si="176"/>
        <v>19</v>
      </c>
      <c r="S139" s="7" t="str">
        <f t="shared" ca="1" si="177"/>
        <v/>
      </c>
    </row>
    <row r="140" spans="1:23" x14ac:dyDescent="0.3">
      <c r="A140" s="1" t="str">
        <f t="shared" si="175"/>
        <v>TeleportLadyPirateIn_01</v>
      </c>
      <c r="B140" s="1" t="s">
        <v>840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-0.5</v>
      </c>
      <c r="N140" s="1">
        <v>1</v>
      </c>
      <c r="O140" s="7">
        <f t="shared" ca="1" si="176"/>
        <v>1</v>
      </c>
      <c r="S140" s="7" t="str">
        <f t="shared" ca="1" si="177"/>
        <v/>
      </c>
      <c r="T140" s="1" t="s">
        <v>845</v>
      </c>
      <c r="W140" s="1" t="s">
        <v>844</v>
      </c>
    </row>
    <row r="141" spans="1:23" x14ac:dyDescent="0.3">
      <c r="A141" s="1" t="str">
        <f t="shared" si="175"/>
        <v>TeleportLadyPirateOut_01</v>
      </c>
      <c r="B141" s="1" t="s">
        <v>842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2.5</v>
      </c>
      <c r="N141" s="1">
        <v>1</v>
      </c>
      <c r="O141" s="7">
        <f t="shared" ca="1" si="176"/>
        <v>1</v>
      </c>
      <c r="S141" s="7" t="str">
        <f t="shared" ca="1" si="177"/>
        <v/>
      </c>
      <c r="T141" s="1" t="s">
        <v>846</v>
      </c>
      <c r="W141" s="1" t="s">
        <v>844</v>
      </c>
    </row>
    <row r="142" spans="1:23" x14ac:dyDescent="0.3">
      <c r="A142" s="1" t="str">
        <f t="shared" ref="A142:A143" si="178">B142&amp;"_"&amp;TEXT(D142,"00")</f>
        <v>CastLadyPirate_01</v>
      </c>
      <c r="B142" s="1" t="s">
        <v>848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O142" s="7" t="str">
        <f t="shared" ref="O142:O143" ca="1" si="179">IF(NOT(ISBLANK(N142)),N142,
IF(ISBLANK(M142),"",
VLOOKUP(M142,OFFSET(INDIRECT("$A:$B"),0,MATCH(M$1&amp;"_Verify",INDIRECT("$1:$1"),0)-1),2,0)
))</f>
        <v/>
      </c>
      <c r="S142" s="7" t="str">
        <f t="shared" ref="S142:S143" ca="1" si="180">IF(NOT(ISBLANK(R142)),R142,
IF(ISBLANK(Q142),"",
VLOOKUP(Q142,OFFSET(INDIRECT("$A:$B"),0,MATCH(Q$1&amp;"_Verify",INDIRECT("$1:$1"),0)-1),2,0)
))</f>
        <v/>
      </c>
      <c r="T142" s="1" t="s">
        <v>851</v>
      </c>
      <c r="U142" s="1" t="s">
        <v>852</v>
      </c>
    </row>
    <row r="143" spans="1:23" x14ac:dyDescent="0.3">
      <c r="A143" s="1" t="str">
        <f t="shared" si="178"/>
        <v>RushBeholder_01</v>
      </c>
      <c r="B143" s="1" t="s">
        <v>862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J143" s="1">
        <v>4</v>
      </c>
      <c r="K143" s="1">
        <v>3</v>
      </c>
      <c r="L143" s="1">
        <v>0</v>
      </c>
      <c r="N143" s="1">
        <v>1</v>
      </c>
      <c r="O143" s="7">
        <f t="shared" ca="1" si="179"/>
        <v>1</v>
      </c>
      <c r="P143" s="1">
        <v>-1</v>
      </c>
      <c r="S143" s="7" t="str">
        <f t="shared" ca="1" si="180"/>
        <v/>
      </c>
      <c r="T143" s="1" t="s">
        <v>860</v>
      </c>
      <c r="U143" s="1">
        <f>1/1.25*(6/5)*1.25</f>
        <v>1.2</v>
      </c>
    </row>
    <row r="144" spans="1:23" x14ac:dyDescent="0.3">
      <c r="A144" s="1" t="str">
        <f t="shared" ref="A144:A148" si="181">B144&amp;"_"&amp;TEXT(D144,"00")</f>
        <v>RushBeholderCenter_01</v>
      </c>
      <c r="B144" s="1" t="s">
        <v>865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0.1</v>
      </c>
      <c r="K144" s="1">
        <v>0</v>
      </c>
      <c r="N144" s="1">
        <v>4</v>
      </c>
      <c r="O144" s="7">
        <f t="shared" ref="O144:O148" ca="1" si="182">IF(NOT(ISBLANK(N144)),N144,
IF(ISBLANK(M144),"",
VLOOKUP(M144,OFFSET(INDIRECT("$A:$B"),0,MATCH(M$1&amp;"_Verify",INDIRECT("$1:$1"),0)-1),2,0)
))</f>
        <v>4</v>
      </c>
      <c r="P144" s="1">
        <v>-1</v>
      </c>
      <c r="S144" s="7" t="str">
        <f t="shared" ref="S144:S148" ca="1" si="183">IF(NOT(ISBLANK(R144)),R144,
IF(ISBLANK(Q144),"",
VLOOKUP(Q144,OFFSET(INDIRECT("$A:$B"),0,MATCH(Q$1&amp;"_Verify",INDIRECT("$1:$1"),0)-1),2,0)
))</f>
        <v/>
      </c>
      <c r="T144" s="1" t="s">
        <v>869</v>
      </c>
      <c r="U144" s="1">
        <f>1/1.25*(6/5)*1.25</f>
        <v>1.2</v>
      </c>
      <c r="V144" s="1" t="s">
        <v>868</v>
      </c>
    </row>
    <row r="145" spans="1:23" x14ac:dyDescent="0.3">
      <c r="A145" s="1" t="str">
        <f t="shared" si="181"/>
        <v>HealOverTimeDruidTent_01</v>
      </c>
      <c r="B145" s="1" t="s">
        <v>871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HealOverTime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60</v>
      </c>
      <c r="J145" s="1">
        <v>1</v>
      </c>
      <c r="K145" s="1">
        <v>-1.6667000000000001E-2</v>
      </c>
      <c r="O145" s="7" t="str">
        <f t="shared" ca="1" si="182"/>
        <v/>
      </c>
      <c r="S145" s="7" t="str">
        <f t="shared" ca="1" si="183"/>
        <v/>
      </c>
    </row>
    <row r="146" spans="1:23" x14ac:dyDescent="0.3">
      <c r="A146" s="1" t="str">
        <f t="shared" si="181"/>
        <v>StunDebuffLancer_01</v>
      </c>
      <c r="B146" s="1" t="s">
        <v>881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AddActorState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82"/>
        <v/>
      </c>
      <c r="S146" s="7" t="str">
        <f t="shared" ca="1" si="183"/>
        <v/>
      </c>
      <c r="T146" s="1" t="s">
        <v>878</v>
      </c>
    </row>
    <row r="147" spans="1:23" x14ac:dyDescent="0.3">
      <c r="A147" s="1" t="str">
        <f t="shared" si="181"/>
        <v>GiveAffectorValuePlant_01</v>
      </c>
      <c r="B147" s="1" t="s">
        <v>888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GiveAffectorValue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1</v>
      </c>
      <c r="O147" s="7">
        <f t="shared" ca="1" si="182"/>
        <v>1</v>
      </c>
      <c r="S147" s="7" t="str">
        <f t="shared" ca="1" si="183"/>
        <v/>
      </c>
      <c r="T147" s="1" t="s">
        <v>890</v>
      </c>
      <c r="U147" s="1" t="s">
        <v>883</v>
      </c>
    </row>
    <row r="148" spans="1:23" x14ac:dyDescent="0.3">
      <c r="A148" s="1" t="str">
        <f t="shared" si="181"/>
        <v>AS_LoseTankerPlant_01</v>
      </c>
      <c r="B148" s="1" t="s">
        <v>886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0.1</v>
      </c>
      <c r="M148" s="1" t="s">
        <v>163</v>
      </c>
      <c r="O148" s="7">
        <f t="shared" ca="1" si="182"/>
        <v>19</v>
      </c>
      <c r="S148" s="7" t="str">
        <f t="shared" ca="1" si="183"/>
        <v/>
      </c>
    </row>
    <row r="149" spans="1:23" x14ac:dyDescent="0.3">
      <c r="A149" s="1" t="str">
        <f t="shared" ref="A149:A150" si="184">B149&amp;"_"&amp;TEXT(D149,"00")</f>
        <v>OnOffColliderWizard_01</v>
      </c>
      <c r="B149" s="1" t="s">
        <v>899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OnOffCollider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N149" s="1">
        <v>1</v>
      </c>
      <c r="O149" s="7">
        <f t="shared" ref="O149:O150" ca="1" si="185">IF(NOT(ISBLANK(N149)),N149,
IF(ISBLANK(M149),"",
VLOOKUP(M149,OFFSET(INDIRECT("$A:$B"),0,MATCH(M$1&amp;"_Verify",INDIRECT("$1:$1"),0)-1),2,0)
))</f>
        <v>1</v>
      </c>
      <c r="S149" s="7" t="str">
        <f t="shared" ref="S149:S150" ca="1" si="186">IF(NOT(ISBLANK(R149)),R149,
IF(ISBLANK(Q149),"",
VLOOKUP(Q149,OFFSET(INDIRECT("$A:$B"),0,MATCH(Q$1&amp;"_Verify",INDIRECT("$1:$1"),0)-1),2,0)
))</f>
        <v/>
      </c>
      <c r="V149" s="1" t="s">
        <v>897</v>
      </c>
      <c r="W149" s="1" t="s">
        <v>898</v>
      </c>
    </row>
    <row r="150" spans="1:23" x14ac:dyDescent="0.3">
      <c r="A150" s="1" t="str">
        <f t="shared" si="184"/>
        <v>RushDroidHeavy_White_01</v>
      </c>
      <c r="B150" s="1" t="s">
        <v>912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J150" s="1">
        <v>0.1</v>
      </c>
      <c r="N150" s="1">
        <v>4</v>
      </c>
      <c r="O150" s="7">
        <f t="shared" ca="1" si="185"/>
        <v>4</v>
      </c>
      <c r="P150" s="1">
        <v>-1</v>
      </c>
      <c r="S150" s="7" t="str">
        <f t="shared" ca="1" si="186"/>
        <v/>
      </c>
      <c r="T150" s="1" t="s">
        <v>914</v>
      </c>
      <c r="U150" s="1">
        <f>1/1.25*(6/5)*1.25</f>
        <v>1.2</v>
      </c>
      <c r="V150" s="1" t="s">
        <v>915</v>
      </c>
    </row>
    <row r="151" spans="1:23" x14ac:dyDescent="0.3">
      <c r="A151" s="1" t="str">
        <f t="shared" ref="A151:A158" si="187">B151&amp;"_"&amp;TEXT(D151,"00")</f>
        <v>CreateFairyFlower_Green_01</v>
      </c>
      <c r="B151" s="1" t="s">
        <v>947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CreateHitObject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7" t="str">
        <f t="shared" ref="O151:O158" ca="1" si="188">IF(NOT(ISBLANK(N151)),N151,
IF(ISBLANK(M151),"",
VLOOKUP(M151,OFFSET(INDIRECT("$A:$B"),0,MATCH(M$1&amp;"_Verify",INDIRECT("$1:$1"),0)-1),2,0)
))</f>
        <v/>
      </c>
      <c r="S151" s="7" t="str">
        <f t="shared" ref="S151:S158" ca="1" si="189">IF(NOT(ISBLANK(R151)),R151,
IF(ISBLANK(Q151),"",
VLOOKUP(Q151,OFFSET(INDIRECT("$A:$B"),0,MATCH(Q$1&amp;"_Verify",INDIRECT("$1:$1"),0)-1),2,0)
))</f>
        <v/>
      </c>
      <c r="T151" s="1" t="s">
        <v>953</v>
      </c>
    </row>
    <row r="152" spans="1:23" x14ac:dyDescent="0.3">
      <c r="A152" s="1" t="str">
        <f t="shared" si="187"/>
        <v>RushTrollGiant_01</v>
      </c>
      <c r="B152" s="1" t="s">
        <v>949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</v>
      </c>
      <c r="J152" s="1">
        <v>2</v>
      </c>
      <c r="K152" s="1">
        <v>7</v>
      </c>
      <c r="L152" s="1">
        <v>0</v>
      </c>
      <c r="N152" s="1">
        <v>0</v>
      </c>
      <c r="O152" s="7">
        <f t="shared" ca="1" si="188"/>
        <v>0</v>
      </c>
      <c r="P152" s="1">
        <v>-1</v>
      </c>
      <c r="S152" s="7" t="str">
        <f t="shared" ca="1" si="189"/>
        <v/>
      </c>
      <c r="T152" s="1" t="s">
        <v>860</v>
      </c>
      <c r="U152" s="1">
        <f>1/1.5*(3/4)*1.5</f>
        <v>0.75</v>
      </c>
    </row>
    <row r="153" spans="1:23" x14ac:dyDescent="0.3">
      <c r="A153" s="1" t="str">
        <f t="shared" si="187"/>
        <v>AddForceTrollGiant_01</v>
      </c>
      <c r="B153" s="1" t="s">
        <v>950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L153" s="1">
        <v>0.16</v>
      </c>
      <c r="N153" s="1">
        <v>0</v>
      </c>
      <c r="O153" s="7">
        <f t="shared" ca="1" si="188"/>
        <v>0</v>
      </c>
      <c r="R153" s="1">
        <v>1</v>
      </c>
      <c r="S153" s="7">
        <f t="shared" ca="1" si="189"/>
        <v>1</v>
      </c>
    </row>
    <row r="154" spans="1:23" x14ac:dyDescent="0.3">
      <c r="A154" s="1" t="str">
        <f t="shared" si="187"/>
        <v>TeleportArcherySamurai_Black_01</v>
      </c>
      <c r="B154" s="1" t="s">
        <v>955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N154" s="1">
        <v>2</v>
      </c>
      <c r="O154" s="7">
        <f t="shared" ca="1" si="188"/>
        <v>2</v>
      </c>
      <c r="S154" s="7" t="str">
        <f t="shared" ca="1" si="189"/>
        <v/>
      </c>
      <c r="T154" s="1" t="s">
        <v>957</v>
      </c>
      <c r="U154" s="1" t="s">
        <v>958</v>
      </c>
      <c r="W154" s="1" t="s">
        <v>844</v>
      </c>
    </row>
    <row r="155" spans="1:23" x14ac:dyDescent="0.3">
      <c r="A155" s="1" t="str">
        <f t="shared" si="187"/>
        <v>InvincibleFallenAngel_Yellow_01</v>
      </c>
      <c r="B155" s="1" t="s">
        <v>962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Invincible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1.1000000000000001</v>
      </c>
      <c r="O155" s="7" t="str">
        <f t="shared" ca="1" si="188"/>
        <v/>
      </c>
      <c r="S155" s="7" t="str">
        <f t="shared" ca="1" si="189"/>
        <v/>
      </c>
      <c r="T155" s="1" t="s">
        <v>959</v>
      </c>
      <c r="U155" s="1" t="s">
        <v>960</v>
      </c>
    </row>
    <row r="156" spans="1:23" x14ac:dyDescent="0.3">
      <c r="A156" s="1" t="str">
        <f t="shared" si="187"/>
        <v>CallBurrowNinjaAssassin_Red_01</v>
      </c>
      <c r="B156" s="1" t="s">
        <v>969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188"/>
        <v/>
      </c>
      <c r="Q156" s="1" t="s">
        <v>224</v>
      </c>
      <c r="S156" s="7">
        <f t="shared" ca="1" si="189"/>
        <v>4</v>
      </c>
      <c r="U156" s="1" t="s">
        <v>971</v>
      </c>
    </row>
    <row r="157" spans="1:23" x14ac:dyDescent="0.3">
      <c r="A157" s="1" t="str">
        <f t="shared" si="187"/>
        <v>BurrowNinjaAssassin_Red_01</v>
      </c>
      <c r="B157" s="1" t="s">
        <v>971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3</v>
      </c>
      <c r="K157" s="1">
        <v>0.5</v>
      </c>
      <c r="L157" s="1">
        <v>1</v>
      </c>
      <c r="O157" s="7" t="str">
        <f t="shared" ca="1" si="188"/>
        <v/>
      </c>
      <c r="P157" s="1">
        <v>7</v>
      </c>
      <c r="R157" s="1">
        <v>10</v>
      </c>
      <c r="S157" s="7">
        <f t="shared" ca="1" si="189"/>
        <v>10</v>
      </c>
      <c r="T157" s="1" t="s">
        <v>964</v>
      </c>
      <c r="U157" s="1" t="s">
        <v>965</v>
      </c>
      <c r="V157" s="1" t="s">
        <v>966</v>
      </c>
      <c r="W157" s="1" t="s">
        <v>967</v>
      </c>
    </row>
    <row r="158" spans="1:23" x14ac:dyDescent="0.3">
      <c r="A158" s="1" t="str">
        <f t="shared" si="187"/>
        <v>RotateRobotFive_Purple_01</v>
      </c>
      <c r="B158" s="1" t="s">
        <v>990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Rotate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5</v>
      </c>
      <c r="J158" s="1">
        <v>360</v>
      </c>
      <c r="O158" s="7" t="str">
        <f t="shared" ca="1" si="188"/>
        <v/>
      </c>
      <c r="S158" s="7" t="str">
        <f t="shared" ca="1" si="189"/>
        <v/>
      </c>
      <c r="T158" s="1" t="s">
        <v>988</v>
      </c>
    </row>
    <row r="159" spans="1:23" x14ac:dyDescent="0.3">
      <c r="A159" s="1" t="str">
        <f t="shared" si="167"/>
        <v>AddForceCommon_01</v>
      </c>
      <c r="B159" s="10" t="s">
        <v>621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AddForce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3</v>
      </c>
      <c r="N159" s="1">
        <v>0</v>
      </c>
      <c r="O159" s="7">
        <f t="shared" ca="1" si="168"/>
        <v>0</v>
      </c>
      <c r="S159" s="7" t="str">
        <f t="shared" ca="1" si="2"/>
        <v/>
      </c>
    </row>
    <row r="160" spans="1:23" x14ac:dyDescent="0.3">
      <c r="A160" s="1" t="str">
        <f t="shared" ref="A160" si="190">B160&amp;"_"&amp;TEXT(D160,"00")</f>
        <v>AddForceCommonWeak_01</v>
      </c>
      <c r="B160" s="10" t="s">
        <v>627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0</v>
      </c>
      <c r="O160" s="7">
        <f t="shared" ref="O160" ca="1" si="191">IF(NOT(ISBLANK(N160)),N160,
IF(ISBLANK(M160),"",
VLOOKUP(M160,OFFSET(INDIRECT("$A:$B"),0,MATCH(M$1&amp;"_Verify",INDIRECT("$1:$1"),0)-1),2,0)
))</f>
        <v>0</v>
      </c>
      <c r="S160" s="7" t="str">
        <f t="shared" ca="1" si="2"/>
        <v/>
      </c>
    </row>
    <row r="161" spans="1:19" x14ac:dyDescent="0.3">
      <c r="A161" s="1" t="str">
        <f t="shared" ref="A161:A162" si="192">B161&amp;"_"&amp;TEXT(D161,"00")</f>
        <v>AddForceCommonStrong_01</v>
      </c>
      <c r="B161" s="10" t="s">
        <v>629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0</v>
      </c>
      <c r="O161" s="7">
        <f t="shared" ref="O161:O162" ca="1" si="193">IF(NOT(ISBLANK(N161)),N161,
IF(ISBLANK(M161),"",
VLOOKUP(M161,OFFSET(INDIRECT("$A:$B"),0,MATCH(M$1&amp;"_Verify",INDIRECT("$1:$1"),0)-1),2,0)
))</f>
        <v>0</v>
      </c>
      <c r="S161" s="7" t="str">
        <f t="shared" ca="1" si="2"/>
        <v/>
      </c>
    </row>
    <row r="162" spans="1:19" x14ac:dyDescent="0.3">
      <c r="A162" s="1" t="str">
        <f t="shared" si="192"/>
        <v>CannotActionCommon_01</v>
      </c>
      <c r="B162" s="1" t="s">
        <v>863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CannotAction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3</v>
      </c>
      <c r="O162" s="7" t="str">
        <f t="shared" ca="1" si="193"/>
        <v/>
      </c>
      <c r="S162" s="7" t="str">
        <f t="shared" ca="1" si="2"/>
        <v/>
      </c>
    </row>
    <row r="163" spans="1:19" x14ac:dyDescent="0.3">
      <c r="A163" s="1" t="str">
        <f t="shared" ref="A163:A164" si="194">B163&amp;"_"&amp;TEXT(D163,"00")</f>
        <v>CannotActionCommonShort_01</v>
      </c>
      <c r="B163" s="1" t="s">
        <v>876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CannotAction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2</v>
      </c>
      <c r="O163" s="7" t="str">
        <f t="shared" ref="O163:O164" ca="1" si="195">IF(NOT(ISBLANK(N163)),N163,
IF(ISBLANK(M163),"",
VLOOKUP(M163,OFFSET(INDIRECT("$A:$B"),0,MATCH(M$1&amp;"_Verify",INDIRECT("$1:$1"),0)-1),2,0)
))</f>
        <v/>
      </c>
      <c r="S163" s="7" t="str">
        <f t="shared" ref="S163:S164" ca="1" si="196">IF(NOT(ISBLANK(R163)),R163,
IF(ISBLANK(Q163),"",
VLOOKUP(Q163,OFFSET(INDIRECT("$A:$B"),0,MATCH(Q$1&amp;"_Verify",INDIRECT("$1:$1"),0)-1),2,0)
))</f>
        <v/>
      </c>
    </row>
    <row r="164" spans="1:19" x14ac:dyDescent="0.3">
      <c r="A164" s="1" t="str">
        <f t="shared" si="194"/>
        <v>CannotActionCommonLong_01</v>
      </c>
      <c r="B164" s="1" t="s">
        <v>877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5</v>
      </c>
      <c r="O164" s="7" t="str">
        <f t="shared" ca="1" si="195"/>
        <v/>
      </c>
      <c r="S164" s="7" t="str">
        <f t="shared" ca="1" si="196"/>
        <v/>
      </c>
    </row>
    <row r="165" spans="1:19" x14ac:dyDescent="0.3">
      <c r="A165" s="1" t="str">
        <f t="shared" si="0"/>
        <v>LP_Atk_01</v>
      </c>
      <c r="B165" s="1" t="s">
        <v>254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0.15</v>
      </c>
      <c r="M165" s="1" t="s">
        <v>163</v>
      </c>
      <c r="O165" s="7">
        <f t="shared" ca="1" si="1"/>
        <v>19</v>
      </c>
      <c r="S165" s="7" t="str">
        <f t="shared" ca="1" si="2"/>
        <v/>
      </c>
    </row>
    <row r="166" spans="1:19" x14ac:dyDescent="0.3">
      <c r="A166" s="1" t="str">
        <f t="shared" si="0"/>
        <v>LP_Atk_02</v>
      </c>
      <c r="B166" s="1" t="s">
        <v>254</v>
      </c>
      <c r="C166" s="1" t="str">
        <f>IF(ISERROR(VLOOKUP(B166,AffectorValueTable!$A:$A,1,0)),"어펙터밸류없음","")</f>
        <v/>
      </c>
      <c r="D166" s="1">
        <v>2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0.315</v>
      </c>
      <c r="M166" s="1" t="s">
        <v>163</v>
      </c>
      <c r="O166" s="7">
        <f t="shared" ca="1" si="1"/>
        <v>19</v>
      </c>
      <c r="S166" s="7" t="str">
        <f t="shared" ca="1" si="2"/>
        <v/>
      </c>
    </row>
    <row r="167" spans="1:19" x14ac:dyDescent="0.3">
      <c r="A167" s="1" t="str">
        <f t="shared" ref="A167:A175" si="197">B167&amp;"_"&amp;TEXT(D167,"00")</f>
        <v>LP_Atk_03</v>
      </c>
      <c r="B167" s="1" t="s">
        <v>254</v>
      </c>
      <c r="C167" s="1" t="str">
        <f>IF(ISERROR(VLOOKUP(B167,AffectorValueTable!$A:$A,1,0)),"어펙터밸류없음","")</f>
        <v/>
      </c>
      <c r="D167" s="1">
        <v>3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0.49500000000000005</v>
      </c>
      <c r="M167" s="1" t="s">
        <v>163</v>
      </c>
      <c r="N167" s="6"/>
      <c r="O167" s="7">
        <f t="shared" ca="1" si="1"/>
        <v>19</v>
      </c>
      <c r="S167" s="7" t="str">
        <f t="shared" ca="1" si="2"/>
        <v/>
      </c>
    </row>
    <row r="168" spans="1:19" x14ac:dyDescent="0.3">
      <c r="A168" s="1" t="str">
        <f t="shared" si="197"/>
        <v>LP_Atk_04</v>
      </c>
      <c r="B168" s="1" t="s">
        <v>254</v>
      </c>
      <c r="C168" s="1" t="str">
        <f>IF(ISERROR(VLOOKUP(B168,AffectorValueTable!$A:$A,1,0)),"어펙터밸류없음","")</f>
        <v/>
      </c>
      <c r="D168" s="1">
        <v>4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0.69</v>
      </c>
      <c r="M168" s="1" t="s">
        <v>163</v>
      </c>
      <c r="O168" s="7">
        <f t="shared" ca="1" si="1"/>
        <v>19</v>
      </c>
      <c r="S168" s="7" t="str">
        <f t="shared" ca="1" si="2"/>
        <v/>
      </c>
    </row>
    <row r="169" spans="1:19" x14ac:dyDescent="0.3">
      <c r="A169" s="1" t="str">
        <f t="shared" si="197"/>
        <v>LP_Atk_05</v>
      </c>
      <c r="B169" s="1" t="s">
        <v>254</v>
      </c>
      <c r="C169" s="1" t="str">
        <f>IF(ISERROR(VLOOKUP(B169,AffectorValueTable!$A:$A,1,0)),"어펙터밸류없음","")</f>
        <v/>
      </c>
      <c r="D169" s="1">
        <v>5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0.89999999999999991</v>
      </c>
      <c r="M169" s="1" t="s">
        <v>163</v>
      </c>
      <c r="O169" s="7">
        <f ca="1">IF(NOT(ISBLANK(N169)),N169,
IF(ISBLANK(M169),"",
VLOOKUP(M169,OFFSET(INDIRECT("$A:$B"),0,MATCH(M$1&amp;"_Verify",INDIRECT("$1:$1"),0)-1),2,0)
))</f>
        <v>19</v>
      </c>
      <c r="S169" s="7" t="str">
        <f t="shared" ca="1" si="2"/>
        <v/>
      </c>
    </row>
    <row r="170" spans="1:19" x14ac:dyDescent="0.3">
      <c r="A170" s="1" t="str">
        <f t="shared" si="197"/>
        <v>LP_Atk_06</v>
      </c>
      <c r="B170" s="1" t="s">
        <v>254</v>
      </c>
      <c r="C170" s="1" t="str">
        <f>IF(ISERROR(VLOOKUP(B170,AffectorValueTable!$A:$A,1,0)),"어펙터밸류없음","")</f>
        <v/>
      </c>
      <c r="D170" s="1">
        <v>6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1.125</v>
      </c>
      <c r="M170" s="1" t="s">
        <v>163</v>
      </c>
      <c r="O170" s="7">
        <f t="shared" ref="O170:O226" ca="1" si="198">IF(NOT(ISBLANK(N170)),N170,
IF(ISBLANK(M170),"",
VLOOKUP(M170,OFFSET(INDIRECT("$A:$B"),0,MATCH(M$1&amp;"_Verify",INDIRECT("$1:$1"),0)-1),2,0)
))</f>
        <v>19</v>
      </c>
      <c r="S170" s="7" t="str">
        <f t="shared" ca="1" si="2"/>
        <v/>
      </c>
    </row>
    <row r="171" spans="1:19" x14ac:dyDescent="0.3">
      <c r="A171" s="1" t="str">
        <f t="shared" si="197"/>
        <v>LP_Atk_07</v>
      </c>
      <c r="B171" s="1" t="s">
        <v>254</v>
      </c>
      <c r="C171" s="1" t="str">
        <f>IF(ISERROR(VLOOKUP(B171,AffectorValueTable!$A:$A,1,0)),"어펙터밸류없음","")</f>
        <v/>
      </c>
      <c r="D171" s="1">
        <v>7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1.3650000000000002</v>
      </c>
      <c r="M171" s="1" t="s">
        <v>163</v>
      </c>
      <c r="O171" s="7">
        <f t="shared" ca="1" si="198"/>
        <v>19</v>
      </c>
      <c r="S171" s="7" t="str">
        <f t="shared" ca="1" si="2"/>
        <v/>
      </c>
    </row>
    <row r="172" spans="1:19" x14ac:dyDescent="0.3">
      <c r="A172" s="1" t="str">
        <f t="shared" si="197"/>
        <v>LP_Atk_08</v>
      </c>
      <c r="B172" s="1" t="s">
        <v>254</v>
      </c>
      <c r="C172" s="1" t="str">
        <f>IF(ISERROR(VLOOKUP(B172,AffectorValueTable!$A:$A,1,0)),"어펙터밸류없음","")</f>
        <v/>
      </c>
      <c r="D172" s="1">
        <v>8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1.62</v>
      </c>
      <c r="M172" s="1" t="s">
        <v>163</v>
      </c>
      <c r="O172" s="7">
        <f t="shared" ca="1" si="198"/>
        <v>19</v>
      </c>
      <c r="S172" s="7" t="str">
        <f t="shared" ca="1" si="2"/>
        <v/>
      </c>
    </row>
    <row r="173" spans="1:19" x14ac:dyDescent="0.3">
      <c r="A173" s="1" t="str">
        <f t="shared" si="197"/>
        <v>LP_Atk_09</v>
      </c>
      <c r="B173" s="1" t="s">
        <v>254</v>
      </c>
      <c r="C173" s="1" t="str">
        <f>IF(ISERROR(VLOOKUP(B173,AffectorValueTable!$A:$A,1,0)),"어펙터밸류없음","")</f>
        <v/>
      </c>
      <c r="D173" s="1">
        <v>9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1.89</v>
      </c>
      <c r="M173" s="1" t="s">
        <v>163</v>
      </c>
      <c r="O173" s="7">
        <f t="shared" ca="1" si="198"/>
        <v>19</v>
      </c>
      <c r="S173" s="7" t="str">
        <f t="shared" ca="1" si="2"/>
        <v/>
      </c>
    </row>
    <row r="174" spans="1:19" x14ac:dyDescent="0.3">
      <c r="A174" s="1" t="str">
        <f t="shared" si="197"/>
        <v>LP_AtkBetter_01</v>
      </c>
      <c r="B174" s="1" t="s">
        <v>255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0.25</v>
      </c>
      <c r="M174" s="1" t="s">
        <v>163</v>
      </c>
      <c r="O174" s="7">
        <f t="shared" ca="1" si="198"/>
        <v>19</v>
      </c>
      <c r="S174" s="7" t="str">
        <f t="shared" ca="1" si="2"/>
        <v/>
      </c>
    </row>
    <row r="175" spans="1:19" x14ac:dyDescent="0.3">
      <c r="A175" s="1" t="str">
        <f t="shared" si="197"/>
        <v>LP_AtkBetter_02</v>
      </c>
      <c r="B175" s="1" t="s">
        <v>255</v>
      </c>
      <c r="C175" s="1" t="str">
        <f>IF(ISERROR(VLOOKUP(B175,AffectorValueTable!$A:$A,1,0)),"어펙터밸류없음","")</f>
        <v/>
      </c>
      <c r="D175" s="1">
        <v>2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0.52500000000000002</v>
      </c>
      <c r="M175" s="1" t="s">
        <v>163</v>
      </c>
      <c r="O175" s="7">
        <f t="shared" ca="1" si="198"/>
        <v>19</v>
      </c>
      <c r="S175" s="7" t="str">
        <f t="shared" ca="1" si="2"/>
        <v/>
      </c>
    </row>
    <row r="176" spans="1:19" x14ac:dyDescent="0.3">
      <c r="A176" s="1" t="str">
        <f t="shared" ref="A176:A198" si="199">B176&amp;"_"&amp;TEXT(D176,"00")</f>
        <v>LP_AtkBetter_03</v>
      </c>
      <c r="B176" s="1" t="s">
        <v>255</v>
      </c>
      <c r="C176" s="1" t="str">
        <f>IF(ISERROR(VLOOKUP(B176,AffectorValueTable!$A:$A,1,0)),"어펙터밸류없음","")</f>
        <v/>
      </c>
      <c r="D176" s="1">
        <v>3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0.82500000000000007</v>
      </c>
      <c r="M176" s="1" t="s">
        <v>163</v>
      </c>
      <c r="O176" s="7">
        <f t="shared" ca="1" si="198"/>
        <v>19</v>
      </c>
      <c r="S176" s="7" t="str">
        <f t="shared" ca="1" si="2"/>
        <v/>
      </c>
    </row>
    <row r="177" spans="1:19" x14ac:dyDescent="0.3">
      <c r="A177" s="1" t="str">
        <f t="shared" si="199"/>
        <v>LP_AtkBetter_04</v>
      </c>
      <c r="B177" s="1" t="s">
        <v>255</v>
      </c>
      <c r="C177" s="1" t="str">
        <f>IF(ISERROR(VLOOKUP(B177,AffectorValueTable!$A:$A,1,0)),"어펙터밸류없음","")</f>
        <v/>
      </c>
      <c r="D177" s="1">
        <v>4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1.1499999999999999</v>
      </c>
      <c r="M177" s="1" t="s">
        <v>163</v>
      </c>
      <c r="O177" s="7">
        <f t="shared" ca="1" si="198"/>
        <v>19</v>
      </c>
      <c r="S177" s="7" t="str">
        <f t="shared" ca="1" si="2"/>
        <v/>
      </c>
    </row>
    <row r="178" spans="1:19" x14ac:dyDescent="0.3">
      <c r="A178" s="1" t="str">
        <f t="shared" si="199"/>
        <v>LP_AtkBetter_05</v>
      </c>
      <c r="B178" s="1" t="s">
        <v>255</v>
      </c>
      <c r="C178" s="1" t="str">
        <f>IF(ISERROR(VLOOKUP(B178,AffectorValueTable!$A:$A,1,0)),"어펙터밸류없음","")</f>
        <v/>
      </c>
      <c r="D178" s="1">
        <v>5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1.5</v>
      </c>
      <c r="M178" s="1" t="s">
        <v>163</v>
      </c>
      <c r="O178" s="7">
        <f t="shared" ca="1" si="198"/>
        <v>19</v>
      </c>
      <c r="S178" s="7" t="str">
        <f t="shared" ca="1" si="2"/>
        <v/>
      </c>
    </row>
    <row r="179" spans="1:19" x14ac:dyDescent="0.3">
      <c r="A179" s="1" t="str">
        <f t="shared" si="199"/>
        <v>LP_AtkBetter_06</v>
      </c>
      <c r="B179" s="1" t="s">
        <v>255</v>
      </c>
      <c r="C179" s="1" t="str">
        <f>IF(ISERROR(VLOOKUP(B179,AffectorValueTable!$A:$A,1,0)),"어펙터밸류없음","")</f>
        <v/>
      </c>
      <c r="D179" s="1">
        <v>6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1.875</v>
      </c>
      <c r="M179" s="1" t="s">
        <v>163</v>
      </c>
      <c r="O179" s="7">
        <f t="shared" ca="1" si="198"/>
        <v>19</v>
      </c>
      <c r="S179" s="7" t="str">
        <f t="shared" ca="1" si="2"/>
        <v/>
      </c>
    </row>
    <row r="180" spans="1:19" x14ac:dyDescent="0.3">
      <c r="A180" s="1" t="str">
        <f t="shared" si="199"/>
        <v>LP_AtkBetter_07</v>
      </c>
      <c r="B180" s="1" t="s">
        <v>255</v>
      </c>
      <c r="C180" s="1" t="str">
        <f>IF(ISERROR(VLOOKUP(B180,AffectorValueTable!$A:$A,1,0)),"어펙터밸류없음","")</f>
        <v/>
      </c>
      <c r="D180" s="1">
        <v>7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2.2749999999999999</v>
      </c>
      <c r="M180" s="1" t="s">
        <v>163</v>
      </c>
      <c r="O180" s="7">
        <f t="shared" ca="1" si="198"/>
        <v>19</v>
      </c>
      <c r="S180" s="7" t="str">
        <f t="shared" ca="1" si="2"/>
        <v/>
      </c>
    </row>
    <row r="181" spans="1:19" x14ac:dyDescent="0.3">
      <c r="A181" s="1" t="str">
        <f t="shared" si="199"/>
        <v>LP_AtkBetter_08</v>
      </c>
      <c r="B181" s="1" t="s">
        <v>255</v>
      </c>
      <c r="C181" s="1" t="str">
        <f>IF(ISERROR(VLOOKUP(B181,AffectorValueTable!$A:$A,1,0)),"어펙터밸류없음","")</f>
        <v/>
      </c>
      <c r="D181" s="1">
        <v>8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2.7</v>
      </c>
      <c r="M181" s="1" t="s">
        <v>163</v>
      </c>
      <c r="O181" s="7">
        <f t="shared" ca="1" si="198"/>
        <v>19</v>
      </c>
      <c r="S181" s="7" t="str">
        <f t="shared" ca="1" si="2"/>
        <v/>
      </c>
    </row>
    <row r="182" spans="1:19" x14ac:dyDescent="0.3">
      <c r="A182" s="1" t="str">
        <f t="shared" si="199"/>
        <v>LP_AtkBetter_09</v>
      </c>
      <c r="B182" s="1" t="s">
        <v>255</v>
      </c>
      <c r="C182" s="1" t="str">
        <f>IF(ISERROR(VLOOKUP(B182,AffectorValueTable!$A:$A,1,0)),"어펙터밸류없음","")</f>
        <v/>
      </c>
      <c r="D182" s="1">
        <v>9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3.15</v>
      </c>
      <c r="M182" s="1" t="s">
        <v>163</v>
      </c>
      <c r="O182" s="7">
        <f t="shared" ca="1" si="198"/>
        <v>19</v>
      </c>
      <c r="S182" s="7" t="str">
        <f t="shared" ca="1" si="2"/>
        <v/>
      </c>
    </row>
    <row r="183" spans="1:19" x14ac:dyDescent="0.3">
      <c r="A183" s="1" t="str">
        <f t="shared" ref="A183" si="200">B183&amp;"_"&amp;TEXT(D183,"00")</f>
        <v>LP_AtkBetter_10</v>
      </c>
      <c r="B183" s="1" t="s">
        <v>243</v>
      </c>
      <c r="C183" s="1" t="str">
        <f>IF(ISERROR(VLOOKUP(B183,AffectorValueTable!$A:$A,1,0)),"어펙터밸류없음","")</f>
        <v/>
      </c>
      <c r="D183" s="1">
        <v>10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3.15</v>
      </c>
      <c r="M183" s="1" t="s">
        <v>163</v>
      </c>
      <c r="O183" s="7">
        <f t="shared" ref="O183" ca="1" si="201">IF(NOT(ISBLANK(N183)),N183,
IF(ISBLANK(M183),"",
VLOOKUP(M183,OFFSET(INDIRECT("$A:$B"),0,MATCH(M$1&amp;"_Verify",INDIRECT("$1:$1"),0)-1),2,0)
))</f>
        <v>19</v>
      </c>
      <c r="S183" s="7" t="str">
        <f t="shared" ref="S183" ca="1" si="202">IF(NOT(ISBLANK(R183)),R183,
IF(ISBLANK(Q183),"",
VLOOKUP(Q183,OFFSET(INDIRECT("$A:$B"),0,MATCH(Q$1&amp;"_Verify",INDIRECT("$1:$1"),0)-1),2,0)
))</f>
        <v/>
      </c>
    </row>
    <row r="184" spans="1:19" x14ac:dyDescent="0.3">
      <c r="A184" s="1" t="str">
        <f t="shared" si="199"/>
        <v>LP_AtkBest_01</v>
      </c>
      <c r="B184" s="1" t="s">
        <v>256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0.45</v>
      </c>
      <c r="M184" s="1" t="s">
        <v>163</v>
      </c>
      <c r="O184" s="7">
        <f t="shared" ca="1" si="198"/>
        <v>19</v>
      </c>
      <c r="S184" s="7" t="str">
        <f t="shared" ca="1" si="2"/>
        <v/>
      </c>
    </row>
    <row r="185" spans="1:19" x14ac:dyDescent="0.3">
      <c r="A185" s="1" t="str">
        <f t="shared" ref="A185:A186" si="203">B185&amp;"_"&amp;TEXT(D185,"00")</f>
        <v>LP_AtkBest_02</v>
      </c>
      <c r="B185" s="1" t="s">
        <v>256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0.94500000000000006</v>
      </c>
      <c r="M185" s="1" t="s">
        <v>163</v>
      </c>
      <c r="O185" s="7">
        <f t="shared" ref="O185:O186" ca="1" si="204">IF(NOT(ISBLANK(N185)),N185,
IF(ISBLANK(M185),"",
VLOOKUP(M185,OFFSET(INDIRECT("$A:$B"),0,MATCH(M$1&amp;"_Verify",INDIRECT("$1:$1"),0)-1),2,0)
))</f>
        <v>19</v>
      </c>
      <c r="S185" s="7" t="str">
        <f t="shared" ca="1" si="2"/>
        <v/>
      </c>
    </row>
    <row r="186" spans="1:19" x14ac:dyDescent="0.3">
      <c r="A186" s="1" t="str">
        <f t="shared" si="203"/>
        <v>LP_AtkBest_03</v>
      </c>
      <c r="B186" s="1" t="s">
        <v>256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1.4850000000000003</v>
      </c>
      <c r="M186" s="1" t="s">
        <v>163</v>
      </c>
      <c r="O186" s="7">
        <f t="shared" ca="1" si="204"/>
        <v>19</v>
      </c>
      <c r="S186" s="7" t="str">
        <f t="shared" ca="1" si="2"/>
        <v/>
      </c>
    </row>
    <row r="187" spans="1:19" x14ac:dyDescent="0.3">
      <c r="A187" s="1" t="str">
        <f t="shared" ref="A187" si="205">B187&amp;"_"&amp;TEXT(D187,"00")</f>
        <v>LP_AtkBest_04</v>
      </c>
      <c r="B187" s="1" t="s">
        <v>244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1.4850000000000003</v>
      </c>
      <c r="M187" s="1" t="s">
        <v>163</v>
      </c>
      <c r="O187" s="7">
        <f t="shared" ref="O187" ca="1" si="206">IF(NOT(ISBLANK(N187)),N187,
IF(ISBLANK(M187),"",
VLOOKUP(M187,OFFSET(INDIRECT("$A:$B"),0,MATCH(M$1&amp;"_Verify",INDIRECT("$1:$1"),0)-1),2,0)
))</f>
        <v>19</v>
      </c>
      <c r="S187" s="7" t="str">
        <f t="shared" ref="S187" ca="1" si="207">IF(NOT(ISBLANK(R187)),R187,
IF(ISBLANK(Q187),"",
VLOOKUP(Q187,OFFSET(INDIRECT("$A:$B"),0,MATCH(Q$1&amp;"_Verify",INDIRECT("$1:$1"),0)-1),2,0)
))</f>
        <v/>
      </c>
    </row>
    <row r="188" spans="1:19" x14ac:dyDescent="0.3">
      <c r="A188" s="1" t="str">
        <f t="shared" si="199"/>
        <v>LP_AtkSpeed_01</v>
      </c>
      <c r="B188" s="1" t="s">
        <v>257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ref="J188:J210" si="208">J165*4.75/6</f>
        <v>0.11875000000000001</v>
      </c>
      <c r="M188" s="1" t="s">
        <v>148</v>
      </c>
      <c r="O188" s="7">
        <f t="shared" ca="1" si="198"/>
        <v>3</v>
      </c>
      <c r="S188" s="7" t="str">
        <f t="shared" ca="1" si="2"/>
        <v/>
      </c>
    </row>
    <row r="189" spans="1:19" x14ac:dyDescent="0.3">
      <c r="A189" s="1" t="str">
        <f t="shared" si="199"/>
        <v>LP_AtkSpeed_02</v>
      </c>
      <c r="B189" s="1" t="s">
        <v>257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8"/>
        <v>0.24937500000000001</v>
      </c>
      <c r="M189" s="1" t="s">
        <v>148</v>
      </c>
      <c r="O189" s="7">
        <f t="shared" ca="1" si="198"/>
        <v>3</v>
      </c>
      <c r="S189" s="7" t="str">
        <f t="shared" ca="1" si="2"/>
        <v/>
      </c>
    </row>
    <row r="190" spans="1:19" x14ac:dyDescent="0.3">
      <c r="A190" s="1" t="str">
        <f t="shared" si="199"/>
        <v>LP_AtkSpeed_03</v>
      </c>
      <c r="B190" s="1" t="s">
        <v>257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8"/>
        <v>0.39187500000000003</v>
      </c>
      <c r="M190" s="1" t="s">
        <v>148</v>
      </c>
      <c r="O190" s="7">
        <f t="shared" ca="1" si="198"/>
        <v>3</v>
      </c>
      <c r="S190" s="7" t="str">
        <f t="shared" ca="1" si="2"/>
        <v/>
      </c>
    </row>
    <row r="191" spans="1:19" x14ac:dyDescent="0.3">
      <c r="A191" s="1" t="str">
        <f t="shared" si="199"/>
        <v>LP_AtkSpeed_04</v>
      </c>
      <c r="B191" s="1" t="s">
        <v>257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8"/>
        <v>0.54625000000000001</v>
      </c>
      <c r="M191" s="1" t="s">
        <v>148</v>
      </c>
      <c r="O191" s="7">
        <f t="shared" ca="1" si="198"/>
        <v>3</v>
      </c>
      <c r="S191" s="7" t="str">
        <f t="shared" ca="1" si="2"/>
        <v/>
      </c>
    </row>
    <row r="192" spans="1:19" x14ac:dyDescent="0.3">
      <c r="A192" s="1" t="str">
        <f t="shared" si="199"/>
        <v>LP_AtkSpeed_05</v>
      </c>
      <c r="B192" s="1" t="s">
        <v>257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8"/>
        <v>0.71249999999999991</v>
      </c>
      <c r="M192" s="1" t="s">
        <v>148</v>
      </c>
      <c r="O192" s="7">
        <f t="shared" ca="1" si="198"/>
        <v>3</v>
      </c>
      <c r="S192" s="7" t="str">
        <f t="shared" ca="1" si="2"/>
        <v/>
      </c>
    </row>
    <row r="193" spans="1:19" x14ac:dyDescent="0.3">
      <c r="A193" s="1" t="str">
        <f t="shared" si="199"/>
        <v>LP_AtkSpeed_06</v>
      </c>
      <c r="B193" s="1" t="s">
        <v>257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8"/>
        <v>0.890625</v>
      </c>
      <c r="M193" s="1" t="s">
        <v>148</v>
      </c>
      <c r="O193" s="7">
        <f t="shared" ca="1" si="198"/>
        <v>3</v>
      </c>
      <c r="S193" s="7" t="str">
        <f t="shared" ca="1" si="2"/>
        <v/>
      </c>
    </row>
    <row r="194" spans="1:19" x14ac:dyDescent="0.3">
      <c r="A194" s="1" t="str">
        <f t="shared" si="199"/>
        <v>LP_AtkSpeed_07</v>
      </c>
      <c r="B194" s="1" t="s">
        <v>257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8"/>
        <v>1.0806250000000002</v>
      </c>
      <c r="M194" s="1" t="s">
        <v>148</v>
      </c>
      <c r="O194" s="7">
        <f t="shared" ca="1" si="198"/>
        <v>3</v>
      </c>
      <c r="S194" s="7" t="str">
        <f t="shared" ca="1" si="2"/>
        <v/>
      </c>
    </row>
    <row r="195" spans="1:19" x14ac:dyDescent="0.3">
      <c r="A195" s="1" t="str">
        <f t="shared" si="199"/>
        <v>LP_AtkSpeed_08</v>
      </c>
      <c r="B195" s="1" t="s">
        <v>257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8"/>
        <v>1.2825</v>
      </c>
      <c r="M195" s="1" t="s">
        <v>148</v>
      </c>
      <c r="O195" s="7">
        <f t="shared" ca="1" si="198"/>
        <v>3</v>
      </c>
      <c r="S195" s="7" t="str">
        <f t="shared" ca="1" si="2"/>
        <v/>
      </c>
    </row>
    <row r="196" spans="1:19" x14ac:dyDescent="0.3">
      <c r="A196" s="1" t="str">
        <f t="shared" si="199"/>
        <v>LP_AtkSpeed_09</v>
      </c>
      <c r="B196" s="1" t="s">
        <v>257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8"/>
        <v>1.4962499999999999</v>
      </c>
      <c r="M196" s="1" t="s">
        <v>148</v>
      </c>
      <c r="O196" s="7">
        <f t="shared" ca="1" si="198"/>
        <v>3</v>
      </c>
      <c r="S196" s="7" t="str">
        <f t="shared" ca="1" si="2"/>
        <v/>
      </c>
    </row>
    <row r="197" spans="1:19" x14ac:dyDescent="0.3">
      <c r="A197" s="1" t="str">
        <f t="shared" si="199"/>
        <v>LP_AtkSpeedBetter_01</v>
      </c>
      <c r="B197" s="1" t="s">
        <v>258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8"/>
        <v>0.19791666666666666</v>
      </c>
      <c r="M197" s="1" t="s">
        <v>148</v>
      </c>
      <c r="O197" s="7">
        <f t="shared" ca="1" si="198"/>
        <v>3</v>
      </c>
      <c r="S197" s="7" t="str">
        <f t="shared" ca="1" si="2"/>
        <v/>
      </c>
    </row>
    <row r="198" spans="1:19" x14ac:dyDescent="0.3">
      <c r="A198" s="1" t="str">
        <f t="shared" si="199"/>
        <v>LP_AtkSpeedBetter_02</v>
      </c>
      <c r="B198" s="1" t="s">
        <v>258</v>
      </c>
      <c r="C198" s="1" t="str">
        <f>IF(ISERROR(VLOOKUP(B198,AffectorValueTable!$A:$A,1,0)),"어펙터밸류없음","")</f>
        <v/>
      </c>
      <c r="D198" s="1">
        <v>2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8"/>
        <v>0.41562499999999997</v>
      </c>
      <c r="M198" s="1" t="s">
        <v>148</v>
      </c>
      <c r="O198" s="7">
        <f t="shared" ca="1" si="198"/>
        <v>3</v>
      </c>
      <c r="S198" s="7" t="str">
        <f t="shared" ca="1" si="2"/>
        <v/>
      </c>
    </row>
    <row r="199" spans="1:19" x14ac:dyDescent="0.3">
      <c r="A199" s="1" t="str">
        <f t="shared" ref="A199:A221" si="209">B199&amp;"_"&amp;TEXT(D199,"00")</f>
        <v>LP_AtkSpeedBetter_03</v>
      </c>
      <c r="B199" s="1" t="s">
        <v>258</v>
      </c>
      <c r="C199" s="1" t="str">
        <f>IF(ISERROR(VLOOKUP(B199,AffectorValueTable!$A:$A,1,0)),"어펙터밸류없음","")</f>
        <v/>
      </c>
      <c r="D199" s="1">
        <v>3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8"/>
        <v>0.65312500000000007</v>
      </c>
      <c r="M199" s="1" t="s">
        <v>148</v>
      </c>
      <c r="O199" s="7">
        <f t="shared" ca="1" si="198"/>
        <v>3</v>
      </c>
      <c r="S199" s="7" t="str">
        <f t="shared" ca="1" si="2"/>
        <v/>
      </c>
    </row>
    <row r="200" spans="1:19" x14ac:dyDescent="0.3">
      <c r="A200" s="1" t="str">
        <f t="shared" si="209"/>
        <v>LP_AtkSpeedBetter_04</v>
      </c>
      <c r="B200" s="1" t="s">
        <v>258</v>
      </c>
      <c r="C200" s="1" t="str">
        <f>IF(ISERROR(VLOOKUP(B200,AffectorValueTable!$A:$A,1,0)),"어펙터밸류없음","")</f>
        <v/>
      </c>
      <c r="D200" s="1">
        <v>4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8"/>
        <v>0.91041666666666654</v>
      </c>
      <c r="M200" s="1" t="s">
        <v>148</v>
      </c>
      <c r="O200" s="7">
        <f t="shared" ca="1" si="198"/>
        <v>3</v>
      </c>
      <c r="S200" s="7" t="str">
        <f t="shared" ca="1" si="2"/>
        <v/>
      </c>
    </row>
    <row r="201" spans="1:19" x14ac:dyDescent="0.3">
      <c r="A201" s="1" t="str">
        <f t="shared" si="209"/>
        <v>LP_AtkSpeedBetter_05</v>
      </c>
      <c r="B201" s="1" t="s">
        <v>258</v>
      </c>
      <c r="C201" s="1" t="str">
        <f>IF(ISERROR(VLOOKUP(B201,AffectorValueTable!$A:$A,1,0)),"어펙터밸류없음","")</f>
        <v/>
      </c>
      <c r="D201" s="1">
        <v>5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8"/>
        <v>1.1875</v>
      </c>
      <c r="M201" s="1" t="s">
        <v>148</v>
      </c>
      <c r="O201" s="7">
        <f t="shared" ca="1" si="198"/>
        <v>3</v>
      </c>
      <c r="S201" s="7" t="str">
        <f t="shared" ca="1" si="2"/>
        <v/>
      </c>
    </row>
    <row r="202" spans="1:19" x14ac:dyDescent="0.3">
      <c r="A202" s="1" t="str">
        <f t="shared" si="209"/>
        <v>LP_AtkSpeedBetter_06</v>
      </c>
      <c r="B202" s="1" t="s">
        <v>258</v>
      </c>
      <c r="C202" s="1" t="str">
        <f>IF(ISERROR(VLOOKUP(B202,AffectorValueTable!$A:$A,1,0)),"어펙터밸류없음","")</f>
        <v/>
      </c>
      <c r="D202" s="1">
        <v>6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8"/>
        <v>1.484375</v>
      </c>
      <c r="M202" s="1" t="s">
        <v>148</v>
      </c>
      <c r="O202" s="7">
        <f t="shared" ca="1" si="198"/>
        <v>3</v>
      </c>
      <c r="S202" s="7" t="str">
        <f t="shared" ca="1" si="2"/>
        <v/>
      </c>
    </row>
    <row r="203" spans="1:19" x14ac:dyDescent="0.3">
      <c r="A203" s="1" t="str">
        <f t="shared" si="209"/>
        <v>LP_AtkSpeedBetter_07</v>
      </c>
      <c r="B203" s="1" t="s">
        <v>258</v>
      </c>
      <c r="C203" s="1" t="str">
        <f>IF(ISERROR(VLOOKUP(B203,AffectorValueTable!$A:$A,1,0)),"어펙터밸류없음","")</f>
        <v/>
      </c>
      <c r="D203" s="1">
        <v>7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8"/>
        <v>1.8010416666666667</v>
      </c>
      <c r="M203" s="1" t="s">
        <v>148</v>
      </c>
      <c r="O203" s="7">
        <f t="shared" ca="1" si="198"/>
        <v>3</v>
      </c>
      <c r="S203" s="7" t="str">
        <f t="shared" ca="1" si="2"/>
        <v/>
      </c>
    </row>
    <row r="204" spans="1:19" x14ac:dyDescent="0.3">
      <c r="A204" s="1" t="str">
        <f t="shared" si="209"/>
        <v>LP_AtkSpeedBetter_08</v>
      </c>
      <c r="B204" s="1" t="s">
        <v>258</v>
      </c>
      <c r="C204" s="1" t="str">
        <f>IF(ISERROR(VLOOKUP(B204,AffectorValueTable!$A:$A,1,0)),"어펙터밸류없음","")</f>
        <v/>
      </c>
      <c r="D204" s="1">
        <v>8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8"/>
        <v>2.1375000000000002</v>
      </c>
      <c r="M204" s="1" t="s">
        <v>148</v>
      </c>
      <c r="O204" s="7">
        <f t="shared" ca="1" si="198"/>
        <v>3</v>
      </c>
      <c r="S204" s="7" t="str">
        <f t="shared" ca="1" si="2"/>
        <v/>
      </c>
    </row>
    <row r="205" spans="1:19" x14ac:dyDescent="0.3">
      <c r="A205" s="1" t="str">
        <f t="shared" si="209"/>
        <v>LP_AtkSpeedBetter_09</v>
      </c>
      <c r="B205" s="1" t="s">
        <v>258</v>
      </c>
      <c r="C205" s="1" t="str">
        <f>IF(ISERROR(VLOOKUP(B205,AffectorValueTable!$A:$A,1,0)),"어펙터밸류없음","")</f>
        <v/>
      </c>
      <c r="D205" s="1">
        <v>9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8"/>
        <v>2.4937499999999999</v>
      </c>
      <c r="M205" s="1" t="s">
        <v>148</v>
      </c>
      <c r="O205" s="7">
        <f t="shared" ca="1" si="198"/>
        <v>3</v>
      </c>
      <c r="S205" s="7" t="str">
        <f t="shared" ca="1" si="2"/>
        <v/>
      </c>
    </row>
    <row r="206" spans="1:19" x14ac:dyDescent="0.3">
      <c r="A206" s="1" t="str">
        <f t="shared" ref="A206" si="210">B206&amp;"_"&amp;TEXT(D206,"00")</f>
        <v>LP_AtkSpeedBetter_10</v>
      </c>
      <c r="B206" s="1" t="s">
        <v>246</v>
      </c>
      <c r="C206" s="1" t="str">
        <f>IF(ISERROR(VLOOKUP(B206,AffectorValueTable!$A:$A,1,0)),"어펙터밸류없음","")</f>
        <v/>
      </c>
      <c r="D206" s="1">
        <v>10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8"/>
        <v>2.4937499999999999</v>
      </c>
      <c r="M206" s="1" t="s">
        <v>148</v>
      </c>
      <c r="O206" s="7">
        <f t="shared" ref="O206" ca="1" si="211">IF(NOT(ISBLANK(N206)),N206,
IF(ISBLANK(M206),"",
VLOOKUP(M206,OFFSET(INDIRECT("$A:$B"),0,MATCH(M$1&amp;"_Verify",INDIRECT("$1:$1"),0)-1),2,0)
))</f>
        <v>3</v>
      </c>
      <c r="S206" s="7" t="str">
        <f t="shared" ref="S206" ca="1" si="212">IF(NOT(ISBLANK(R206)),R206,
IF(ISBLANK(Q206),"",
VLOOKUP(Q206,OFFSET(INDIRECT("$A:$B"),0,MATCH(Q$1&amp;"_Verify",INDIRECT("$1:$1"),0)-1),2,0)
))</f>
        <v/>
      </c>
    </row>
    <row r="207" spans="1:19" x14ac:dyDescent="0.3">
      <c r="A207" s="1" t="str">
        <f t="shared" si="209"/>
        <v>LP_AtkSpeedBest_01</v>
      </c>
      <c r="B207" s="1" t="s">
        <v>259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8"/>
        <v>0.35625000000000001</v>
      </c>
      <c r="M207" s="1" t="s">
        <v>148</v>
      </c>
      <c r="O207" s="7">
        <f t="shared" ca="1" si="198"/>
        <v>3</v>
      </c>
      <c r="S207" s="7" t="str">
        <f t="shared" ca="1" si="2"/>
        <v/>
      </c>
    </row>
    <row r="208" spans="1:19" x14ac:dyDescent="0.3">
      <c r="A208" s="1" t="str">
        <f t="shared" ref="A208:A209" si="213">B208&amp;"_"&amp;TEXT(D208,"00")</f>
        <v>LP_AtkSpeedBest_02</v>
      </c>
      <c r="B208" s="1" t="s">
        <v>259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8"/>
        <v>0.74812500000000004</v>
      </c>
      <c r="M208" s="1" t="s">
        <v>148</v>
      </c>
      <c r="O208" s="7">
        <f t="shared" ref="O208:O209" ca="1" si="214">IF(NOT(ISBLANK(N208)),N208,
IF(ISBLANK(M208),"",
VLOOKUP(M208,OFFSET(INDIRECT("$A:$B"),0,MATCH(M$1&amp;"_Verify",INDIRECT("$1:$1"),0)-1),2,0)
))</f>
        <v>3</v>
      </c>
      <c r="S208" s="7" t="str">
        <f t="shared" ca="1" si="2"/>
        <v/>
      </c>
    </row>
    <row r="209" spans="1:19" x14ac:dyDescent="0.3">
      <c r="A209" s="1" t="str">
        <f t="shared" si="213"/>
        <v>LP_AtkSpeedBest_03</v>
      </c>
      <c r="B209" s="1" t="s">
        <v>259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8"/>
        <v>1.1756250000000004</v>
      </c>
      <c r="M209" s="1" t="s">
        <v>148</v>
      </c>
      <c r="O209" s="7">
        <f t="shared" ca="1" si="214"/>
        <v>3</v>
      </c>
      <c r="S209" s="7" t="str">
        <f t="shared" ca="1" si="2"/>
        <v/>
      </c>
    </row>
    <row r="210" spans="1:19" x14ac:dyDescent="0.3">
      <c r="A210" s="1" t="str">
        <f t="shared" ref="A210" si="215">B210&amp;"_"&amp;TEXT(D210,"00")</f>
        <v>LP_AtkSpeedBest_04</v>
      </c>
      <c r="B210" s="1" t="s">
        <v>247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08"/>
        <v>1.1756250000000004</v>
      </c>
      <c r="M210" s="1" t="s">
        <v>148</v>
      </c>
      <c r="O210" s="7">
        <f t="shared" ref="O210" ca="1" si="216">IF(NOT(ISBLANK(N210)),N210,
IF(ISBLANK(M210),"",
VLOOKUP(M210,OFFSET(INDIRECT("$A:$B"),0,MATCH(M$1&amp;"_Verify",INDIRECT("$1:$1"),0)-1),2,0)
))</f>
        <v>3</v>
      </c>
      <c r="S210" s="7" t="str">
        <f t="shared" ref="S210" ca="1" si="217">IF(NOT(ISBLANK(R210)),R210,
IF(ISBLANK(Q210),"",
VLOOKUP(Q210,OFFSET(INDIRECT("$A:$B"),0,MATCH(Q$1&amp;"_Verify",INDIRECT("$1:$1"),0)-1),2,0)
))</f>
        <v/>
      </c>
    </row>
    <row r="211" spans="1:19" x14ac:dyDescent="0.3">
      <c r="A211" s="1" t="str">
        <f t="shared" si="209"/>
        <v>LP_Crit_01</v>
      </c>
      <c r="B211" s="1" t="s">
        <v>260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ref="J211:J224" si="218">J165*4.5/6</f>
        <v>0.11249999999999999</v>
      </c>
      <c r="M211" s="1" t="s">
        <v>536</v>
      </c>
      <c r="O211" s="7">
        <f t="shared" ca="1" si="198"/>
        <v>20</v>
      </c>
      <c r="S211" s="7" t="str">
        <f t="shared" ca="1" si="2"/>
        <v/>
      </c>
    </row>
    <row r="212" spans="1:19" x14ac:dyDescent="0.3">
      <c r="A212" s="1" t="str">
        <f t="shared" si="209"/>
        <v>LP_Crit_02</v>
      </c>
      <c r="B212" s="1" t="s">
        <v>260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8"/>
        <v>0.23624999999999999</v>
      </c>
      <c r="M212" s="1" t="s">
        <v>536</v>
      </c>
      <c r="O212" s="7">
        <f t="shared" ca="1" si="198"/>
        <v>20</v>
      </c>
      <c r="S212" s="7" t="str">
        <f t="shared" ca="1" si="2"/>
        <v/>
      </c>
    </row>
    <row r="213" spans="1:19" x14ac:dyDescent="0.3">
      <c r="A213" s="1" t="str">
        <f t="shared" si="209"/>
        <v>LP_Crit_03</v>
      </c>
      <c r="B213" s="1" t="s">
        <v>260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8"/>
        <v>0.37125000000000002</v>
      </c>
      <c r="M213" s="1" t="s">
        <v>536</v>
      </c>
      <c r="O213" s="7">
        <f t="shared" ca="1" si="198"/>
        <v>20</v>
      </c>
      <c r="S213" s="7" t="str">
        <f t="shared" ca="1" si="2"/>
        <v/>
      </c>
    </row>
    <row r="214" spans="1:19" x14ac:dyDescent="0.3">
      <c r="A214" s="1" t="str">
        <f t="shared" si="209"/>
        <v>LP_Crit_04</v>
      </c>
      <c r="B214" s="1" t="s">
        <v>260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8"/>
        <v>0.51749999999999996</v>
      </c>
      <c r="M214" s="1" t="s">
        <v>536</v>
      </c>
      <c r="O214" s="7">
        <f t="shared" ca="1" si="198"/>
        <v>20</v>
      </c>
      <c r="S214" s="7" t="str">
        <f t="shared" ca="1" si="2"/>
        <v/>
      </c>
    </row>
    <row r="215" spans="1:19" x14ac:dyDescent="0.3">
      <c r="A215" s="1" t="str">
        <f t="shared" si="209"/>
        <v>LP_Crit_05</v>
      </c>
      <c r="B215" s="1" t="s">
        <v>260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8"/>
        <v>0.67499999999999993</v>
      </c>
      <c r="M215" s="1" t="s">
        <v>536</v>
      </c>
      <c r="O215" s="7">
        <f t="shared" ca="1" si="198"/>
        <v>20</v>
      </c>
      <c r="S215" s="7" t="str">
        <f t="shared" ca="1" si="2"/>
        <v/>
      </c>
    </row>
    <row r="216" spans="1:19" x14ac:dyDescent="0.3">
      <c r="A216" s="1" t="str">
        <f t="shared" ref="A216:A219" si="219">B216&amp;"_"&amp;TEXT(D216,"00")</f>
        <v>LP_Crit_06</v>
      </c>
      <c r="B216" s="1" t="s">
        <v>260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8"/>
        <v>0.84375</v>
      </c>
      <c r="M216" s="1" t="s">
        <v>536</v>
      </c>
      <c r="O216" s="7">
        <f t="shared" ref="O216:O219" ca="1" si="220">IF(NOT(ISBLANK(N216)),N216,
IF(ISBLANK(M216),"",
VLOOKUP(M216,OFFSET(INDIRECT("$A:$B"),0,MATCH(M$1&amp;"_Verify",INDIRECT("$1:$1"),0)-1),2,0)
))</f>
        <v>20</v>
      </c>
      <c r="S216" s="7" t="str">
        <f t="shared" ca="1" si="2"/>
        <v/>
      </c>
    </row>
    <row r="217" spans="1:19" x14ac:dyDescent="0.3">
      <c r="A217" s="1" t="str">
        <f t="shared" si="219"/>
        <v>LP_Crit_07</v>
      </c>
      <c r="B217" s="1" t="s">
        <v>260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8"/>
        <v>1.0237500000000002</v>
      </c>
      <c r="M217" s="1" t="s">
        <v>536</v>
      </c>
      <c r="O217" s="7">
        <f t="shared" ca="1" si="220"/>
        <v>20</v>
      </c>
      <c r="S217" s="7" t="str">
        <f t="shared" ca="1" si="2"/>
        <v/>
      </c>
    </row>
    <row r="218" spans="1:19" x14ac:dyDescent="0.3">
      <c r="A218" s="1" t="str">
        <f t="shared" si="219"/>
        <v>LP_Crit_08</v>
      </c>
      <c r="B218" s="1" t="s">
        <v>260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8"/>
        <v>1.2150000000000001</v>
      </c>
      <c r="M218" s="1" t="s">
        <v>536</v>
      </c>
      <c r="O218" s="7">
        <f t="shared" ca="1" si="220"/>
        <v>20</v>
      </c>
      <c r="S218" s="7" t="str">
        <f t="shared" ca="1" si="2"/>
        <v/>
      </c>
    </row>
    <row r="219" spans="1:19" x14ac:dyDescent="0.3">
      <c r="A219" s="1" t="str">
        <f t="shared" si="219"/>
        <v>LP_Crit_09</v>
      </c>
      <c r="B219" s="1" t="s">
        <v>260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8"/>
        <v>1.4174999999999998</v>
      </c>
      <c r="M219" s="1" t="s">
        <v>536</v>
      </c>
      <c r="O219" s="7">
        <f t="shared" ca="1" si="220"/>
        <v>20</v>
      </c>
      <c r="S219" s="7" t="str">
        <f t="shared" ca="1" si="2"/>
        <v/>
      </c>
    </row>
    <row r="220" spans="1:19" x14ac:dyDescent="0.3">
      <c r="A220" s="1" t="str">
        <f t="shared" si="209"/>
        <v>LP_CritBetter_01</v>
      </c>
      <c r="B220" s="1" t="s">
        <v>261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8"/>
        <v>0.1875</v>
      </c>
      <c r="M220" s="1" t="s">
        <v>536</v>
      </c>
      <c r="O220" s="7">
        <f t="shared" ca="1" si="198"/>
        <v>20</v>
      </c>
      <c r="S220" s="7" t="str">
        <f t="shared" ca="1" si="2"/>
        <v/>
      </c>
    </row>
    <row r="221" spans="1:19" x14ac:dyDescent="0.3">
      <c r="A221" s="1" t="str">
        <f t="shared" si="209"/>
        <v>LP_CritBetter_02</v>
      </c>
      <c r="B221" s="1" t="s">
        <v>261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8"/>
        <v>0.39375000000000004</v>
      </c>
      <c r="M221" s="1" t="s">
        <v>536</v>
      </c>
      <c r="O221" s="7">
        <f t="shared" ca="1" si="198"/>
        <v>20</v>
      </c>
      <c r="S221" s="7" t="str">
        <f t="shared" ca="1" si="2"/>
        <v/>
      </c>
    </row>
    <row r="222" spans="1:19" x14ac:dyDescent="0.3">
      <c r="A222" s="1" t="str">
        <f t="shared" ref="A222:A226" si="221">B222&amp;"_"&amp;TEXT(D222,"00")</f>
        <v>LP_CritBetter_03</v>
      </c>
      <c r="B222" s="1" t="s">
        <v>261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8"/>
        <v>0.61875000000000002</v>
      </c>
      <c r="M222" s="1" t="s">
        <v>536</v>
      </c>
      <c r="O222" s="7">
        <f t="shared" ca="1" si="198"/>
        <v>20</v>
      </c>
      <c r="S222" s="7" t="str">
        <f t="shared" ca="1" si="2"/>
        <v/>
      </c>
    </row>
    <row r="223" spans="1:19" x14ac:dyDescent="0.3">
      <c r="A223" s="1" t="str">
        <f t="shared" ref="A223:A224" si="222">B223&amp;"_"&amp;TEXT(D223,"00")</f>
        <v>LP_CritBetter_04</v>
      </c>
      <c r="B223" s="1" t="s">
        <v>261</v>
      </c>
      <c r="C223" s="1" t="str">
        <f>IF(ISERROR(VLOOKUP(B223,AffectorValueTable!$A:$A,1,0)),"어펙터밸류없음","")</f>
        <v/>
      </c>
      <c r="D223" s="1">
        <v>4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8"/>
        <v>0.86249999999999993</v>
      </c>
      <c r="M223" s="1" t="s">
        <v>536</v>
      </c>
      <c r="O223" s="7">
        <f t="shared" ref="O223:O224" ca="1" si="223">IF(NOT(ISBLANK(N223)),N223,
IF(ISBLANK(M223),"",
VLOOKUP(M223,OFFSET(INDIRECT("$A:$B"),0,MATCH(M$1&amp;"_Verify",INDIRECT("$1:$1"),0)-1),2,0)
))</f>
        <v>20</v>
      </c>
      <c r="S223" s="7" t="str">
        <f t="shared" ca="1" si="2"/>
        <v/>
      </c>
    </row>
    <row r="224" spans="1:19" x14ac:dyDescent="0.3">
      <c r="A224" s="1" t="str">
        <f t="shared" si="222"/>
        <v>LP_CritBetter_05</v>
      </c>
      <c r="B224" s="1" t="s">
        <v>261</v>
      </c>
      <c r="C224" s="1" t="str">
        <f>IF(ISERROR(VLOOKUP(B224,AffectorValueTable!$A:$A,1,0)),"어펙터밸류없음","")</f>
        <v/>
      </c>
      <c r="D224" s="1">
        <v>5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8"/>
        <v>1.125</v>
      </c>
      <c r="M224" s="1" t="s">
        <v>536</v>
      </c>
      <c r="O224" s="7">
        <f t="shared" ca="1" si="223"/>
        <v>20</v>
      </c>
      <c r="S224" s="7" t="str">
        <f t="shared" ca="1" si="2"/>
        <v/>
      </c>
    </row>
    <row r="225" spans="1:19" x14ac:dyDescent="0.3">
      <c r="A225" s="1" t="str">
        <f t="shared" ref="A225" si="224">B225&amp;"_"&amp;TEXT(D225,"00")</f>
        <v>LP_CritBetter_06</v>
      </c>
      <c r="B225" s="1" t="s">
        <v>249</v>
      </c>
      <c r="C225" s="1" t="str">
        <f>IF(ISERROR(VLOOKUP(B225,AffectorValueTable!$A:$A,1,0)),"어펙터밸류없음","")</f>
        <v/>
      </c>
      <c r="D225" s="1">
        <v>6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>J224</f>
        <v>1.125</v>
      </c>
      <c r="M225" s="1" t="s">
        <v>836</v>
      </c>
      <c r="O225" s="7">
        <f t="shared" ref="O225" ca="1" si="225">IF(NOT(ISBLANK(N225)),N225,
IF(ISBLANK(M225),"",
VLOOKUP(M225,OFFSET(INDIRECT("$A:$B"),0,MATCH(M$1&amp;"_Verify",INDIRECT("$1:$1"),0)-1),2,0)
))</f>
        <v>20</v>
      </c>
      <c r="S225" s="7" t="str">
        <f t="shared" ref="S225" ca="1" si="226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si="221"/>
        <v>LP_CritBest_01</v>
      </c>
      <c r="B226" s="1" t="s">
        <v>262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>J184*4.5/6</f>
        <v>0.33749999999999997</v>
      </c>
      <c r="M226" s="1" t="s">
        <v>536</v>
      </c>
      <c r="O226" s="7">
        <f t="shared" ca="1" si="198"/>
        <v>20</v>
      </c>
      <c r="S226" s="7" t="str">
        <f t="shared" ca="1" si="2"/>
        <v/>
      </c>
    </row>
    <row r="227" spans="1:19" x14ac:dyDescent="0.3">
      <c r="A227" s="1" t="str">
        <f t="shared" ref="A227:A228" si="227">B227&amp;"_"&amp;TEXT(D227,"00")</f>
        <v>LP_CritBest_02</v>
      </c>
      <c r="B227" s="1" t="s">
        <v>262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>J185*4.5/6</f>
        <v>0.7087500000000001</v>
      </c>
      <c r="M227" s="1" t="s">
        <v>536</v>
      </c>
      <c r="O227" s="7">
        <f t="shared" ref="O227:O228" ca="1" si="228">IF(NOT(ISBLANK(N227)),N227,
IF(ISBLANK(M227),"",
VLOOKUP(M227,OFFSET(INDIRECT("$A:$B"),0,MATCH(M$1&amp;"_Verify",INDIRECT("$1:$1"),0)-1),2,0)
))</f>
        <v>20</v>
      </c>
      <c r="S227" s="7" t="str">
        <f t="shared" ref="S227:S298" ca="1" si="229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227"/>
        <v>LP_CritBest_03</v>
      </c>
      <c r="B228" s="1" t="s">
        <v>262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>J186*4.5/6</f>
        <v>1.1137500000000002</v>
      </c>
      <c r="M228" s="1" t="s">
        <v>536</v>
      </c>
      <c r="O228" s="7">
        <f t="shared" ca="1" si="228"/>
        <v>20</v>
      </c>
      <c r="S228" s="7" t="str">
        <f t="shared" ca="1" si="229"/>
        <v/>
      </c>
    </row>
    <row r="229" spans="1:19" x14ac:dyDescent="0.3">
      <c r="A229" s="1" t="str">
        <f t="shared" ref="A229" si="230">B229&amp;"_"&amp;TEXT(D229,"00")</f>
        <v>LP_CritBest_04</v>
      </c>
      <c r="B229" s="1" t="s">
        <v>250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>J228</f>
        <v>1.1137500000000002</v>
      </c>
      <c r="M229" s="1" t="s">
        <v>836</v>
      </c>
      <c r="O229" s="7">
        <f t="shared" ref="O229" ca="1" si="231">IF(NOT(ISBLANK(N229)),N229,
IF(ISBLANK(M229),"",
VLOOKUP(M229,OFFSET(INDIRECT("$A:$B"),0,MATCH(M$1&amp;"_Verify",INDIRECT("$1:$1"),0)-1),2,0)
))</f>
        <v>20</v>
      </c>
      <c r="S229" s="7" t="str">
        <f t="shared" ref="S229" ca="1" si="2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ref="A230:A249" si="233">B230&amp;"_"&amp;TEXT(D230,"00")</f>
        <v>LP_MaxHp_01</v>
      </c>
      <c r="B230" s="1" t="s">
        <v>263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ref="J230:J251" si="234">J165*2.5/6</f>
        <v>6.25E-2</v>
      </c>
      <c r="M230" s="1" t="s">
        <v>162</v>
      </c>
      <c r="O230" s="7">
        <f t="shared" ref="O230:O373" ca="1" si="235">IF(NOT(ISBLANK(N230)),N230,
IF(ISBLANK(M230),"",
VLOOKUP(M230,OFFSET(INDIRECT("$A:$B"),0,MATCH(M$1&amp;"_Verify",INDIRECT("$1:$1"),0)-1),2,0)
))</f>
        <v>18</v>
      </c>
      <c r="S230" s="7" t="str">
        <f t="shared" ca="1" si="229"/>
        <v/>
      </c>
    </row>
    <row r="231" spans="1:19" x14ac:dyDescent="0.3">
      <c r="A231" s="1" t="str">
        <f t="shared" si="233"/>
        <v>LP_MaxHp_02</v>
      </c>
      <c r="B231" s="1" t="s">
        <v>263</v>
      </c>
      <c r="C231" s="1" t="str">
        <f>IF(ISERROR(VLOOKUP(B231,AffectorValueTable!$A:$A,1,0)),"어펙터밸류없음","")</f>
        <v/>
      </c>
      <c r="D231" s="1">
        <v>2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4"/>
        <v>0.13125000000000001</v>
      </c>
      <c r="M231" s="1" t="s">
        <v>162</v>
      </c>
      <c r="O231" s="7">
        <f t="shared" ca="1" si="235"/>
        <v>18</v>
      </c>
      <c r="S231" s="7" t="str">
        <f t="shared" ca="1" si="229"/>
        <v/>
      </c>
    </row>
    <row r="232" spans="1:19" x14ac:dyDescent="0.3">
      <c r="A232" s="1" t="str">
        <f t="shared" si="233"/>
        <v>LP_MaxHp_03</v>
      </c>
      <c r="B232" s="1" t="s">
        <v>263</v>
      </c>
      <c r="C232" s="1" t="str">
        <f>IF(ISERROR(VLOOKUP(B232,AffectorValueTable!$A:$A,1,0)),"어펙터밸류없음","")</f>
        <v/>
      </c>
      <c r="D232" s="1">
        <v>3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4"/>
        <v>0.20625000000000002</v>
      </c>
      <c r="M232" s="1" t="s">
        <v>162</v>
      </c>
      <c r="O232" s="7">
        <f t="shared" ca="1" si="235"/>
        <v>18</v>
      </c>
      <c r="S232" s="7" t="str">
        <f t="shared" ca="1" si="229"/>
        <v/>
      </c>
    </row>
    <row r="233" spans="1:19" x14ac:dyDescent="0.3">
      <c r="A233" s="1" t="str">
        <f t="shared" si="233"/>
        <v>LP_MaxHp_04</v>
      </c>
      <c r="B233" s="1" t="s">
        <v>263</v>
      </c>
      <c r="C233" s="1" t="str">
        <f>IF(ISERROR(VLOOKUP(B233,AffectorValueTable!$A:$A,1,0)),"어펙터밸류없음","")</f>
        <v/>
      </c>
      <c r="D233" s="1">
        <v>4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4"/>
        <v>0.28749999999999998</v>
      </c>
      <c r="M233" s="1" t="s">
        <v>162</v>
      </c>
      <c r="O233" s="7">
        <f t="shared" ca="1" si="235"/>
        <v>18</v>
      </c>
      <c r="S233" s="7" t="str">
        <f t="shared" ca="1" si="229"/>
        <v/>
      </c>
    </row>
    <row r="234" spans="1:19" x14ac:dyDescent="0.3">
      <c r="A234" s="1" t="str">
        <f t="shared" si="233"/>
        <v>LP_MaxHp_05</v>
      </c>
      <c r="B234" s="1" t="s">
        <v>263</v>
      </c>
      <c r="C234" s="1" t="str">
        <f>IF(ISERROR(VLOOKUP(B234,AffectorValueTable!$A:$A,1,0)),"어펙터밸류없음","")</f>
        <v/>
      </c>
      <c r="D234" s="1">
        <v>5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4"/>
        <v>0.375</v>
      </c>
      <c r="M234" s="1" t="s">
        <v>162</v>
      </c>
      <c r="O234" s="7">
        <f t="shared" ca="1" si="235"/>
        <v>18</v>
      </c>
      <c r="S234" s="7" t="str">
        <f t="shared" ca="1" si="229"/>
        <v/>
      </c>
    </row>
    <row r="235" spans="1:19" x14ac:dyDescent="0.3">
      <c r="A235" s="1" t="str">
        <f t="shared" si="233"/>
        <v>LP_MaxHp_06</v>
      </c>
      <c r="B235" s="1" t="s">
        <v>263</v>
      </c>
      <c r="C235" s="1" t="str">
        <f>IF(ISERROR(VLOOKUP(B235,AffectorValueTable!$A:$A,1,0)),"어펙터밸류없음","")</f>
        <v/>
      </c>
      <c r="D235" s="1">
        <v>6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4"/>
        <v>0.46875</v>
      </c>
      <c r="M235" s="1" t="s">
        <v>162</v>
      </c>
      <c r="O235" s="7">
        <f t="shared" ca="1" si="235"/>
        <v>18</v>
      </c>
      <c r="S235" s="7" t="str">
        <f t="shared" ca="1" si="229"/>
        <v/>
      </c>
    </row>
    <row r="236" spans="1:19" x14ac:dyDescent="0.3">
      <c r="A236" s="1" t="str">
        <f t="shared" si="233"/>
        <v>LP_MaxHp_07</v>
      </c>
      <c r="B236" s="1" t="s">
        <v>263</v>
      </c>
      <c r="C236" s="1" t="str">
        <f>IF(ISERROR(VLOOKUP(B236,AffectorValueTable!$A:$A,1,0)),"어펙터밸류없음","")</f>
        <v/>
      </c>
      <c r="D236" s="1">
        <v>7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4"/>
        <v>0.56875000000000009</v>
      </c>
      <c r="M236" s="1" t="s">
        <v>162</v>
      </c>
      <c r="O236" s="7">
        <f t="shared" ca="1" si="235"/>
        <v>18</v>
      </c>
      <c r="S236" s="7" t="str">
        <f t="shared" ca="1" si="229"/>
        <v/>
      </c>
    </row>
    <row r="237" spans="1:19" x14ac:dyDescent="0.3">
      <c r="A237" s="1" t="str">
        <f t="shared" si="233"/>
        <v>LP_MaxHp_08</v>
      </c>
      <c r="B237" s="1" t="s">
        <v>263</v>
      </c>
      <c r="C237" s="1" t="str">
        <f>IF(ISERROR(VLOOKUP(B237,AffectorValueTable!$A:$A,1,0)),"어펙터밸류없음","")</f>
        <v/>
      </c>
      <c r="D237" s="1">
        <v>8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4"/>
        <v>0.67500000000000016</v>
      </c>
      <c r="M237" s="1" t="s">
        <v>162</v>
      </c>
      <c r="O237" s="7">
        <f t="shared" ca="1" si="235"/>
        <v>18</v>
      </c>
      <c r="S237" s="7" t="str">
        <f t="shared" ca="1" si="229"/>
        <v/>
      </c>
    </row>
    <row r="238" spans="1:19" x14ac:dyDescent="0.3">
      <c r="A238" s="1" t="str">
        <f t="shared" si="233"/>
        <v>LP_MaxHp_09</v>
      </c>
      <c r="B238" s="1" t="s">
        <v>263</v>
      </c>
      <c r="C238" s="1" t="str">
        <f>IF(ISERROR(VLOOKUP(B238,AffectorValueTable!$A:$A,1,0)),"어펙터밸류없음","")</f>
        <v/>
      </c>
      <c r="D238" s="1">
        <v>9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4"/>
        <v>0.78749999999999998</v>
      </c>
      <c r="M238" s="1" t="s">
        <v>162</v>
      </c>
      <c r="O238" s="7">
        <f t="shared" ca="1" si="235"/>
        <v>18</v>
      </c>
      <c r="S238" s="7" t="str">
        <f t="shared" ca="1" si="229"/>
        <v/>
      </c>
    </row>
    <row r="239" spans="1:19" x14ac:dyDescent="0.3">
      <c r="A239" s="1" t="str">
        <f t="shared" si="233"/>
        <v>LP_MaxHpBetter_01</v>
      </c>
      <c r="B239" s="1" t="s">
        <v>264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4"/>
        <v>0.10416666666666667</v>
      </c>
      <c r="M239" s="1" t="s">
        <v>162</v>
      </c>
      <c r="O239" s="7">
        <f t="shared" ca="1" si="235"/>
        <v>18</v>
      </c>
      <c r="S239" s="7" t="str">
        <f t="shared" ca="1" si="229"/>
        <v/>
      </c>
    </row>
    <row r="240" spans="1:19" x14ac:dyDescent="0.3">
      <c r="A240" s="1" t="str">
        <f t="shared" si="233"/>
        <v>LP_MaxHpBetter_02</v>
      </c>
      <c r="B240" s="1" t="s">
        <v>264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4"/>
        <v>0.21875</v>
      </c>
      <c r="M240" s="1" t="s">
        <v>162</v>
      </c>
      <c r="O240" s="7">
        <f t="shared" ca="1" si="235"/>
        <v>18</v>
      </c>
      <c r="S240" s="7" t="str">
        <f t="shared" ca="1" si="229"/>
        <v/>
      </c>
    </row>
    <row r="241" spans="1:19" x14ac:dyDescent="0.3">
      <c r="A241" s="1" t="str">
        <f t="shared" si="233"/>
        <v>LP_MaxHpBetter_03</v>
      </c>
      <c r="B241" s="1" t="s">
        <v>264</v>
      </c>
      <c r="C241" s="1" t="str">
        <f>IF(ISERROR(VLOOKUP(B241,AffectorValueTable!$A:$A,1,0)),"어펙터밸류없음","")</f>
        <v/>
      </c>
      <c r="D241" s="1">
        <v>3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4"/>
        <v>0.34375</v>
      </c>
      <c r="M241" s="1" t="s">
        <v>162</v>
      </c>
      <c r="O241" s="7">
        <f t="shared" ca="1" si="235"/>
        <v>18</v>
      </c>
      <c r="S241" s="7" t="str">
        <f t="shared" ca="1" si="229"/>
        <v/>
      </c>
    </row>
    <row r="242" spans="1:19" x14ac:dyDescent="0.3">
      <c r="A242" s="1" t="str">
        <f t="shared" si="233"/>
        <v>LP_MaxHpBetter_04</v>
      </c>
      <c r="B242" s="1" t="s">
        <v>264</v>
      </c>
      <c r="C242" s="1" t="str">
        <f>IF(ISERROR(VLOOKUP(B242,AffectorValueTable!$A:$A,1,0)),"어펙터밸류없음","")</f>
        <v/>
      </c>
      <c r="D242" s="1">
        <v>4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4"/>
        <v>0.47916666666666669</v>
      </c>
      <c r="M242" s="1" t="s">
        <v>162</v>
      </c>
      <c r="O242" s="7">
        <f t="shared" ca="1" si="235"/>
        <v>18</v>
      </c>
      <c r="S242" s="7" t="str">
        <f t="shared" ca="1" si="229"/>
        <v/>
      </c>
    </row>
    <row r="243" spans="1:19" x14ac:dyDescent="0.3">
      <c r="A243" s="1" t="str">
        <f t="shared" si="233"/>
        <v>LP_MaxHpBetter_05</v>
      </c>
      <c r="B243" s="1" t="s">
        <v>264</v>
      </c>
      <c r="C243" s="1" t="str">
        <f>IF(ISERROR(VLOOKUP(B243,AffectorValueTable!$A:$A,1,0)),"어펙터밸류없음","")</f>
        <v/>
      </c>
      <c r="D243" s="1">
        <v>5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4"/>
        <v>0.625</v>
      </c>
      <c r="M243" s="1" t="s">
        <v>162</v>
      </c>
      <c r="O243" s="7">
        <f t="shared" ca="1" si="235"/>
        <v>18</v>
      </c>
      <c r="S243" s="7" t="str">
        <f t="shared" ca="1" si="229"/>
        <v/>
      </c>
    </row>
    <row r="244" spans="1:19" x14ac:dyDescent="0.3">
      <c r="A244" s="1" t="str">
        <f t="shared" si="233"/>
        <v>LP_MaxHpBetter_06</v>
      </c>
      <c r="B244" s="1" t="s">
        <v>264</v>
      </c>
      <c r="C244" s="1" t="str">
        <f>IF(ISERROR(VLOOKUP(B244,AffectorValueTable!$A:$A,1,0)),"어펙터밸류없음","")</f>
        <v/>
      </c>
      <c r="D244" s="1">
        <v>6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4"/>
        <v>0.78125</v>
      </c>
      <c r="M244" s="1" t="s">
        <v>162</v>
      </c>
      <c r="O244" s="7">
        <f t="shared" ca="1" si="235"/>
        <v>18</v>
      </c>
      <c r="S244" s="7" t="str">
        <f t="shared" ca="1" si="229"/>
        <v/>
      </c>
    </row>
    <row r="245" spans="1:19" x14ac:dyDescent="0.3">
      <c r="A245" s="1" t="str">
        <f t="shared" si="233"/>
        <v>LP_MaxHpBetter_07</v>
      </c>
      <c r="B245" s="1" t="s">
        <v>264</v>
      </c>
      <c r="C245" s="1" t="str">
        <f>IF(ISERROR(VLOOKUP(B245,AffectorValueTable!$A:$A,1,0)),"어펙터밸류없음","")</f>
        <v/>
      </c>
      <c r="D245" s="1">
        <v>7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4"/>
        <v>0.94791666666666663</v>
      </c>
      <c r="M245" s="1" t="s">
        <v>162</v>
      </c>
      <c r="O245" s="7">
        <f t="shared" ca="1" si="235"/>
        <v>18</v>
      </c>
      <c r="S245" s="7" t="str">
        <f t="shared" ca="1" si="229"/>
        <v/>
      </c>
    </row>
    <row r="246" spans="1:19" x14ac:dyDescent="0.3">
      <c r="A246" s="1" t="str">
        <f t="shared" si="233"/>
        <v>LP_MaxHpBetter_08</v>
      </c>
      <c r="B246" s="1" t="s">
        <v>264</v>
      </c>
      <c r="C246" s="1" t="str">
        <f>IF(ISERROR(VLOOKUP(B246,AffectorValueTable!$A:$A,1,0)),"어펙터밸류없음","")</f>
        <v/>
      </c>
      <c r="D246" s="1">
        <v>8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4"/>
        <v>1.125</v>
      </c>
      <c r="M246" s="1" t="s">
        <v>162</v>
      </c>
      <c r="O246" s="7">
        <f t="shared" ca="1" si="235"/>
        <v>18</v>
      </c>
      <c r="S246" s="7" t="str">
        <f t="shared" ca="1" si="229"/>
        <v/>
      </c>
    </row>
    <row r="247" spans="1:19" x14ac:dyDescent="0.3">
      <c r="A247" s="1" t="str">
        <f t="shared" si="233"/>
        <v>LP_MaxHpBetter_09</v>
      </c>
      <c r="B247" s="1" t="s">
        <v>264</v>
      </c>
      <c r="C247" s="1" t="str">
        <f>IF(ISERROR(VLOOKUP(B247,AffectorValueTable!$A:$A,1,0)),"어펙터밸류없음","")</f>
        <v/>
      </c>
      <c r="D247" s="1">
        <v>9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4"/>
        <v>1.3125</v>
      </c>
      <c r="M247" s="1" t="s">
        <v>162</v>
      </c>
      <c r="O247" s="7">
        <f t="shared" ca="1" si="235"/>
        <v>18</v>
      </c>
      <c r="S247" s="7" t="str">
        <f t="shared" ca="1" si="229"/>
        <v/>
      </c>
    </row>
    <row r="248" spans="1:19" x14ac:dyDescent="0.3">
      <c r="A248" s="1" t="str">
        <f t="shared" ref="A248" si="236">B248&amp;"_"&amp;TEXT(D248,"00")</f>
        <v>LP_MaxHpBetter_10</v>
      </c>
      <c r="B248" s="1" t="s">
        <v>252</v>
      </c>
      <c r="C248" s="1" t="str">
        <f>IF(ISERROR(VLOOKUP(B248,AffectorValueTable!$A:$A,1,0)),"어펙터밸류없음","")</f>
        <v/>
      </c>
      <c r="D248" s="1">
        <v>10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4"/>
        <v>1.3125</v>
      </c>
      <c r="M248" s="1" t="s">
        <v>162</v>
      </c>
      <c r="O248" s="7">
        <f t="shared" ref="O248" ca="1" si="237">IF(NOT(ISBLANK(N248)),N248,
IF(ISBLANK(M248),"",
VLOOKUP(M248,OFFSET(INDIRECT("$A:$B"),0,MATCH(M$1&amp;"_Verify",INDIRECT("$1:$1"),0)-1),2,0)
))</f>
        <v>18</v>
      </c>
      <c r="S248" s="7" t="str">
        <f t="shared" ref="S248" ca="1" si="238">IF(NOT(ISBLANK(R248)),R248,
IF(ISBLANK(Q248),"",
VLOOKUP(Q248,OFFSET(INDIRECT("$A:$B"),0,MATCH(Q$1&amp;"_Verify",INDIRECT("$1:$1"),0)-1),2,0)
))</f>
        <v/>
      </c>
    </row>
    <row r="249" spans="1:19" x14ac:dyDescent="0.3">
      <c r="A249" s="1" t="str">
        <f t="shared" si="233"/>
        <v>LP_MaxHpBest_01</v>
      </c>
      <c r="B249" s="1" t="s">
        <v>265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4"/>
        <v>0.1875</v>
      </c>
      <c r="M249" s="1" t="s">
        <v>162</v>
      </c>
      <c r="O249" s="7">
        <f t="shared" ca="1" si="235"/>
        <v>18</v>
      </c>
      <c r="S249" s="7" t="str">
        <f t="shared" ca="1" si="229"/>
        <v/>
      </c>
    </row>
    <row r="250" spans="1:19" x14ac:dyDescent="0.3">
      <c r="A250" s="1" t="str">
        <f t="shared" ref="A250:A299" si="239">B250&amp;"_"&amp;TEXT(D250,"00")</f>
        <v>LP_MaxHpBest_02</v>
      </c>
      <c r="B250" s="1" t="s">
        <v>265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4"/>
        <v>0.39375000000000004</v>
      </c>
      <c r="M250" s="1" t="s">
        <v>162</v>
      </c>
      <c r="O250" s="7">
        <f t="shared" ca="1" si="235"/>
        <v>18</v>
      </c>
      <c r="S250" s="7" t="str">
        <f t="shared" ca="1" si="229"/>
        <v/>
      </c>
    </row>
    <row r="251" spans="1:19" x14ac:dyDescent="0.3">
      <c r="A251" s="1" t="str">
        <f t="shared" si="239"/>
        <v>LP_MaxHpBest_03</v>
      </c>
      <c r="B251" s="1" t="s">
        <v>265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4"/>
        <v>0.61875000000000013</v>
      </c>
      <c r="M251" s="1" t="s">
        <v>162</v>
      </c>
      <c r="O251" s="7">
        <f t="shared" ca="1" si="235"/>
        <v>18</v>
      </c>
      <c r="S251" s="7" t="str">
        <f t="shared" ca="1" si="229"/>
        <v/>
      </c>
    </row>
    <row r="252" spans="1:19" x14ac:dyDescent="0.3">
      <c r="A252" s="1" t="str">
        <f t="shared" si="239"/>
        <v>LP_MaxHpBest_04</v>
      </c>
      <c r="B252" s="1" t="s">
        <v>265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0.86249999999999993</v>
      </c>
      <c r="M252" s="1" t="s">
        <v>162</v>
      </c>
      <c r="O252" s="7">
        <f t="shared" ca="1" si="235"/>
        <v>18</v>
      </c>
      <c r="S252" s="7" t="str">
        <f t="shared" ca="1" si="229"/>
        <v/>
      </c>
    </row>
    <row r="253" spans="1:19" x14ac:dyDescent="0.3">
      <c r="A253" s="1" t="str">
        <f t="shared" si="239"/>
        <v>LP_MaxHpBest_05</v>
      </c>
      <c r="B253" s="1" t="s">
        <v>265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1.125</v>
      </c>
      <c r="M253" s="1" t="s">
        <v>162</v>
      </c>
      <c r="O253" s="7">
        <f t="shared" ca="1" si="235"/>
        <v>18</v>
      </c>
      <c r="S253" s="7" t="str">
        <f t="shared" ca="1" si="229"/>
        <v/>
      </c>
    </row>
    <row r="254" spans="1:19" x14ac:dyDescent="0.3">
      <c r="A254" s="1" t="str">
        <f t="shared" ref="A254:A259" si="240">B254&amp;"_"&amp;TEXT(D254,"00")</f>
        <v>LP_MaxHpBest_06</v>
      </c>
      <c r="B254" s="1" t="s">
        <v>253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1.125</v>
      </c>
      <c r="M254" s="1" t="s">
        <v>162</v>
      </c>
      <c r="O254" s="7">
        <f t="shared" ref="O254:O259" ca="1" si="241">IF(NOT(ISBLANK(N254)),N254,
IF(ISBLANK(M254),"",
VLOOKUP(M254,OFFSET(INDIRECT("$A:$B"),0,MATCH(M$1&amp;"_Verify",INDIRECT("$1:$1"),0)-1),2,0)
))</f>
        <v>18</v>
      </c>
      <c r="S254" s="7" t="str">
        <f t="shared" ref="S254:S259" ca="1" si="242">IF(NOT(ISBLANK(R254)),R254,
IF(ISBLANK(Q254),"",
VLOOKUP(Q254,OFFSET(INDIRECT("$A:$B"),0,MATCH(Q$1&amp;"_Verify",INDIRECT("$1:$1"),0)-1),2,0)
))</f>
        <v/>
      </c>
    </row>
    <row r="255" spans="1:19" x14ac:dyDescent="0.3">
      <c r="A255" s="1" t="str">
        <f t="shared" si="240"/>
        <v>LP_MaxHpPowerSource_01</v>
      </c>
      <c r="B255" s="1" t="s">
        <v>919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ref="J255:J259" si="243">J165*2.5/8</f>
        <v>4.6875E-2</v>
      </c>
      <c r="M255" s="1" t="s">
        <v>162</v>
      </c>
      <c r="O255" s="7">
        <f t="shared" ca="1" si="241"/>
        <v>18</v>
      </c>
      <c r="S255" s="7" t="str">
        <f t="shared" ca="1" si="242"/>
        <v/>
      </c>
    </row>
    <row r="256" spans="1:19" x14ac:dyDescent="0.3">
      <c r="A256" s="1" t="str">
        <f t="shared" si="240"/>
        <v>LP_MaxHpPowerSource_02</v>
      </c>
      <c r="B256" s="1" t="s">
        <v>919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3"/>
        <v>9.8437499999999997E-2</v>
      </c>
      <c r="M256" s="1" t="s">
        <v>162</v>
      </c>
      <c r="O256" s="7">
        <f t="shared" ca="1" si="241"/>
        <v>18</v>
      </c>
      <c r="S256" s="7" t="str">
        <f t="shared" ca="1" si="242"/>
        <v/>
      </c>
    </row>
    <row r="257" spans="1:19" x14ac:dyDescent="0.3">
      <c r="A257" s="1" t="str">
        <f t="shared" si="240"/>
        <v>LP_MaxHpPowerSource_03</v>
      </c>
      <c r="B257" s="1" t="s">
        <v>919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3"/>
        <v>0.15468750000000001</v>
      </c>
      <c r="M257" s="1" t="s">
        <v>162</v>
      </c>
      <c r="O257" s="7">
        <f t="shared" ca="1" si="241"/>
        <v>18</v>
      </c>
      <c r="S257" s="7" t="str">
        <f t="shared" ca="1" si="242"/>
        <v/>
      </c>
    </row>
    <row r="258" spans="1:19" x14ac:dyDescent="0.3">
      <c r="A258" s="1" t="str">
        <f t="shared" si="240"/>
        <v>LP_MaxHpPowerSource_04</v>
      </c>
      <c r="B258" s="1" t="s">
        <v>919</v>
      </c>
      <c r="C258" s="1" t="str">
        <f>IF(ISERROR(VLOOKUP(B258,AffectorValueTable!$A:$A,1,0)),"어펙터밸류없음","")</f>
        <v/>
      </c>
      <c r="D258" s="1">
        <v>4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3"/>
        <v>0.21562499999999998</v>
      </c>
      <c r="M258" s="1" t="s">
        <v>162</v>
      </c>
      <c r="O258" s="7">
        <f t="shared" ca="1" si="241"/>
        <v>18</v>
      </c>
      <c r="S258" s="7" t="str">
        <f t="shared" ca="1" si="242"/>
        <v/>
      </c>
    </row>
    <row r="259" spans="1:19" x14ac:dyDescent="0.3">
      <c r="A259" s="1" t="str">
        <f t="shared" si="240"/>
        <v>LP_MaxHpPowerSource_05</v>
      </c>
      <c r="B259" s="1" t="s">
        <v>919</v>
      </c>
      <c r="C259" s="1" t="str">
        <f>IF(ISERROR(VLOOKUP(B259,AffectorValueTable!$A:$A,1,0)),"어펙터밸류없음","")</f>
        <v/>
      </c>
      <c r="D259" s="1">
        <v>5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3"/>
        <v>0.28125</v>
      </c>
      <c r="M259" s="1" t="s">
        <v>162</v>
      </c>
      <c r="O259" s="7">
        <f t="shared" ca="1" si="241"/>
        <v>18</v>
      </c>
      <c r="S259" s="7" t="str">
        <f t="shared" ca="1" si="242"/>
        <v/>
      </c>
    </row>
    <row r="260" spans="1:19" x14ac:dyDescent="0.3">
      <c r="A260" s="1" t="str">
        <f t="shared" si="239"/>
        <v>LP_ReduceDmgProjectile_01</v>
      </c>
      <c r="B260" s="1" t="s">
        <v>266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ref="J260:J277" si="244">J165*4/6</f>
        <v>9.9999999999999992E-2</v>
      </c>
      <c r="O260" s="7" t="str">
        <f t="shared" ca="1" si="235"/>
        <v/>
      </c>
      <c r="S260" s="7" t="str">
        <f t="shared" ca="1" si="229"/>
        <v/>
      </c>
    </row>
    <row r="261" spans="1:19" x14ac:dyDescent="0.3">
      <c r="A261" s="1" t="str">
        <f t="shared" si="239"/>
        <v>LP_ReduceDmgProjectile_02</v>
      </c>
      <c r="B261" s="1" t="s">
        <v>266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4"/>
        <v>0.21</v>
      </c>
      <c r="O261" s="7" t="str">
        <f t="shared" ca="1" si="235"/>
        <v/>
      </c>
      <c r="S261" s="7" t="str">
        <f t="shared" ca="1" si="229"/>
        <v/>
      </c>
    </row>
    <row r="262" spans="1:19" x14ac:dyDescent="0.3">
      <c r="A262" s="1" t="str">
        <f t="shared" si="239"/>
        <v>LP_ReduceDmgProjectile_03</v>
      </c>
      <c r="B262" s="1" t="s">
        <v>266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4"/>
        <v>0.33</v>
      </c>
      <c r="O262" s="7" t="str">
        <f t="shared" ca="1" si="235"/>
        <v/>
      </c>
      <c r="S262" s="7" t="str">
        <f t="shared" ca="1" si="229"/>
        <v/>
      </c>
    </row>
    <row r="263" spans="1:19" x14ac:dyDescent="0.3">
      <c r="A263" s="1" t="str">
        <f t="shared" si="239"/>
        <v>LP_ReduceDmgProjectile_04</v>
      </c>
      <c r="B263" s="1" t="s">
        <v>266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4"/>
        <v>0.45999999999999996</v>
      </c>
      <c r="O263" s="7" t="str">
        <f t="shared" ca="1" si="235"/>
        <v/>
      </c>
      <c r="S263" s="7" t="str">
        <f t="shared" ca="1" si="229"/>
        <v/>
      </c>
    </row>
    <row r="264" spans="1:19" x14ac:dyDescent="0.3">
      <c r="A264" s="1" t="str">
        <f t="shared" ref="A264:A267" si="245">B264&amp;"_"&amp;TEXT(D264,"00")</f>
        <v>LP_ReduceDmgProjectile_05</v>
      </c>
      <c r="B264" s="1" t="s">
        <v>266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4"/>
        <v>0.6</v>
      </c>
      <c r="O264" s="7" t="str">
        <f t="shared" ca="1" si="235"/>
        <v/>
      </c>
      <c r="S264" s="7" t="str">
        <f t="shared" ca="1" si="229"/>
        <v/>
      </c>
    </row>
    <row r="265" spans="1:19" x14ac:dyDescent="0.3">
      <c r="A265" s="1" t="str">
        <f t="shared" si="245"/>
        <v>LP_ReduceDmgProjectile_06</v>
      </c>
      <c r="B265" s="1" t="s">
        <v>266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4"/>
        <v>0.75</v>
      </c>
      <c r="O265" s="7" t="str">
        <f t="shared" ca="1" si="235"/>
        <v/>
      </c>
      <c r="S265" s="7" t="str">
        <f t="shared" ca="1" si="229"/>
        <v/>
      </c>
    </row>
    <row r="266" spans="1:19" x14ac:dyDescent="0.3">
      <c r="A266" s="1" t="str">
        <f t="shared" si="245"/>
        <v>LP_ReduceDmgProjectile_07</v>
      </c>
      <c r="B266" s="1" t="s">
        <v>266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4"/>
        <v>0.91000000000000014</v>
      </c>
      <c r="O266" s="7" t="str">
        <f t="shared" ca="1" si="235"/>
        <v/>
      </c>
      <c r="S266" s="7" t="str">
        <f t="shared" ca="1" si="229"/>
        <v/>
      </c>
    </row>
    <row r="267" spans="1:19" x14ac:dyDescent="0.3">
      <c r="A267" s="1" t="str">
        <f t="shared" si="245"/>
        <v>LP_ReduceDmgProjectile_08</v>
      </c>
      <c r="B267" s="1" t="s">
        <v>266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4"/>
        <v>1.08</v>
      </c>
      <c r="O267" s="7" t="str">
        <f t="shared" ca="1" si="235"/>
        <v/>
      </c>
      <c r="S267" s="7" t="str">
        <f t="shared" ca="1" si="229"/>
        <v/>
      </c>
    </row>
    <row r="268" spans="1:19" x14ac:dyDescent="0.3">
      <c r="A268" s="1" t="str">
        <f t="shared" ref="A268:A290" si="246">B268&amp;"_"&amp;TEXT(D268,"00")</f>
        <v>LP_ReduceDmgProjectile_09</v>
      </c>
      <c r="B268" s="1" t="s">
        <v>266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4"/>
        <v>1.26</v>
      </c>
      <c r="O268" s="7" t="str">
        <f t="shared" ca="1" si="235"/>
        <v/>
      </c>
      <c r="S268" s="7" t="str">
        <f t="shared" ca="1" si="229"/>
        <v/>
      </c>
    </row>
    <row r="269" spans="1:19" x14ac:dyDescent="0.3">
      <c r="A269" s="1" t="str">
        <f t="shared" si="246"/>
        <v>LP_ReduceDmgProjectileBetter_01</v>
      </c>
      <c r="B269" s="1" t="s">
        <v>492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4"/>
        <v>0.16666666666666666</v>
      </c>
      <c r="O269" s="7" t="str">
        <f t="shared" ref="O269:O290" ca="1" si="247">IF(NOT(ISBLANK(N269)),N269,
IF(ISBLANK(M269),"",
VLOOKUP(M269,OFFSET(INDIRECT("$A:$B"),0,MATCH(M$1&amp;"_Verify",INDIRECT("$1:$1"),0)-1),2,0)
))</f>
        <v/>
      </c>
      <c r="S269" s="7" t="str">
        <f t="shared" ca="1" si="229"/>
        <v/>
      </c>
    </row>
    <row r="270" spans="1:19" x14ac:dyDescent="0.3">
      <c r="A270" s="1" t="str">
        <f t="shared" si="246"/>
        <v>LP_ReduceDmgProjectileBetter_02</v>
      </c>
      <c r="B270" s="1" t="s">
        <v>492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4"/>
        <v>0.35000000000000003</v>
      </c>
      <c r="O270" s="7" t="str">
        <f t="shared" ca="1" si="247"/>
        <v/>
      </c>
      <c r="S270" s="7" t="str">
        <f t="shared" ca="1" si="229"/>
        <v/>
      </c>
    </row>
    <row r="271" spans="1:19" x14ac:dyDescent="0.3">
      <c r="A271" s="1" t="str">
        <f t="shared" si="246"/>
        <v>LP_ReduceDmgProjectileBetter_03</v>
      </c>
      <c r="B271" s="1" t="s">
        <v>492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4"/>
        <v>0.55000000000000004</v>
      </c>
      <c r="O271" s="7" t="str">
        <f t="shared" ca="1" si="247"/>
        <v/>
      </c>
      <c r="S271" s="7" t="str">
        <f t="shared" ca="1" si="229"/>
        <v/>
      </c>
    </row>
    <row r="272" spans="1:19" x14ac:dyDescent="0.3">
      <c r="A272" s="1" t="str">
        <f t="shared" si="246"/>
        <v>LP_ReduceDmgProjectileBetter_04</v>
      </c>
      <c r="B272" s="1" t="s">
        <v>492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4"/>
        <v>0.76666666666666661</v>
      </c>
      <c r="O272" s="7" t="str">
        <f t="shared" ca="1" si="247"/>
        <v/>
      </c>
      <c r="S272" s="7" t="str">
        <f t="shared" ca="1" si="229"/>
        <v/>
      </c>
    </row>
    <row r="273" spans="1:19" x14ac:dyDescent="0.3">
      <c r="A273" s="1" t="str">
        <f t="shared" ref="A273:A277" si="248">B273&amp;"_"&amp;TEXT(D273,"00")</f>
        <v>LP_ReduceDmgProjectileBetter_05</v>
      </c>
      <c r="B273" s="1" t="s">
        <v>492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4"/>
        <v>1</v>
      </c>
      <c r="O273" s="7" t="str">
        <f t="shared" ref="O273:O277" ca="1" si="249">IF(NOT(ISBLANK(N273)),N273,
IF(ISBLANK(M273),"",
VLOOKUP(M273,OFFSET(INDIRECT("$A:$B"),0,MATCH(M$1&amp;"_Verify",INDIRECT("$1:$1"),0)-1),2,0)
))</f>
        <v/>
      </c>
      <c r="S273" s="7" t="str">
        <f t="shared" ca="1" si="229"/>
        <v/>
      </c>
    </row>
    <row r="274" spans="1:19" x14ac:dyDescent="0.3">
      <c r="A274" s="1" t="str">
        <f t="shared" si="248"/>
        <v>LP_ReduceDmgProjectileBetter_06</v>
      </c>
      <c r="B274" s="1" t="s">
        <v>492</v>
      </c>
      <c r="C274" s="1" t="str">
        <f>IF(ISERROR(VLOOKUP(B274,AffectorValueTable!$A:$A,1,0)),"어펙터밸류없음","")</f>
        <v/>
      </c>
      <c r="D274" s="1">
        <v>6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44"/>
        <v>1.25</v>
      </c>
      <c r="O274" s="7" t="str">
        <f t="shared" ca="1" si="249"/>
        <v/>
      </c>
      <c r="S274" s="7" t="str">
        <f t="shared" ca="1" si="229"/>
        <v/>
      </c>
    </row>
    <row r="275" spans="1:19" x14ac:dyDescent="0.3">
      <c r="A275" s="1" t="str">
        <f t="shared" si="248"/>
        <v>LP_ReduceDmgProjectileBetter_07</v>
      </c>
      <c r="B275" s="1" t="s">
        <v>492</v>
      </c>
      <c r="C275" s="1" t="str">
        <f>IF(ISERROR(VLOOKUP(B275,AffectorValueTable!$A:$A,1,0)),"어펙터밸류없음","")</f>
        <v/>
      </c>
      <c r="D275" s="1">
        <v>7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44"/>
        <v>1.5166666666666666</v>
      </c>
      <c r="O275" s="7" t="str">
        <f t="shared" ca="1" si="249"/>
        <v/>
      </c>
      <c r="S275" s="7" t="str">
        <f t="shared" ca="1" si="229"/>
        <v/>
      </c>
    </row>
    <row r="276" spans="1:19" x14ac:dyDescent="0.3">
      <c r="A276" s="1" t="str">
        <f t="shared" si="248"/>
        <v>LP_ReduceDmgProjectileBetter_08</v>
      </c>
      <c r="B276" s="1" t="s">
        <v>492</v>
      </c>
      <c r="C276" s="1" t="str">
        <f>IF(ISERROR(VLOOKUP(B276,AffectorValueTable!$A:$A,1,0)),"어펙터밸류없음","")</f>
        <v/>
      </c>
      <c r="D276" s="1">
        <v>8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44"/>
        <v>1.8</v>
      </c>
      <c r="O276" s="7" t="str">
        <f t="shared" ca="1" si="249"/>
        <v/>
      </c>
      <c r="S276" s="7" t="str">
        <f t="shared" ca="1" si="229"/>
        <v/>
      </c>
    </row>
    <row r="277" spans="1:19" x14ac:dyDescent="0.3">
      <c r="A277" s="1" t="str">
        <f t="shared" si="248"/>
        <v>LP_ReduceDmgProjectileBetter_09</v>
      </c>
      <c r="B277" s="1" t="s">
        <v>492</v>
      </c>
      <c r="C277" s="1" t="str">
        <f>IF(ISERROR(VLOOKUP(B277,AffectorValueTable!$A:$A,1,0)),"어펙터밸류없음","")</f>
        <v/>
      </c>
      <c r="D277" s="1">
        <v>9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44"/>
        <v>2.1</v>
      </c>
      <c r="O277" s="7" t="str">
        <f t="shared" ca="1" si="249"/>
        <v/>
      </c>
      <c r="S277" s="7" t="str">
        <f t="shared" ca="1" si="229"/>
        <v/>
      </c>
    </row>
    <row r="278" spans="1:19" x14ac:dyDescent="0.3">
      <c r="A278" s="1" t="str">
        <f t="shared" si="246"/>
        <v>LP_ReduceDmgMelee_01</v>
      </c>
      <c r="B278" s="1" t="s">
        <v>493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ref="I278:I295" si="250">J165*4/6*1.5</f>
        <v>0.15</v>
      </c>
      <c r="O278" s="7" t="str">
        <f t="shared" ca="1" si="247"/>
        <v/>
      </c>
      <c r="S278" s="7" t="str">
        <f t="shared" ca="1" si="229"/>
        <v/>
      </c>
    </row>
    <row r="279" spans="1:19" x14ac:dyDescent="0.3">
      <c r="A279" s="1" t="str">
        <f t="shared" si="246"/>
        <v>LP_ReduceDmgMelee_02</v>
      </c>
      <c r="B279" s="1" t="s">
        <v>493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50"/>
        <v>0.315</v>
      </c>
      <c r="O279" s="7" t="str">
        <f t="shared" ca="1" si="247"/>
        <v/>
      </c>
      <c r="S279" s="7" t="str">
        <f t="shared" ca="1" si="229"/>
        <v/>
      </c>
    </row>
    <row r="280" spans="1:19" x14ac:dyDescent="0.3">
      <c r="A280" s="1" t="str">
        <f t="shared" si="246"/>
        <v>LP_ReduceDmgMelee_03</v>
      </c>
      <c r="B280" s="1" t="s">
        <v>493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0"/>
        <v>0.495</v>
      </c>
      <c r="O280" s="7" t="str">
        <f t="shared" ca="1" si="247"/>
        <v/>
      </c>
      <c r="S280" s="7" t="str">
        <f t="shared" ca="1" si="229"/>
        <v/>
      </c>
    </row>
    <row r="281" spans="1:19" x14ac:dyDescent="0.3">
      <c r="A281" s="1" t="str">
        <f t="shared" si="246"/>
        <v>LP_ReduceDmgMelee_04</v>
      </c>
      <c r="B281" s="1" t="s">
        <v>493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0"/>
        <v>0.69</v>
      </c>
      <c r="O281" s="7" t="str">
        <f t="shared" ca="1" si="247"/>
        <v/>
      </c>
      <c r="S281" s="7" t="str">
        <f t="shared" ca="1" si="229"/>
        <v/>
      </c>
    </row>
    <row r="282" spans="1:19" x14ac:dyDescent="0.3">
      <c r="A282" s="1" t="str">
        <f t="shared" si="246"/>
        <v>LP_ReduceDmgMelee_05</v>
      </c>
      <c r="B282" s="1" t="s">
        <v>493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0"/>
        <v>0.89999999999999991</v>
      </c>
      <c r="O282" s="7" t="str">
        <f t="shared" ca="1" si="247"/>
        <v/>
      </c>
      <c r="S282" s="7" t="str">
        <f t="shared" ca="1" si="229"/>
        <v/>
      </c>
    </row>
    <row r="283" spans="1:19" x14ac:dyDescent="0.3">
      <c r="A283" s="1" t="str">
        <f t="shared" si="246"/>
        <v>LP_ReduceDmgMelee_06</v>
      </c>
      <c r="B283" s="1" t="s">
        <v>493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0"/>
        <v>1.125</v>
      </c>
      <c r="O283" s="7" t="str">
        <f t="shared" ca="1" si="247"/>
        <v/>
      </c>
      <c r="S283" s="7" t="str">
        <f t="shared" ca="1" si="229"/>
        <v/>
      </c>
    </row>
    <row r="284" spans="1:19" x14ac:dyDescent="0.3">
      <c r="A284" s="1" t="str">
        <f t="shared" si="246"/>
        <v>LP_ReduceDmgMelee_07</v>
      </c>
      <c r="B284" s="1" t="s">
        <v>493</v>
      </c>
      <c r="C284" s="1" t="str">
        <f>IF(ISERROR(VLOOKUP(B284,AffectorValueTable!$A:$A,1,0)),"어펙터밸류없음","")</f>
        <v/>
      </c>
      <c r="D284" s="1">
        <v>7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0"/>
        <v>1.3650000000000002</v>
      </c>
      <c r="O284" s="7" t="str">
        <f t="shared" ca="1" si="247"/>
        <v/>
      </c>
      <c r="S284" s="7" t="str">
        <f t="shared" ca="1" si="229"/>
        <v/>
      </c>
    </row>
    <row r="285" spans="1:19" x14ac:dyDescent="0.3">
      <c r="A285" s="1" t="str">
        <f t="shared" si="246"/>
        <v>LP_ReduceDmgMelee_08</v>
      </c>
      <c r="B285" s="1" t="s">
        <v>493</v>
      </c>
      <c r="C285" s="1" t="str">
        <f>IF(ISERROR(VLOOKUP(B285,AffectorValueTable!$A:$A,1,0)),"어펙터밸류없음","")</f>
        <v/>
      </c>
      <c r="D285" s="1">
        <v>8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0"/>
        <v>1.62</v>
      </c>
      <c r="O285" s="7" t="str">
        <f t="shared" ca="1" si="247"/>
        <v/>
      </c>
      <c r="S285" s="7" t="str">
        <f t="shared" ca="1" si="229"/>
        <v/>
      </c>
    </row>
    <row r="286" spans="1:19" x14ac:dyDescent="0.3">
      <c r="A286" s="1" t="str">
        <f t="shared" si="246"/>
        <v>LP_ReduceDmgMelee_09</v>
      </c>
      <c r="B286" s="1" t="s">
        <v>493</v>
      </c>
      <c r="C286" s="1" t="str">
        <f>IF(ISERROR(VLOOKUP(B286,AffectorValueTable!$A:$A,1,0)),"어펙터밸류없음","")</f>
        <v/>
      </c>
      <c r="D286" s="1">
        <v>9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0"/>
        <v>1.8900000000000001</v>
      </c>
      <c r="O286" s="7" t="str">
        <f t="shared" ca="1" si="247"/>
        <v/>
      </c>
      <c r="S286" s="7" t="str">
        <f t="shared" ca="1" si="229"/>
        <v/>
      </c>
    </row>
    <row r="287" spans="1:19" x14ac:dyDescent="0.3">
      <c r="A287" s="1" t="str">
        <f t="shared" si="246"/>
        <v>LP_ReduceDmgMeleeBetter_01</v>
      </c>
      <c r="B287" s="1" t="s">
        <v>495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0"/>
        <v>0.25</v>
      </c>
      <c r="O287" s="7" t="str">
        <f t="shared" ca="1" si="247"/>
        <v/>
      </c>
      <c r="S287" s="7" t="str">
        <f t="shared" ca="1" si="229"/>
        <v/>
      </c>
    </row>
    <row r="288" spans="1:19" x14ac:dyDescent="0.3">
      <c r="A288" s="1" t="str">
        <f t="shared" si="246"/>
        <v>LP_ReduceDmgMeleeBetter_02</v>
      </c>
      <c r="B288" s="1" t="s">
        <v>495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0"/>
        <v>0.52500000000000002</v>
      </c>
      <c r="O288" s="7" t="str">
        <f t="shared" ca="1" si="247"/>
        <v/>
      </c>
      <c r="S288" s="7" t="str">
        <f t="shared" ca="1" si="229"/>
        <v/>
      </c>
    </row>
    <row r="289" spans="1:19" x14ac:dyDescent="0.3">
      <c r="A289" s="1" t="str">
        <f t="shared" si="246"/>
        <v>LP_ReduceDmgMeleeBetter_03</v>
      </c>
      <c r="B289" s="1" t="s">
        <v>495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0"/>
        <v>0.82500000000000007</v>
      </c>
      <c r="O289" s="7" t="str">
        <f t="shared" ca="1" si="247"/>
        <v/>
      </c>
      <c r="S289" s="7" t="str">
        <f t="shared" ca="1" si="229"/>
        <v/>
      </c>
    </row>
    <row r="290" spans="1:19" x14ac:dyDescent="0.3">
      <c r="A290" s="1" t="str">
        <f t="shared" si="246"/>
        <v>LP_ReduceDmgMeleeBetter_04</v>
      </c>
      <c r="B290" s="1" t="s">
        <v>495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0"/>
        <v>1.1499999999999999</v>
      </c>
      <c r="O290" s="7" t="str">
        <f t="shared" ca="1" si="247"/>
        <v/>
      </c>
      <c r="S290" s="7" t="str">
        <f t="shared" ca="1" si="229"/>
        <v/>
      </c>
    </row>
    <row r="291" spans="1:19" x14ac:dyDescent="0.3">
      <c r="A291" s="1" t="str">
        <f t="shared" ref="A291:A295" si="251">B291&amp;"_"&amp;TEXT(D291,"00")</f>
        <v>LP_ReduceDmgMeleeBetter_05</v>
      </c>
      <c r="B291" s="1" t="s">
        <v>495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0"/>
        <v>1.5</v>
      </c>
      <c r="O291" s="7" t="str">
        <f t="shared" ref="O291:O295" ca="1" si="252">IF(NOT(ISBLANK(N291)),N291,
IF(ISBLANK(M291),"",
VLOOKUP(M291,OFFSET(INDIRECT("$A:$B"),0,MATCH(M$1&amp;"_Verify",INDIRECT("$1:$1"),0)-1),2,0)
))</f>
        <v/>
      </c>
      <c r="S291" s="7" t="str">
        <f t="shared" ca="1" si="229"/>
        <v/>
      </c>
    </row>
    <row r="292" spans="1:19" x14ac:dyDescent="0.3">
      <c r="A292" s="1" t="str">
        <f t="shared" si="251"/>
        <v>LP_ReduceDmgMeleeBetter_06</v>
      </c>
      <c r="B292" s="1" t="s">
        <v>495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0"/>
        <v>1.875</v>
      </c>
      <c r="O292" s="7" t="str">
        <f t="shared" ca="1" si="252"/>
        <v/>
      </c>
      <c r="S292" s="7" t="str">
        <f t="shared" ca="1" si="229"/>
        <v/>
      </c>
    </row>
    <row r="293" spans="1:19" x14ac:dyDescent="0.3">
      <c r="A293" s="1" t="str">
        <f t="shared" si="251"/>
        <v>LP_ReduceDmgMeleeBetter_07</v>
      </c>
      <c r="B293" s="1" t="s">
        <v>495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0"/>
        <v>2.2749999999999999</v>
      </c>
      <c r="O293" s="7" t="str">
        <f t="shared" ca="1" si="252"/>
        <v/>
      </c>
      <c r="S293" s="7" t="str">
        <f t="shared" ca="1" si="229"/>
        <v/>
      </c>
    </row>
    <row r="294" spans="1:19" x14ac:dyDescent="0.3">
      <c r="A294" s="1" t="str">
        <f t="shared" si="251"/>
        <v>LP_ReduceDmgMeleeBetter_08</v>
      </c>
      <c r="B294" s="1" t="s">
        <v>495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0"/>
        <v>2.7</v>
      </c>
      <c r="O294" s="7" t="str">
        <f t="shared" ca="1" si="252"/>
        <v/>
      </c>
      <c r="S294" s="7" t="str">
        <f t="shared" ca="1" si="229"/>
        <v/>
      </c>
    </row>
    <row r="295" spans="1:19" x14ac:dyDescent="0.3">
      <c r="A295" s="1" t="str">
        <f t="shared" si="251"/>
        <v>LP_ReduceDmgMeleeBetter_09</v>
      </c>
      <c r="B295" s="1" t="s">
        <v>495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0"/>
        <v>3.1500000000000004</v>
      </c>
      <c r="O295" s="7" t="str">
        <f t="shared" ca="1" si="252"/>
        <v/>
      </c>
      <c r="S295" s="7" t="str">
        <f t="shared" ca="1" si="229"/>
        <v/>
      </c>
    </row>
    <row r="296" spans="1:19" x14ac:dyDescent="0.3">
      <c r="A296" s="1" t="str">
        <f t="shared" si="239"/>
        <v>LP_ReduceDmgClose_01</v>
      </c>
      <c r="B296" s="1" t="s">
        <v>267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ref="K296:K313" si="253">J165*4/6*3</f>
        <v>0.3</v>
      </c>
      <c r="O296" s="7" t="str">
        <f t="shared" ca="1" si="235"/>
        <v/>
      </c>
      <c r="S296" s="7" t="str">
        <f t="shared" ca="1" si="229"/>
        <v/>
      </c>
    </row>
    <row r="297" spans="1:19" x14ac:dyDescent="0.3">
      <c r="A297" s="1" t="str">
        <f t="shared" si="239"/>
        <v>LP_ReduceDmgClose_02</v>
      </c>
      <c r="B297" s="1" t="s">
        <v>267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3"/>
        <v>0.63</v>
      </c>
      <c r="O297" s="7" t="str">
        <f t="shared" ca="1" si="235"/>
        <v/>
      </c>
      <c r="S297" s="7" t="str">
        <f t="shared" ca="1" si="229"/>
        <v/>
      </c>
    </row>
    <row r="298" spans="1:19" x14ac:dyDescent="0.3">
      <c r="A298" s="1" t="str">
        <f t="shared" si="239"/>
        <v>LP_ReduceDmgClose_03</v>
      </c>
      <c r="B298" s="1" t="s">
        <v>267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3"/>
        <v>0.99</v>
      </c>
      <c r="O298" s="7" t="str">
        <f t="shared" ca="1" si="235"/>
        <v/>
      </c>
      <c r="S298" s="7" t="str">
        <f t="shared" ca="1" si="229"/>
        <v/>
      </c>
    </row>
    <row r="299" spans="1:19" x14ac:dyDescent="0.3">
      <c r="A299" s="1" t="str">
        <f t="shared" si="239"/>
        <v>LP_ReduceDmgClose_04</v>
      </c>
      <c r="B299" s="1" t="s">
        <v>267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3"/>
        <v>1.38</v>
      </c>
      <c r="O299" s="7" t="str">
        <f t="shared" ca="1" si="235"/>
        <v/>
      </c>
      <c r="S299" s="7" t="str">
        <f t="shared" ref="S299:S342" ca="1" si="254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ref="A300:A317" si="255">B300&amp;"_"&amp;TEXT(D300,"00")</f>
        <v>LP_ReduceDmgClose_05</v>
      </c>
      <c r="B300" s="1" t="s">
        <v>267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3"/>
        <v>1.7999999999999998</v>
      </c>
      <c r="O300" s="7" t="str">
        <f t="shared" ca="1" si="235"/>
        <v/>
      </c>
      <c r="S300" s="7" t="str">
        <f t="shared" ca="1" si="254"/>
        <v/>
      </c>
    </row>
    <row r="301" spans="1:19" x14ac:dyDescent="0.3">
      <c r="A301" s="1" t="str">
        <f t="shared" si="255"/>
        <v>LP_ReduceDmgClose_06</v>
      </c>
      <c r="B301" s="1" t="s">
        <v>267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3"/>
        <v>2.25</v>
      </c>
      <c r="O301" s="7" t="str">
        <f t="shared" ca="1" si="235"/>
        <v/>
      </c>
      <c r="S301" s="7" t="str">
        <f t="shared" ca="1" si="254"/>
        <v/>
      </c>
    </row>
    <row r="302" spans="1:19" x14ac:dyDescent="0.3">
      <c r="A302" s="1" t="str">
        <f t="shared" si="255"/>
        <v>LP_ReduceDmgClose_07</v>
      </c>
      <c r="B302" s="1" t="s">
        <v>267</v>
      </c>
      <c r="C302" s="1" t="str">
        <f>IF(ISERROR(VLOOKUP(B302,AffectorValueTable!$A:$A,1,0)),"어펙터밸류없음","")</f>
        <v/>
      </c>
      <c r="D302" s="1">
        <v>7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3"/>
        <v>2.7300000000000004</v>
      </c>
      <c r="O302" s="7" t="str">
        <f t="shared" ca="1" si="235"/>
        <v/>
      </c>
      <c r="S302" s="7" t="str">
        <f t="shared" ca="1" si="254"/>
        <v/>
      </c>
    </row>
    <row r="303" spans="1:19" x14ac:dyDescent="0.3">
      <c r="A303" s="1" t="str">
        <f t="shared" si="255"/>
        <v>LP_ReduceDmgClose_08</v>
      </c>
      <c r="B303" s="1" t="s">
        <v>267</v>
      </c>
      <c r="C303" s="1" t="str">
        <f>IF(ISERROR(VLOOKUP(B303,AffectorValueTable!$A:$A,1,0)),"어펙터밸류없음","")</f>
        <v/>
      </c>
      <c r="D303" s="1">
        <v>8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3"/>
        <v>3.24</v>
      </c>
      <c r="O303" s="7" t="str">
        <f t="shared" ca="1" si="235"/>
        <v/>
      </c>
      <c r="S303" s="7" t="str">
        <f t="shared" ca="1" si="254"/>
        <v/>
      </c>
    </row>
    <row r="304" spans="1:19" x14ac:dyDescent="0.3">
      <c r="A304" s="1" t="str">
        <f t="shared" si="255"/>
        <v>LP_ReduceDmgClose_09</v>
      </c>
      <c r="B304" s="1" t="s">
        <v>267</v>
      </c>
      <c r="C304" s="1" t="str">
        <f>IF(ISERROR(VLOOKUP(B304,AffectorValueTable!$A:$A,1,0)),"어펙터밸류없음","")</f>
        <v/>
      </c>
      <c r="D304" s="1">
        <v>9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3"/>
        <v>3.7800000000000002</v>
      </c>
      <c r="O304" s="7" t="str">
        <f t="shared" ca="1" si="235"/>
        <v/>
      </c>
      <c r="S304" s="7" t="str">
        <f t="shared" ca="1" si="254"/>
        <v/>
      </c>
    </row>
    <row r="305" spans="1:19" x14ac:dyDescent="0.3">
      <c r="A305" s="1" t="str">
        <f t="shared" si="255"/>
        <v>LP_ReduceDmgCloseBetter_01</v>
      </c>
      <c r="B305" s="1" t="s">
        <v>497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3"/>
        <v>0.5</v>
      </c>
      <c r="O305" s="7" t="str">
        <f t="shared" ref="O305:O322" ca="1" si="256">IF(NOT(ISBLANK(N305)),N305,
IF(ISBLANK(M305),"",
VLOOKUP(M305,OFFSET(INDIRECT("$A:$B"),0,MATCH(M$1&amp;"_Verify",INDIRECT("$1:$1"),0)-1),2,0)
))</f>
        <v/>
      </c>
      <c r="S305" s="7" t="str">
        <f t="shared" ca="1" si="254"/>
        <v/>
      </c>
    </row>
    <row r="306" spans="1:19" x14ac:dyDescent="0.3">
      <c r="A306" s="1" t="str">
        <f t="shared" si="255"/>
        <v>LP_ReduceDmgCloseBetter_02</v>
      </c>
      <c r="B306" s="1" t="s">
        <v>497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3"/>
        <v>1.05</v>
      </c>
      <c r="O306" s="7" t="str">
        <f t="shared" ca="1" si="256"/>
        <v/>
      </c>
      <c r="S306" s="7" t="str">
        <f t="shared" ca="1" si="254"/>
        <v/>
      </c>
    </row>
    <row r="307" spans="1:19" x14ac:dyDescent="0.3">
      <c r="A307" s="1" t="str">
        <f t="shared" si="255"/>
        <v>LP_ReduceDmgCloseBetter_03</v>
      </c>
      <c r="B307" s="1" t="s">
        <v>497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3"/>
        <v>1.6500000000000001</v>
      </c>
      <c r="O307" s="7" t="str">
        <f t="shared" ca="1" si="256"/>
        <v/>
      </c>
      <c r="S307" s="7" t="str">
        <f t="shared" ca="1" si="254"/>
        <v/>
      </c>
    </row>
    <row r="308" spans="1:19" x14ac:dyDescent="0.3">
      <c r="A308" s="1" t="str">
        <f t="shared" si="255"/>
        <v>LP_ReduceDmgCloseBetter_04</v>
      </c>
      <c r="B308" s="1" t="s">
        <v>497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3"/>
        <v>2.2999999999999998</v>
      </c>
      <c r="O308" s="7" t="str">
        <f t="shared" ca="1" si="256"/>
        <v/>
      </c>
      <c r="S308" s="7" t="str">
        <f t="shared" ca="1" si="254"/>
        <v/>
      </c>
    </row>
    <row r="309" spans="1:19" x14ac:dyDescent="0.3">
      <c r="A309" s="1" t="str">
        <f t="shared" ref="A309:A313" si="257">B309&amp;"_"&amp;TEXT(D309,"00")</f>
        <v>LP_ReduceDmgCloseBetter_05</v>
      </c>
      <c r="B309" s="1" t="s">
        <v>497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3"/>
        <v>3</v>
      </c>
      <c r="O309" s="7" t="str">
        <f t="shared" ref="O309:O313" ca="1" si="258">IF(NOT(ISBLANK(N309)),N309,
IF(ISBLANK(M309),"",
VLOOKUP(M309,OFFSET(INDIRECT("$A:$B"),0,MATCH(M$1&amp;"_Verify",INDIRECT("$1:$1"),0)-1),2,0)
))</f>
        <v/>
      </c>
      <c r="S309" s="7" t="str">
        <f t="shared" ca="1" si="254"/>
        <v/>
      </c>
    </row>
    <row r="310" spans="1:19" x14ac:dyDescent="0.3">
      <c r="A310" s="1" t="str">
        <f t="shared" si="257"/>
        <v>LP_ReduceDmgCloseBetter_06</v>
      </c>
      <c r="B310" s="1" t="s">
        <v>497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3"/>
        <v>3.75</v>
      </c>
      <c r="O310" s="7" t="str">
        <f t="shared" ca="1" si="258"/>
        <v/>
      </c>
      <c r="S310" s="7" t="str">
        <f t="shared" ca="1" si="254"/>
        <v/>
      </c>
    </row>
    <row r="311" spans="1:19" x14ac:dyDescent="0.3">
      <c r="A311" s="1" t="str">
        <f t="shared" si="257"/>
        <v>LP_ReduceDmgCloseBetter_07</v>
      </c>
      <c r="B311" s="1" t="s">
        <v>497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3"/>
        <v>4.55</v>
      </c>
      <c r="O311" s="7" t="str">
        <f t="shared" ca="1" si="258"/>
        <v/>
      </c>
      <c r="S311" s="7" t="str">
        <f t="shared" ca="1" si="254"/>
        <v/>
      </c>
    </row>
    <row r="312" spans="1:19" x14ac:dyDescent="0.3">
      <c r="A312" s="1" t="str">
        <f t="shared" si="257"/>
        <v>LP_ReduceDmgCloseBetter_08</v>
      </c>
      <c r="B312" s="1" t="s">
        <v>497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3"/>
        <v>5.4</v>
      </c>
      <c r="O312" s="7" t="str">
        <f t="shared" ca="1" si="258"/>
        <v/>
      </c>
      <c r="S312" s="7" t="str">
        <f t="shared" ca="1" si="254"/>
        <v/>
      </c>
    </row>
    <row r="313" spans="1:19" x14ac:dyDescent="0.3">
      <c r="A313" s="1" t="str">
        <f t="shared" si="257"/>
        <v>LP_ReduceDmgCloseBetter_09</v>
      </c>
      <c r="B313" s="1" t="s">
        <v>497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3"/>
        <v>6.3000000000000007</v>
      </c>
      <c r="O313" s="7" t="str">
        <f t="shared" ca="1" si="258"/>
        <v/>
      </c>
      <c r="S313" s="7" t="str">
        <f t="shared" ca="1" si="254"/>
        <v/>
      </c>
    </row>
    <row r="314" spans="1:19" x14ac:dyDescent="0.3">
      <c r="A314" s="1" t="str">
        <f t="shared" si="255"/>
        <v>LP_ReduceDmgTrap_01</v>
      </c>
      <c r="B314" s="1" t="s">
        <v>498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ref="L314:L331" si="259">J165*4/6*3</f>
        <v>0.3</v>
      </c>
      <c r="O314" s="7" t="str">
        <f t="shared" ca="1" si="256"/>
        <v/>
      </c>
      <c r="S314" s="7" t="str">
        <f t="shared" ca="1" si="254"/>
        <v/>
      </c>
    </row>
    <row r="315" spans="1:19" x14ac:dyDescent="0.3">
      <c r="A315" s="1" t="str">
        <f t="shared" si="255"/>
        <v>LP_ReduceDmgTrap_02</v>
      </c>
      <c r="B315" s="1" t="s">
        <v>498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9"/>
        <v>0.63</v>
      </c>
      <c r="O315" s="7" t="str">
        <f t="shared" ca="1" si="256"/>
        <v/>
      </c>
      <c r="S315" s="7" t="str">
        <f t="shared" ca="1" si="254"/>
        <v/>
      </c>
    </row>
    <row r="316" spans="1:19" x14ac:dyDescent="0.3">
      <c r="A316" s="1" t="str">
        <f t="shared" si="255"/>
        <v>LP_ReduceDmgTrap_03</v>
      </c>
      <c r="B316" s="1" t="s">
        <v>498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9"/>
        <v>0.99</v>
      </c>
      <c r="O316" s="7" t="str">
        <f t="shared" ca="1" si="256"/>
        <v/>
      </c>
      <c r="S316" s="7" t="str">
        <f t="shared" ca="1" si="254"/>
        <v/>
      </c>
    </row>
    <row r="317" spans="1:19" x14ac:dyDescent="0.3">
      <c r="A317" s="1" t="str">
        <f t="shared" si="255"/>
        <v>LP_ReduceDmgTrap_04</v>
      </c>
      <c r="B317" s="1" t="s">
        <v>498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9"/>
        <v>1.38</v>
      </c>
      <c r="O317" s="7" t="str">
        <f t="shared" ca="1" si="256"/>
        <v/>
      </c>
      <c r="S317" s="7" t="str">
        <f t="shared" ca="1" si="254"/>
        <v/>
      </c>
    </row>
    <row r="318" spans="1:19" x14ac:dyDescent="0.3">
      <c r="A318" s="1" t="str">
        <f t="shared" ref="A318:A334" si="260">B318&amp;"_"&amp;TEXT(D318,"00")</f>
        <v>LP_ReduceDmgTrap_05</v>
      </c>
      <c r="B318" s="1" t="s">
        <v>498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9"/>
        <v>1.7999999999999998</v>
      </c>
      <c r="O318" s="7" t="str">
        <f t="shared" ca="1" si="256"/>
        <v/>
      </c>
      <c r="S318" s="7" t="str">
        <f t="shared" ca="1" si="254"/>
        <v/>
      </c>
    </row>
    <row r="319" spans="1:19" x14ac:dyDescent="0.3">
      <c r="A319" s="1" t="str">
        <f t="shared" si="260"/>
        <v>LP_ReduceDmgTrap_06</v>
      </c>
      <c r="B319" s="1" t="s">
        <v>498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9"/>
        <v>2.25</v>
      </c>
      <c r="O319" s="7" t="str">
        <f t="shared" ca="1" si="256"/>
        <v/>
      </c>
      <c r="S319" s="7" t="str">
        <f t="shared" ca="1" si="254"/>
        <v/>
      </c>
    </row>
    <row r="320" spans="1:19" x14ac:dyDescent="0.3">
      <c r="A320" s="1" t="str">
        <f t="shared" si="260"/>
        <v>LP_ReduceDmgTrap_07</v>
      </c>
      <c r="B320" s="1" t="s">
        <v>498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9"/>
        <v>2.7300000000000004</v>
      </c>
      <c r="O320" s="7" t="str">
        <f t="shared" ca="1" si="256"/>
        <v/>
      </c>
      <c r="S320" s="7" t="str">
        <f t="shared" ca="1" si="254"/>
        <v/>
      </c>
    </row>
    <row r="321" spans="1:19" x14ac:dyDescent="0.3">
      <c r="A321" s="1" t="str">
        <f t="shared" si="260"/>
        <v>LP_ReduceDmgTrap_08</v>
      </c>
      <c r="B321" s="1" t="s">
        <v>498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9"/>
        <v>3.24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si="260"/>
        <v>LP_ReduceDmgTrap_09</v>
      </c>
      <c r="B322" s="1" t="s">
        <v>498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59"/>
        <v>3.7800000000000002</v>
      </c>
      <c r="O322" s="7" t="str">
        <f t="shared" ca="1" si="256"/>
        <v/>
      </c>
      <c r="S322" s="7" t="str">
        <f t="shared" ca="1" si="254"/>
        <v/>
      </c>
    </row>
    <row r="323" spans="1:19" x14ac:dyDescent="0.3">
      <c r="A323" s="1" t="str">
        <f t="shared" si="260"/>
        <v>LP_ReduceDmgTrapBetter_01</v>
      </c>
      <c r="B323" s="1" t="s">
        <v>499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59"/>
        <v>0.5</v>
      </c>
      <c r="O323" s="7" t="str">
        <f t="shared" ref="O323:O337" ca="1" si="261">IF(NOT(ISBLANK(N323)),N323,
IF(ISBLANK(M323),"",
VLOOKUP(M323,OFFSET(INDIRECT("$A:$B"),0,MATCH(M$1&amp;"_Verify",INDIRECT("$1:$1"),0)-1),2,0)
))</f>
        <v/>
      </c>
      <c r="S323" s="7" t="str">
        <f t="shared" ca="1" si="254"/>
        <v/>
      </c>
    </row>
    <row r="324" spans="1:19" x14ac:dyDescent="0.3">
      <c r="A324" s="1" t="str">
        <f t="shared" si="260"/>
        <v>LP_ReduceDmgTrapBetter_02</v>
      </c>
      <c r="B324" s="1" t="s">
        <v>499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9"/>
        <v>1.05</v>
      </c>
      <c r="O324" s="7" t="str">
        <f t="shared" ca="1" si="261"/>
        <v/>
      </c>
      <c r="S324" s="7" t="str">
        <f t="shared" ca="1" si="254"/>
        <v/>
      </c>
    </row>
    <row r="325" spans="1:19" x14ac:dyDescent="0.3">
      <c r="A325" s="1" t="str">
        <f t="shared" si="260"/>
        <v>LP_ReduceDmgTrapBetter_03</v>
      </c>
      <c r="B325" s="1" t="s">
        <v>499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59"/>
        <v>1.6500000000000001</v>
      </c>
      <c r="O325" s="7" t="str">
        <f t="shared" ca="1" si="261"/>
        <v/>
      </c>
      <c r="S325" s="7" t="str">
        <f t="shared" ca="1" si="254"/>
        <v/>
      </c>
    </row>
    <row r="326" spans="1:19" x14ac:dyDescent="0.3">
      <c r="A326" s="1" t="str">
        <f t="shared" si="260"/>
        <v>LP_ReduceDmgTrapBetter_04</v>
      </c>
      <c r="B326" s="1" t="s">
        <v>499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59"/>
        <v>2.2999999999999998</v>
      </c>
      <c r="O326" s="7" t="str">
        <f t="shared" ca="1" si="261"/>
        <v/>
      </c>
      <c r="S326" s="7" t="str">
        <f t="shared" ca="1" si="254"/>
        <v/>
      </c>
    </row>
    <row r="327" spans="1:19" x14ac:dyDescent="0.3">
      <c r="A327" s="1" t="str">
        <f t="shared" ref="A327:A331" si="262">B327&amp;"_"&amp;TEXT(D327,"00")</f>
        <v>LP_ReduceDmgTrapBetter_05</v>
      </c>
      <c r="B327" s="1" t="s">
        <v>499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59"/>
        <v>3</v>
      </c>
      <c r="O327" s="7" t="str">
        <f t="shared" ref="O327:O331" ca="1" si="263">IF(NOT(ISBLANK(N327)),N327,
IF(ISBLANK(M327),"",
VLOOKUP(M327,OFFSET(INDIRECT("$A:$B"),0,MATCH(M$1&amp;"_Verify",INDIRECT("$1:$1"),0)-1),2,0)
))</f>
        <v/>
      </c>
      <c r="S327" s="7" t="str">
        <f t="shared" ca="1" si="254"/>
        <v/>
      </c>
    </row>
    <row r="328" spans="1:19" x14ac:dyDescent="0.3">
      <c r="A328" s="1" t="str">
        <f t="shared" si="262"/>
        <v>LP_ReduceDmgTrapBetter_06</v>
      </c>
      <c r="B328" s="1" t="s">
        <v>499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59"/>
        <v>3.75</v>
      </c>
      <c r="O328" s="7" t="str">
        <f t="shared" ca="1" si="263"/>
        <v/>
      </c>
      <c r="S328" s="7" t="str">
        <f t="shared" ca="1" si="254"/>
        <v/>
      </c>
    </row>
    <row r="329" spans="1:19" x14ac:dyDescent="0.3">
      <c r="A329" s="1" t="str">
        <f t="shared" si="262"/>
        <v>LP_ReduceDmgTrapBetter_07</v>
      </c>
      <c r="B329" s="1" t="s">
        <v>499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59"/>
        <v>4.55</v>
      </c>
      <c r="O329" s="7" t="str">
        <f t="shared" ca="1" si="263"/>
        <v/>
      </c>
      <c r="S329" s="7" t="str">
        <f t="shared" ca="1" si="254"/>
        <v/>
      </c>
    </row>
    <row r="330" spans="1:19" x14ac:dyDescent="0.3">
      <c r="A330" s="1" t="str">
        <f t="shared" si="262"/>
        <v>LP_ReduceDmgTrapBetter_08</v>
      </c>
      <c r="B330" s="1" t="s">
        <v>499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59"/>
        <v>5.4</v>
      </c>
      <c r="O330" s="7" t="str">
        <f t="shared" ca="1" si="263"/>
        <v/>
      </c>
      <c r="S330" s="7" t="str">
        <f t="shared" ca="1" si="254"/>
        <v/>
      </c>
    </row>
    <row r="331" spans="1:19" x14ac:dyDescent="0.3">
      <c r="A331" s="1" t="str">
        <f t="shared" si="262"/>
        <v>LP_ReduceDmgTrapBetter_09</v>
      </c>
      <c r="B331" s="1" t="s">
        <v>499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59"/>
        <v>6.3000000000000007</v>
      </c>
      <c r="O331" s="7" t="str">
        <f t="shared" ca="1" si="263"/>
        <v/>
      </c>
      <c r="S331" s="7" t="str">
        <f t="shared" ca="1" si="254"/>
        <v/>
      </c>
    </row>
    <row r="332" spans="1:19" x14ac:dyDescent="0.3">
      <c r="A332" s="1" t="str">
        <f t="shared" si="260"/>
        <v>LP_ReduceContinuousDmg_01</v>
      </c>
      <c r="B332" s="1" t="s">
        <v>502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ReduceContinuousDamage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1</v>
      </c>
      <c r="K332" s="1">
        <v>0.5</v>
      </c>
      <c r="O332" s="7" t="str">
        <f t="shared" ca="1" si="261"/>
        <v/>
      </c>
      <c r="S332" s="7" t="str">
        <f t="shared" ca="1" si="254"/>
        <v/>
      </c>
    </row>
    <row r="333" spans="1:19" x14ac:dyDescent="0.3">
      <c r="A333" s="1" t="str">
        <f t="shared" si="260"/>
        <v>LP_ReduceContinuousDmg_02</v>
      </c>
      <c r="B333" s="1" t="s">
        <v>502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ReduceContinuousDamage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4.1900000000000004</v>
      </c>
      <c r="K333" s="1">
        <v>0.5</v>
      </c>
      <c r="O333" s="7" t="str">
        <f t="shared" ca="1" si="261"/>
        <v/>
      </c>
      <c r="S333" s="7" t="str">
        <f t="shared" ca="1" si="254"/>
        <v/>
      </c>
    </row>
    <row r="334" spans="1:19" x14ac:dyDescent="0.3">
      <c r="A334" s="1" t="str">
        <f t="shared" si="260"/>
        <v>LP_ReduceContinuousDmg_03</v>
      </c>
      <c r="B334" s="1" t="s">
        <v>502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ReduceContinuousDamage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9.57</v>
      </c>
      <c r="K334" s="1">
        <v>0.5</v>
      </c>
      <c r="O334" s="7" t="str">
        <f t="shared" ca="1" si="261"/>
        <v/>
      </c>
      <c r="S334" s="7" t="str">
        <f t="shared" ca="1" si="254"/>
        <v/>
      </c>
    </row>
    <row r="335" spans="1:19" x14ac:dyDescent="0.3">
      <c r="A335" s="1" t="str">
        <f t="shared" ref="A335:A337" si="264">B335&amp;"_"&amp;TEXT(D335,"00")</f>
        <v>LP_DefenseStrongDmg_01</v>
      </c>
      <c r="B335" s="1" t="s">
        <v>503</v>
      </c>
      <c r="C335" s="1" t="str">
        <f>IF(ISERROR(VLOOKUP(B335,AffectorValueTable!$A:$A,1,0)),"어펙터밸류없음","")</f>
        <v/>
      </c>
      <c r="D335" s="1">
        <v>1</v>
      </c>
      <c r="E335" s="1" t="str">
        <f>VLOOKUP($B335,AffectorValueTable!$1:$1048576,MATCH(AffectorValueTable!$B$1,AffectorValueTable!$1:$1,0),0)</f>
        <v>DefenseStrongDamage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0.24</v>
      </c>
      <c r="O335" s="7" t="str">
        <f t="shared" ca="1" si="261"/>
        <v/>
      </c>
      <c r="S335" s="7" t="str">
        <f t="shared" ca="1" si="254"/>
        <v/>
      </c>
    </row>
    <row r="336" spans="1:19" x14ac:dyDescent="0.3">
      <c r="A336" s="1" t="str">
        <f t="shared" si="264"/>
        <v>LP_DefenseStrongDmg_02</v>
      </c>
      <c r="B336" s="1" t="s">
        <v>503</v>
      </c>
      <c r="C336" s="1" t="str">
        <f>IF(ISERROR(VLOOKUP(B336,AffectorValueTable!$A:$A,1,0)),"어펙터밸류없음","")</f>
        <v/>
      </c>
      <c r="D336" s="1">
        <v>2</v>
      </c>
      <c r="E336" s="1" t="str">
        <f>VLOOKUP($B336,AffectorValueTable!$1:$1048576,MATCH(AffectorValueTable!$B$1,AffectorValueTable!$1:$1,0),0)</f>
        <v>DefenseStrongDamage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0.20869565217391306</v>
      </c>
      <c r="O336" s="7" t="str">
        <f t="shared" ca="1" si="261"/>
        <v/>
      </c>
      <c r="S336" s="7" t="str">
        <f t="shared" ca="1" si="254"/>
        <v/>
      </c>
    </row>
    <row r="337" spans="1:19" x14ac:dyDescent="0.3">
      <c r="A337" s="1" t="str">
        <f t="shared" si="264"/>
        <v>LP_DefenseStrongDmg_03</v>
      </c>
      <c r="B337" s="1" t="s">
        <v>503</v>
      </c>
      <c r="C337" s="1" t="str">
        <f>IF(ISERROR(VLOOKUP(B337,AffectorValueTable!$A:$A,1,0)),"어펙터밸류없음","")</f>
        <v/>
      </c>
      <c r="D337" s="1">
        <v>3</v>
      </c>
      <c r="E337" s="1" t="str">
        <f>VLOOKUP($B337,AffectorValueTable!$1:$1048576,MATCH(AffectorValueTable!$B$1,AffectorValueTable!$1:$1,0),0)</f>
        <v>DefenseStrongDamage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0.18147448015122877</v>
      </c>
      <c r="O337" s="7" t="str">
        <f t="shared" ca="1" si="261"/>
        <v/>
      </c>
      <c r="S337" s="7" t="str">
        <f t="shared" ca="1" si="254"/>
        <v/>
      </c>
    </row>
    <row r="338" spans="1:19" x14ac:dyDescent="0.3">
      <c r="A338" s="1" t="str">
        <f t="shared" ref="A338:A373" si="265">B338&amp;"_"&amp;TEXT(D338,"00")</f>
        <v>LP_ExtraGold_01</v>
      </c>
      <c r="B338" s="1" t="s">
        <v>171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v>0.15000000000000002</v>
      </c>
      <c r="O338" s="7" t="str">
        <f t="shared" ca="1" si="235"/>
        <v/>
      </c>
      <c r="S338" s="7" t="str">
        <f t="shared" ca="1" si="254"/>
        <v/>
      </c>
    </row>
    <row r="339" spans="1:19" x14ac:dyDescent="0.3">
      <c r="A339" s="1" t="str">
        <f t="shared" ref="A339:A341" si="266">B339&amp;"_"&amp;TEXT(D339,"00")</f>
        <v>LP_ExtraGold_02</v>
      </c>
      <c r="B339" s="1" t="s">
        <v>171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0.31500000000000006</v>
      </c>
      <c r="O339" s="7" t="str">
        <f t="shared" ref="O339:O341" ca="1" si="267">IF(NOT(ISBLANK(N339)),N339,
IF(ISBLANK(M339),"",
VLOOKUP(M339,OFFSET(INDIRECT("$A:$B"),0,MATCH(M$1&amp;"_Verify",INDIRECT("$1:$1"),0)-1),2,0)
))</f>
        <v/>
      </c>
      <c r="S339" s="7" t="str">
        <f t="shared" ca="1" si="254"/>
        <v/>
      </c>
    </row>
    <row r="340" spans="1:19" x14ac:dyDescent="0.3">
      <c r="A340" s="1" t="str">
        <f t="shared" si="266"/>
        <v>LP_ExtraGold_03</v>
      </c>
      <c r="B340" s="1" t="s">
        <v>171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0.49500000000000011</v>
      </c>
      <c r="O340" s="7" t="str">
        <f t="shared" ca="1" si="267"/>
        <v/>
      </c>
      <c r="S340" s="7" t="str">
        <f t="shared" ca="1" si="254"/>
        <v/>
      </c>
    </row>
    <row r="341" spans="1:19" x14ac:dyDescent="0.3">
      <c r="A341" s="1" t="str">
        <f t="shared" si="266"/>
        <v>LP_ExtraGoldBetter_01</v>
      </c>
      <c r="B341" s="1" t="s">
        <v>504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ref="J341:J343" si="268">J338*5/3</f>
        <v>0.25000000000000006</v>
      </c>
      <c r="O341" s="7" t="str">
        <f t="shared" ca="1" si="267"/>
        <v/>
      </c>
      <c r="S341" s="7" t="str">
        <f t="shared" ca="1" si="254"/>
        <v/>
      </c>
    </row>
    <row r="342" spans="1:19" x14ac:dyDescent="0.3">
      <c r="A342" s="1" t="str">
        <f t="shared" ref="A342:A343" si="269">B342&amp;"_"&amp;TEXT(D342,"00")</f>
        <v>LP_ExtraGoldBetter_02</v>
      </c>
      <c r="B342" s="1" t="s">
        <v>504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68"/>
        <v>0.52500000000000002</v>
      </c>
      <c r="O342" s="7" t="str">
        <f t="shared" ref="O342:O343" ca="1" si="270">IF(NOT(ISBLANK(N342)),N342,
IF(ISBLANK(M342),"",
VLOOKUP(M342,OFFSET(INDIRECT("$A:$B"),0,MATCH(M$1&amp;"_Verify",INDIRECT("$1:$1"),0)-1),2,0)
))</f>
        <v/>
      </c>
      <c r="S342" s="7" t="str">
        <f t="shared" ca="1" si="254"/>
        <v/>
      </c>
    </row>
    <row r="343" spans="1:19" x14ac:dyDescent="0.3">
      <c r="A343" s="1" t="str">
        <f t="shared" si="269"/>
        <v>LP_ExtraGoldBetter_03</v>
      </c>
      <c r="B343" s="1" t="s">
        <v>504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68"/>
        <v>0.82500000000000018</v>
      </c>
      <c r="O343" s="7" t="str">
        <f t="shared" ca="1" si="270"/>
        <v/>
      </c>
      <c r="S343" s="7" t="str">
        <f t="shared" ref="S343:S382" ca="1" si="271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265"/>
        <v>LP_ItemChanceBoost_01</v>
      </c>
      <c r="B344" s="1" t="s">
        <v>172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v>0.1125</v>
      </c>
      <c r="O344" s="7" t="str">
        <f t="shared" ca="1" si="235"/>
        <v/>
      </c>
      <c r="S344" s="7" t="str">
        <f t="shared" ca="1" si="271"/>
        <v/>
      </c>
    </row>
    <row r="345" spans="1:19" x14ac:dyDescent="0.3">
      <c r="A345" s="1" t="str">
        <f t="shared" ref="A345:A347" si="272">B345&amp;"_"&amp;TEXT(D345,"00")</f>
        <v>LP_ItemChanceBoost_02</v>
      </c>
      <c r="B345" s="1" t="s">
        <v>172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v>0.23625000000000002</v>
      </c>
      <c r="O345" s="7" t="str">
        <f t="shared" ref="O345:O347" ca="1" si="273">IF(NOT(ISBLANK(N345)),N345,
IF(ISBLANK(M345),"",
VLOOKUP(M345,OFFSET(INDIRECT("$A:$B"),0,MATCH(M$1&amp;"_Verify",INDIRECT("$1:$1"),0)-1),2,0)
))</f>
        <v/>
      </c>
      <c r="S345" s="7" t="str">
        <f t="shared" ca="1" si="271"/>
        <v/>
      </c>
    </row>
    <row r="346" spans="1:19" x14ac:dyDescent="0.3">
      <c r="A346" s="1" t="str">
        <f t="shared" si="272"/>
        <v>LP_ItemChanceBoost_03</v>
      </c>
      <c r="B346" s="1" t="s">
        <v>172</v>
      </c>
      <c r="C346" s="1" t="str">
        <f>IF(ISERROR(VLOOKUP(B346,AffectorValueTable!$A:$A,1,0)),"어펙터밸류없음","")</f>
        <v/>
      </c>
      <c r="D346" s="1">
        <v>3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v>0.37125000000000008</v>
      </c>
      <c r="O346" s="7" t="str">
        <f t="shared" ca="1" si="273"/>
        <v/>
      </c>
      <c r="S346" s="7" t="str">
        <f t="shared" ca="1" si="271"/>
        <v/>
      </c>
    </row>
    <row r="347" spans="1:19" x14ac:dyDescent="0.3">
      <c r="A347" s="1" t="str">
        <f t="shared" si="272"/>
        <v>LP_ItemChanceBoostBetter_01</v>
      </c>
      <c r="B347" s="1" t="s">
        <v>505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ref="K347:K349" si="274">K344*5/3</f>
        <v>0.1875</v>
      </c>
      <c r="O347" s="7" t="str">
        <f t="shared" ca="1" si="273"/>
        <v/>
      </c>
      <c r="S347" s="7" t="str">
        <f t="shared" ca="1" si="271"/>
        <v/>
      </c>
    </row>
    <row r="348" spans="1:19" x14ac:dyDescent="0.3">
      <c r="A348" s="1" t="str">
        <f t="shared" ref="A348:A349" si="275">B348&amp;"_"&amp;TEXT(D348,"00")</f>
        <v>LP_ItemChanceBoostBetter_02</v>
      </c>
      <c r="B348" s="1" t="s">
        <v>505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74"/>
        <v>0.39375000000000004</v>
      </c>
      <c r="O348" s="7" t="str">
        <f t="shared" ref="O348:O349" ca="1" si="276">IF(NOT(ISBLANK(N348)),N348,
IF(ISBLANK(M348),"",
VLOOKUP(M348,OFFSET(INDIRECT("$A:$B"),0,MATCH(M$1&amp;"_Verify",INDIRECT("$1:$1"),0)-1),2,0)
))</f>
        <v/>
      </c>
      <c r="S348" s="7" t="str">
        <f t="shared" ca="1" si="271"/>
        <v/>
      </c>
    </row>
    <row r="349" spans="1:19" x14ac:dyDescent="0.3">
      <c r="A349" s="1" t="str">
        <f t="shared" si="275"/>
        <v>LP_ItemChanceBoostBetter_03</v>
      </c>
      <c r="B349" s="1" t="s">
        <v>505</v>
      </c>
      <c r="C349" s="1" t="str">
        <f>IF(ISERROR(VLOOKUP(B349,AffectorValueTable!$A:$A,1,0)),"어펙터밸류없음","")</f>
        <v/>
      </c>
      <c r="D349" s="1">
        <v>3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74"/>
        <v>0.61875000000000013</v>
      </c>
      <c r="O349" s="7" t="str">
        <f t="shared" ca="1" si="276"/>
        <v/>
      </c>
      <c r="S349" s="7" t="str">
        <f t="shared" ca="1" si="271"/>
        <v/>
      </c>
    </row>
    <row r="350" spans="1:19" x14ac:dyDescent="0.3">
      <c r="A350" s="1" t="str">
        <f t="shared" si="265"/>
        <v>LP_HealChanceBoost_01</v>
      </c>
      <c r="B350" s="1" t="s">
        <v>173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L350" s="1">
        <v>0.16666666699999999</v>
      </c>
      <c r="O350" s="7" t="str">
        <f t="shared" ca="1" si="235"/>
        <v/>
      </c>
      <c r="S350" s="7" t="str">
        <f t="shared" ca="1" si="271"/>
        <v/>
      </c>
    </row>
    <row r="351" spans="1:19" x14ac:dyDescent="0.3">
      <c r="A351" s="1" t="str">
        <f t="shared" ref="A351:A353" si="277">B351&amp;"_"&amp;TEXT(D351,"00")</f>
        <v>LP_HealChanceBoost_02</v>
      </c>
      <c r="B351" s="1" t="s">
        <v>173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v>0.35</v>
      </c>
      <c r="O351" s="7" t="str">
        <f t="shared" ref="O351:O353" ca="1" si="278">IF(NOT(ISBLANK(N351)),N351,
IF(ISBLANK(M351),"",
VLOOKUP(M351,OFFSET(INDIRECT("$A:$B"),0,MATCH(M$1&amp;"_Verify",INDIRECT("$1:$1"),0)-1),2,0)
))</f>
        <v/>
      </c>
      <c r="S351" s="7" t="str">
        <f t="shared" ca="1" si="271"/>
        <v/>
      </c>
    </row>
    <row r="352" spans="1:19" x14ac:dyDescent="0.3">
      <c r="A352" s="1" t="str">
        <f t="shared" si="277"/>
        <v>LP_HealChanceBoost_03</v>
      </c>
      <c r="B352" s="1" t="s">
        <v>173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v>0.55000000000000004</v>
      </c>
      <c r="O352" s="7" t="str">
        <f t="shared" ca="1" si="278"/>
        <v/>
      </c>
      <c r="S352" s="7" t="str">
        <f t="shared" ca="1" si="271"/>
        <v/>
      </c>
    </row>
    <row r="353" spans="1:19" x14ac:dyDescent="0.3">
      <c r="A353" s="1" t="str">
        <f t="shared" si="277"/>
        <v>LP_HealChanceBoostBetter_01</v>
      </c>
      <c r="B353" s="1" t="s">
        <v>506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f t="shared" ref="L353:L355" si="279">L350*5/3</f>
        <v>0.27777777833333334</v>
      </c>
      <c r="O353" s="7" t="str">
        <f t="shared" ca="1" si="278"/>
        <v/>
      </c>
      <c r="S353" s="7" t="str">
        <f t="shared" ref="S353:S355" ca="1" si="280">IF(NOT(ISBLANK(R353)),R353,
IF(ISBLANK(Q353),"",
VLOOKUP(Q353,OFFSET(INDIRECT("$A:$B"),0,MATCH(Q$1&amp;"_Verify",INDIRECT("$1:$1"),0)-1),2,0)
))</f>
        <v/>
      </c>
    </row>
    <row r="354" spans="1:19" x14ac:dyDescent="0.3">
      <c r="A354" s="1" t="str">
        <f t="shared" ref="A354:A355" si="281">B354&amp;"_"&amp;TEXT(D354,"00")</f>
        <v>LP_HealChanceBoostBetter_02</v>
      </c>
      <c r="B354" s="1" t="s">
        <v>506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si="279"/>
        <v>0.58333333333333337</v>
      </c>
      <c r="O354" s="7" t="str">
        <f t="shared" ref="O354:O355" ca="1" si="282">IF(NOT(ISBLANK(N354)),N354,
IF(ISBLANK(M354),"",
VLOOKUP(M354,OFFSET(INDIRECT("$A:$B"),0,MATCH(M$1&amp;"_Verify",INDIRECT("$1:$1"),0)-1),2,0)
))</f>
        <v/>
      </c>
      <c r="S354" s="7" t="str">
        <f t="shared" ca="1" si="280"/>
        <v/>
      </c>
    </row>
    <row r="355" spans="1:19" x14ac:dyDescent="0.3">
      <c r="A355" s="1" t="str">
        <f t="shared" si="281"/>
        <v>LP_HealChanceBoostBetter_03</v>
      </c>
      <c r="B355" s="1" t="s">
        <v>506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79"/>
        <v>0.91666666666666663</v>
      </c>
      <c r="O355" s="7" t="str">
        <f t="shared" ca="1" si="282"/>
        <v/>
      </c>
      <c r="S355" s="7" t="str">
        <f t="shared" ca="1" si="280"/>
        <v/>
      </c>
    </row>
    <row r="356" spans="1:19" x14ac:dyDescent="0.3">
      <c r="A356" s="1" t="str">
        <f t="shared" si="265"/>
        <v>LP_MonsterThrough_01</v>
      </c>
      <c r="B356" s="1" t="s">
        <v>174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MonsterThroughHitObject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1</v>
      </c>
      <c r="O356" s="7">
        <f t="shared" ca="1" si="235"/>
        <v>1</v>
      </c>
      <c r="S356" s="7" t="str">
        <f t="shared" ca="1" si="271"/>
        <v/>
      </c>
    </row>
    <row r="357" spans="1:19" x14ac:dyDescent="0.3">
      <c r="A357" s="1" t="str">
        <f t="shared" si="265"/>
        <v>LP_MonsterThrough_02</v>
      </c>
      <c r="B357" s="1" t="s">
        <v>174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MonsterThroughHitObject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2</v>
      </c>
      <c r="O357" s="7">
        <f t="shared" ca="1" si="235"/>
        <v>2</v>
      </c>
      <c r="S357" s="7" t="str">
        <f t="shared" ca="1" si="271"/>
        <v/>
      </c>
    </row>
    <row r="358" spans="1:19" x14ac:dyDescent="0.3">
      <c r="A358" s="1" t="str">
        <f t="shared" si="265"/>
        <v>LP_Ricochet_01</v>
      </c>
      <c r="B358" s="1" t="s">
        <v>175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RicochetHitObject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1</v>
      </c>
      <c r="O358" s="7">
        <f t="shared" ca="1" si="235"/>
        <v>1</v>
      </c>
      <c r="S358" s="7" t="str">
        <f t="shared" ca="1" si="271"/>
        <v/>
      </c>
    </row>
    <row r="359" spans="1:19" x14ac:dyDescent="0.3">
      <c r="A359" s="1" t="str">
        <f t="shared" si="265"/>
        <v>LP_Ricochet_02</v>
      </c>
      <c r="B359" s="1" t="s">
        <v>175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RicochetHitObject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2</v>
      </c>
      <c r="O359" s="7">
        <f t="shared" ca="1" si="235"/>
        <v>2</v>
      </c>
      <c r="S359" s="7" t="str">
        <f t="shared" ref="S359:S361" ca="1" si="283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65"/>
        <v>LP_BounceWallQuad_01</v>
      </c>
      <c r="B360" s="1" t="s">
        <v>176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BounceWallQuadHitObject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1</v>
      </c>
      <c r="O360" s="7">
        <f t="shared" ca="1" si="235"/>
        <v>1</v>
      </c>
      <c r="S360" s="7" t="str">
        <f t="shared" ca="1" si="283"/>
        <v/>
      </c>
    </row>
    <row r="361" spans="1:19" x14ac:dyDescent="0.3">
      <c r="A361" s="1" t="str">
        <f t="shared" si="265"/>
        <v>LP_BounceWallQuad_02</v>
      </c>
      <c r="B361" s="1" t="s">
        <v>176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BounceWallQuadHitObject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2</v>
      </c>
      <c r="O361" s="7">
        <f t="shared" ca="1" si="235"/>
        <v>2</v>
      </c>
      <c r="S361" s="7" t="str">
        <f t="shared" ca="1" si="283"/>
        <v/>
      </c>
    </row>
    <row r="362" spans="1:19" x14ac:dyDescent="0.3">
      <c r="A362" s="1" t="str">
        <f t="shared" si="265"/>
        <v>LP_Parallel_01</v>
      </c>
      <c r="B362" s="1" t="s">
        <v>177</v>
      </c>
      <c r="C362" s="1" t="str">
        <f>IF(ISERROR(VLOOKUP(B362,AffectorValueTable!$A:$A,1,0)),"어펙터밸류없음","")</f>
        <v/>
      </c>
      <c r="D362" s="1">
        <v>1</v>
      </c>
      <c r="E362" s="1" t="str">
        <f>VLOOKUP($B362,AffectorValueTable!$1:$1048576,MATCH(AffectorValueTable!$B$1,AffectorValueTable!$1:$1,0),0)</f>
        <v>ParallelHitObject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J362" s="1">
        <v>0.6</v>
      </c>
      <c r="N362" s="1">
        <v>1</v>
      </c>
      <c r="O362" s="7">
        <f t="shared" ca="1" si="235"/>
        <v>1</v>
      </c>
      <c r="S362" s="7" t="str">
        <f t="shared" ca="1" si="271"/>
        <v/>
      </c>
    </row>
    <row r="363" spans="1:19" x14ac:dyDescent="0.3">
      <c r="A363" s="1" t="str">
        <f t="shared" si="265"/>
        <v>LP_Parallel_02</v>
      </c>
      <c r="B363" s="1" t="s">
        <v>177</v>
      </c>
      <c r="C363" s="1" t="str">
        <f>IF(ISERROR(VLOOKUP(B363,AffectorValueTable!$A:$A,1,0)),"어펙터밸류없음","")</f>
        <v/>
      </c>
      <c r="D363" s="1">
        <v>2</v>
      </c>
      <c r="E363" s="1" t="str">
        <f>VLOOKUP($B363,AffectorValueTable!$1:$1048576,MATCH(AffectorValueTable!$B$1,AffectorValueTable!$1:$1,0),0)</f>
        <v>ParallelHitObject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v>0.6</v>
      </c>
      <c r="N363" s="1">
        <v>2</v>
      </c>
      <c r="O363" s="7">
        <f t="shared" ca="1" si="235"/>
        <v>2</v>
      </c>
      <c r="S363" s="7" t="str">
        <f t="shared" ca="1" si="271"/>
        <v/>
      </c>
    </row>
    <row r="364" spans="1:19" x14ac:dyDescent="0.3">
      <c r="A364" s="1" t="str">
        <f t="shared" si="265"/>
        <v>LP_DiagonalNwayGenerator_01</v>
      </c>
      <c r="B364" s="1" t="s">
        <v>178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DiagonalNwayGenerator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N364" s="1">
        <v>1</v>
      </c>
      <c r="O364" s="7">
        <f t="shared" ca="1" si="235"/>
        <v>1</v>
      </c>
      <c r="S364" s="7" t="str">
        <f t="shared" ca="1" si="271"/>
        <v/>
      </c>
    </row>
    <row r="365" spans="1:19" x14ac:dyDescent="0.3">
      <c r="A365" s="1" t="str">
        <f t="shared" si="265"/>
        <v>LP_DiagonalNwayGenerator_02</v>
      </c>
      <c r="B365" s="1" t="s">
        <v>178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DiagonalNwayGenerator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2</v>
      </c>
      <c r="O365" s="7">
        <f t="shared" ca="1" si="235"/>
        <v>2</v>
      </c>
      <c r="S365" s="7" t="str">
        <f t="shared" ca="1" si="271"/>
        <v/>
      </c>
    </row>
    <row r="366" spans="1:19" x14ac:dyDescent="0.3">
      <c r="A366" s="1" t="str">
        <f t="shared" si="265"/>
        <v>LP_LeftRightNwayGenerator_01</v>
      </c>
      <c r="B366" s="1" t="s">
        <v>179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LeftRightNwayGenerator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1</v>
      </c>
      <c r="O366" s="7">
        <f t="shared" ca="1" si="235"/>
        <v>1</v>
      </c>
      <c r="S366" s="7" t="str">
        <f t="shared" ca="1" si="271"/>
        <v/>
      </c>
    </row>
    <row r="367" spans="1:19" x14ac:dyDescent="0.3">
      <c r="A367" s="1" t="str">
        <f t="shared" si="265"/>
        <v>LP_LeftRightNwayGenerator_02</v>
      </c>
      <c r="B367" s="1" t="s">
        <v>179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LeftRightNwayGenerator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2</v>
      </c>
      <c r="O367" s="7">
        <f t="shared" ca="1" si="235"/>
        <v>2</v>
      </c>
      <c r="S367" s="7" t="str">
        <f t="shared" ca="1" si="271"/>
        <v/>
      </c>
    </row>
    <row r="368" spans="1:19" x14ac:dyDescent="0.3">
      <c r="A368" s="1" t="str">
        <f t="shared" si="265"/>
        <v>LP_BackNwayGenerator_01</v>
      </c>
      <c r="B368" s="1" t="s">
        <v>180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BackNwayGenerator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1</v>
      </c>
      <c r="O368" s="7">
        <f t="shared" ca="1" si="235"/>
        <v>1</v>
      </c>
      <c r="S368" s="7" t="str">
        <f t="shared" ca="1" si="271"/>
        <v/>
      </c>
    </row>
    <row r="369" spans="1:19" x14ac:dyDescent="0.3">
      <c r="A369" s="1" t="str">
        <f t="shared" si="265"/>
        <v>LP_BackNwayGenerator_02</v>
      </c>
      <c r="B369" s="1" t="s">
        <v>180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BackNwayGenerator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2</v>
      </c>
      <c r="O369" s="7">
        <f t="shared" ca="1" si="235"/>
        <v>2</v>
      </c>
      <c r="S369" s="7" t="str">
        <f t="shared" ca="1" si="271"/>
        <v/>
      </c>
    </row>
    <row r="370" spans="1:19" x14ac:dyDescent="0.3">
      <c r="A370" s="1" t="str">
        <f t="shared" si="265"/>
        <v>LP_Repeat_01</v>
      </c>
      <c r="B370" s="1" t="s">
        <v>181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RepeatHitObject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 s="1">
        <v>0.3</v>
      </c>
      <c r="N370" s="1">
        <v>1</v>
      </c>
      <c r="O370" s="7">
        <f t="shared" ca="1" si="235"/>
        <v>1</v>
      </c>
      <c r="S370" s="7" t="str">
        <f t="shared" ca="1" si="271"/>
        <v/>
      </c>
    </row>
    <row r="371" spans="1:19" x14ac:dyDescent="0.3">
      <c r="A371" s="1" t="str">
        <f t="shared" si="265"/>
        <v>LP_Repeat_02</v>
      </c>
      <c r="B371" s="1" t="s">
        <v>181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RepeatHitObject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v>0.3</v>
      </c>
      <c r="N371" s="1">
        <v>2</v>
      </c>
      <c r="O371" s="7">
        <f t="shared" ca="1" si="235"/>
        <v>2</v>
      </c>
      <c r="S371" s="7" t="str">
        <f t="shared" ca="1" si="271"/>
        <v/>
      </c>
    </row>
    <row r="372" spans="1:19" x14ac:dyDescent="0.3">
      <c r="A372" s="1" t="str">
        <f t="shared" si="265"/>
        <v>LP_HealOnKill_01</v>
      </c>
      <c r="B372" s="1" t="s">
        <v>269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ref="K372:K385" si="284">J165</f>
        <v>0.15</v>
      </c>
      <c r="O372" s="7" t="str">
        <f t="shared" ref="O372" ca="1" si="285">IF(NOT(ISBLANK(N372)),N372,
IF(ISBLANK(M372),"",
VLOOKUP(M372,OFFSET(INDIRECT("$A:$B"),0,MATCH(M$1&amp;"_Verify",INDIRECT("$1:$1"),0)-1),2,0)
))</f>
        <v/>
      </c>
      <c r="S372" s="7" t="str">
        <f t="shared" ca="1" si="271"/>
        <v/>
      </c>
    </row>
    <row r="373" spans="1:19" x14ac:dyDescent="0.3">
      <c r="A373" s="1" t="str">
        <f t="shared" si="265"/>
        <v>LP_HealOnKill_02</v>
      </c>
      <c r="B373" s="1" t="s">
        <v>269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4"/>
        <v>0.315</v>
      </c>
      <c r="O373" s="7" t="str">
        <f t="shared" ca="1" si="235"/>
        <v/>
      </c>
      <c r="S373" s="7" t="str">
        <f t="shared" ca="1" si="271"/>
        <v/>
      </c>
    </row>
    <row r="374" spans="1:19" x14ac:dyDescent="0.3">
      <c r="A374" s="1" t="str">
        <f t="shared" ref="A374:A376" si="286">B374&amp;"_"&amp;TEXT(D374,"00")</f>
        <v>LP_HealOnKill_03</v>
      </c>
      <c r="B374" s="1" t="s">
        <v>269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4"/>
        <v>0.49500000000000005</v>
      </c>
      <c r="O374" s="7" t="str">
        <f t="shared" ref="O374:O376" ca="1" si="287">IF(NOT(ISBLANK(N374)),N374,
IF(ISBLANK(M374),"",
VLOOKUP(M374,OFFSET(INDIRECT("$A:$B"),0,MATCH(M$1&amp;"_Verify",INDIRECT("$1:$1"),0)-1),2,0)
))</f>
        <v/>
      </c>
      <c r="S374" s="7" t="str">
        <f t="shared" ref="S374:S376" ca="1" si="288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si="286"/>
        <v>LP_HealOnKill_04</v>
      </c>
      <c r="B375" s="1" t="s">
        <v>269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4"/>
        <v>0.69</v>
      </c>
      <c r="O375" s="7" t="str">
        <f t="shared" ca="1" si="287"/>
        <v/>
      </c>
      <c r="S375" s="7" t="str">
        <f t="shared" ca="1" si="288"/>
        <v/>
      </c>
    </row>
    <row r="376" spans="1:19" x14ac:dyDescent="0.3">
      <c r="A376" s="1" t="str">
        <f t="shared" si="286"/>
        <v>LP_HealOnKill_05</v>
      </c>
      <c r="B376" s="1" t="s">
        <v>269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4"/>
        <v>0.89999999999999991</v>
      </c>
      <c r="O376" s="7" t="str">
        <f t="shared" ca="1" si="287"/>
        <v/>
      </c>
      <c r="S376" s="7" t="str">
        <f t="shared" ca="1" si="288"/>
        <v/>
      </c>
    </row>
    <row r="377" spans="1:19" x14ac:dyDescent="0.3">
      <c r="A377" s="1" t="str">
        <f t="shared" ref="A377:A380" si="289">B377&amp;"_"&amp;TEXT(D377,"00")</f>
        <v>LP_HealOnKill_06</v>
      </c>
      <c r="B377" s="1" t="s">
        <v>269</v>
      </c>
      <c r="C377" s="1" t="str">
        <f>IF(ISERROR(VLOOKUP(B377,AffectorValueTable!$A:$A,1,0)),"어펙터밸류없음","")</f>
        <v/>
      </c>
      <c r="D377" s="1">
        <v>6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4"/>
        <v>1.125</v>
      </c>
      <c r="O377" s="7" t="str">
        <f t="shared" ref="O377:O380" ca="1" si="290">IF(NOT(ISBLANK(N377)),N377,
IF(ISBLANK(M377),"",
VLOOKUP(M377,OFFSET(INDIRECT("$A:$B"),0,MATCH(M$1&amp;"_Verify",INDIRECT("$1:$1"),0)-1),2,0)
))</f>
        <v/>
      </c>
      <c r="S377" s="7" t="str">
        <f t="shared" ref="S377:S380" ca="1" si="291">IF(NOT(ISBLANK(R377)),R377,
IF(ISBLANK(Q377),"",
VLOOKUP(Q377,OFFSET(INDIRECT("$A:$B"),0,MATCH(Q$1&amp;"_Verify",INDIRECT("$1:$1"),0)-1),2,0)
))</f>
        <v/>
      </c>
    </row>
    <row r="378" spans="1:19" x14ac:dyDescent="0.3">
      <c r="A378" s="1" t="str">
        <f t="shared" si="289"/>
        <v>LP_HealOnKill_07</v>
      </c>
      <c r="B378" s="1" t="s">
        <v>269</v>
      </c>
      <c r="C378" s="1" t="str">
        <f>IF(ISERROR(VLOOKUP(B378,AffectorValueTable!$A:$A,1,0)),"어펙터밸류없음","")</f>
        <v/>
      </c>
      <c r="D378" s="1">
        <v>7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4"/>
        <v>1.3650000000000002</v>
      </c>
      <c r="O378" s="7" t="str">
        <f t="shared" ca="1" si="290"/>
        <v/>
      </c>
      <c r="S378" s="7" t="str">
        <f t="shared" ca="1" si="291"/>
        <v/>
      </c>
    </row>
    <row r="379" spans="1:19" x14ac:dyDescent="0.3">
      <c r="A379" s="1" t="str">
        <f t="shared" si="289"/>
        <v>LP_HealOnKill_08</v>
      </c>
      <c r="B379" s="1" t="s">
        <v>269</v>
      </c>
      <c r="C379" s="1" t="str">
        <f>IF(ISERROR(VLOOKUP(B379,AffectorValueTable!$A:$A,1,0)),"어펙터밸류없음","")</f>
        <v/>
      </c>
      <c r="D379" s="1">
        <v>8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4"/>
        <v>1.62</v>
      </c>
      <c r="O379" s="7" t="str">
        <f t="shared" ca="1" si="290"/>
        <v/>
      </c>
      <c r="S379" s="7" t="str">
        <f t="shared" ca="1" si="291"/>
        <v/>
      </c>
    </row>
    <row r="380" spans="1:19" x14ac:dyDescent="0.3">
      <c r="A380" s="1" t="str">
        <f t="shared" si="289"/>
        <v>LP_HealOnKill_09</v>
      </c>
      <c r="B380" s="1" t="s">
        <v>269</v>
      </c>
      <c r="C380" s="1" t="str">
        <f>IF(ISERROR(VLOOKUP(B380,AffectorValueTable!$A:$A,1,0)),"어펙터밸류없음","")</f>
        <v/>
      </c>
      <c r="D380" s="1">
        <v>9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4"/>
        <v>1.89</v>
      </c>
      <c r="O380" s="7" t="str">
        <f t="shared" ca="1" si="290"/>
        <v/>
      </c>
      <c r="S380" s="7" t="str">
        <f t="shared" ca="1" si="291"/>
        <v/>
      </c>
    </row>
    <row r="381" spans="1:19" x14ac:dyDescent="0.3">
      <c r="A381" s="1" t="str">
        <f t="shared" ref="A381:A410" si="292">B381&amp;"_"&amp;TEXT(D381,"00")</f>
        <v>LP_HealOnKillBetter_01</v>
      </c>
      <c r="B381" s="1" t="s">
        <v>270</v>
      </c>
      <c r="C381" s="1" t="str">
        <f>IF(ISERROR(VLOOKUP(B381,AffectorValueTable!$A:$A,1,0)),"어펙터밸류없음","")</f>
        <v/>
      </c>
      <c r="D381" s="1">
        <v>1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4"/>
        <v>0.25</v>
      </c>
      <c r="O381" s="7" t="str">
        <f t="shared" ref="O381:O424" ca="1" si="293">IF(NOT(ISBLANK(N381)),N381,
IF(ISBLANK(M381),"",
VLOOKUP(M381,OFFSET(INDIRECT("$A:$B"),0,MATCH(M$1&amp;"_Verify",INDIRECT("$1:$1"),0)-1),2,0)
))</f>
        <v/>
      </c>
      <c r="S381" s="7" t="str">
        <f t="shared" ca="1" si="271"/>
        <v/>
      </c>
    </row>
    <row r="382" spans="1:19" x14ac:dyDescent="0.3">
      <c r="A382" s="1" t="str">
        <f t="shared" si="292"/>
        <v>LP_HealOnKillBetter_02</v>
      </c>
      <c r="B382" s="1" t="s">
        <v>270</v>
      </c>
      <c r="C382" s="1" t="str">
        <f>IF(ISERROR(VLOOKUP(B382,AffectorValueTable!$A:$A,1,0)),"어펙터밸류없음","")</f>
        <v/>
      </c>
      <c r="D382" s="1">
        <v>2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84"/>
        <v>0.52500000000000002</v>
      </c>
      <c r="O382" s="7" t="str">
        <f t="shared" ca="1" si="293"/>
        <v/>
      </c>
      <c r="S382" s="7" t="str">
        <f t="shared" ca="1" si="271"/>
        <v/>
      </c>
    </row>
    <row r="383" spans="1:19" x14ac:dyDescent="0.3">
      <c r="A383" s="1" t="str">
        <f t="shared" ref="A383:A396" si="294">B383&amp;"_"&amp;TEXT(D383,"00")</f>
        <v>LP_HealOnKillBetter_03</v>
      </c>
      <c r="B383" s="1" t="s">
        <v>270</v>
      </c>
      <c r="C383" s="1" t="str">
        <f>IF(ISERROR(VLOOKUP(B383,AffectorValueTable!$A:$A,1,0)),"어펙터밸류없음","")</f>
        <v/>
      </c>
      <c r="D383" s="1">
        <v>3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84"/>
        <v>0.82500000000000007</v>
      </c>
      <c r="O383" s="7" t="str">
        <f t="shared" ref="O383:O396" ca="1" si="295">IF(NOT(ISBLANK(N383)),N383,
IF(ISBLANK(M383),"",
VLOOKUP(M383,OFFSET(INDIRECT("$A:$B"),0,MATCH(M$1&amp;"_Verify",INDIRECT("$1:$1"),0)-1),2,0)
))</f>
        <v/>
      </c>
      <c r="S383" s="7" t="str">
        <f t="shared" ref="S383:S396" ca="1" si="296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94"/>
        <v>LP_HealOnKillBetter_04</v>
      </c>
      <c r="B384" s="1" t="s">
        <v>270</v>
      </c>
      <c r="C384" s="1" t="str">
        <f>IF(ISERROR(VLOOKUP(B384,AffectorValueTable!$A:$A,1,0)),"어펙터밸류없음","")</f>
        <v/>
      </c>
      <c r="D384" s="1">
        <v>4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84"/>
        <v>1.1499999999999999</v>
      </c>
      <c r="O384" s="7" t="str">
        <f t="shared" ca="1" si="295"/>
        <v/>
      </c>
      <c r="S384" s="7" t="str">
        <f t="shared" ca="1" si="296"/>
        <v/>
      </c>
    </row>
    <row r="385" spans="1:21" x14ac:dyDescent="0.3">
      <c r="A385" s="1" t="str">
        <f t="shared" si="294"/>
        <v>LP_HealOnKillBetter_05</v>
      </c>
      <c r="B385" s="1" t="s">
        <v>270</v>
      </c>
      <c r="C385" s="1" t="str">
        <f>IF(ISERROR(VLOOKUP(B385,AffectorValueTable!$A:$A,1,0)),"어펙터밸류없음","")</f>
        <v/>
      </c>
      <c r="D385" s="1">
        <v>5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84"/>
        <v>1.5</v>
      </c>
      <c r="O385" s="7" t="str">
        <f t="shared" ca="1" si="295"/>
        <v/>
      </c>
      <c r="S385" s="7" t="str">
        <f t="shared" ca="1" si="296"/>
        <v/>
      </c>
    </row>
    <row r="386" spans="1:21" x14ac:dyDescent="0.3">
      <c r="A386" s="1" t="str">
        <f t="shared" si="294"/>
        <v>LP_HealOnCrit_01</v>
      </c>
      <c r="B386" s="1" t="s">
        <v>936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>J165</f>
        <v>0.15</v>
      </c>
      <c r="O386" s="7" t="str">
        <f t="shared" ca="1" si="295"/>
        <v/>
      </c>
      <c r="S386" s="7" t="str">
        <f t="shared" ca="1" si="296"/>
        <v/>
      </c>
    </row>
    <row r="387" spans="1:21" x14ac:dyDescent="0.3">
      <c r="A387" s="1" t="str">
        <f t="shared" si="294"/>
        <v>LP_HealOnCrit_02</v>
      </c>
      <c r="B387" s="1" t="s">
        <v>936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ref="J387:J399" si="297">J166</f>
        <v>0.315</v>
      </c>
      <c r="O387" s="7" t="str">
        <f t="shared" ca="1" si="295"/>
        <v/>
      </c>
      <c r="S387" s="7" t="str">
        <f t="shared" ca="1" si="296"/>
        <v/>
      </c>
    </row>
    <row r="388" spans="1:21" x14ac:dyDescent="0.3">
      <c r="A388" s="1" t="str">
        <f t="shared" si="294"/>
        <v>LP_HealOnCrit_03</v>
      </c>
      <c r="B388" s="1" t="s">
        <v>936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7"/>
        <v>0.49500000000000005</v>
      </c>
      <c r="O388" s="7" t="str">
        <f t="shared" ca="1" si="295"/>
        <v/>
      </c>
      <c r="S388" s="7" t="str">
        <f t="shared" ca="1" si="296"/>
        <v/>
      </c>
    </row>
    <row r="389" spans="1:21" x14ac:dyDescent="0.3">
      <c r="A389" s="1" t="str">
        <f t="shared" si="294"/>
        <v>LP_HealOnCrit_04</v>
      </c>
      <c r="B389" s="1" t="s">
        <v>936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7"/>
        <v>0.69</v>
      </c>
      <c r="O389" s="7" t="str">
        <f t="shared" ca="1" si="295"/>
        <v/>
      </c>
      <c r="S389" s="7" t="str">
        <f t="shared" ca="1" si="296"/>
        <v/>
      </c>
    </row>
    <row r="390" spans="1:21" x14ac:dyDescent="0.3">
      <c r="A390" s="1" t="str">
        <f t="shared" si="294"/>
        <v>LP_HealOnCrit_05</v>
      </c>
      <c r="B390" s="1" t="s">
        <v>936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97"/>
        <v>0.89999999999999991</v>
      </c>
      <c r="O390" s="7" t="str">
        <f t="shared" ca="1" si="295"/>
        <v/>
      </c>
      <c r="S390" s="7" t="str">
        <f t="shared" ca="1" si="296"/>
        <v/>
      </c>
    </row>
    <row r="391" spans="1:21" x14ac:dyDescent="0.3">
      <c r="A391" s="1" t="str">
        <f t="shared" si="294"/>
        <v>LP_HealOnCrit_06</v>
      </c>
      <c r="B391" s="1" t="s">
        <v>936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97"/>
        <v>1.125</v>
      </c>
      <c r="O391" s="7" t="str">
        <f t="shared" ca="1" si="295"/>
        <v/>
      </c>
      <c r="S391" s="7" t="str">
        <f t="shared" ca="1" si="296"/>
        <v/>
      </c>
    </row>
    <row r="392" spans="1:21" x14ac:dyDescent="0.3">
      <c r="A392" s="1" t="str">
        <f t="shared" si="294"/>
        <v>LP_HealOnCrit_07</v>
      </c>
      <c r="B392" s="1" t="s">
        <v>936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97"/>
        <v>1.3650000000000002</v>
      </c>
      <c r="O392" s="7" t="str">
        <f t="shared" ca="1" si="295"/>
        <v/>
      </c>
      <c r="S392" s="7" t="str">
        <f t="shared" ca="1" si="296"/>
        <v/>
      </c>
    </row>
    <row r="393" spans="1:21" x14ac:dyDescent="0.3">
      <c r="A393" s="1" t="str">
        <f t="shared" si="294"/>
        <v>LP_HealOnCrit_08</v>
      </c>
      <c r="B393" s="1" t="s">
        <v>936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97"/>
        <v>1.62</v>
      </c>
      <c r="O393" s="7" t="str">
        <f t="shared" ca="1" si="295"/>
        <v/>
      </c>
      <c r="S393" s="7" t="str">
        <f t="shared" ca="1" si="296"/>
        <v/>
      </c>
    </row>
    <row r="394" spans="1:21" x14ac:dyDescent="0.3">
      <c r="A394" s="1" t="str">
        <f t="shared" si="294"/>
        <v>LP_HealOnCrit_09</v>
      </c>
      <c r="B394" s="1" t="s">
        <v>936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97"/>
        <v>1.89</v>
      </c>
      <c r="O394" s="7" t="str">
        <f t="shared" ca="1" si="295"/>
        <v/>
      </c>
      <c r="S394" s="7" t="str">
        <f t="shared" ca="1" si="296"/>
        <v/>
      </c>
    </row>
    <row r="395" spans="1:21" x14ac:dyDescent="0.3">
      <c r="A395" s="1" t="str">
        <f t="shared" si="294"/>
        <v>LP_HealOnCritBetter_01</v>
      </c>
      <c r="B395" s="1" t="s">
        <v>937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97"/>
        <v>0.25</v>
      </c>
      <c r="O395" s="7" t="str">
        <f t="shared" ca="1" si="295"/>
        <v/>
      </c>
      <c r="S395" s="7" t="str">
        <f t="shared" ca="1" si="296"/>
        <v/>
      </c>
    </row>
    <row r="396" spans="1:21" x14ac:dyDescent="0.3">
      <c r="A396" s="1" t="str">
        <f t="shared" si="294"/>
        <v>LP_HealOnCritBetter_02</v>
      </c>
      <c r="B396" s="1" t="s">
        <v>937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97"/>
        <v>0.52500000000000002</v>
      </c>
      <c r="O396" s="7" t="str">
        <f t="shared" ca="1" si="295"/>
        <v/>
      </c>
      <c r="S396" s="7" t="str">
        <f t="shared" ca="1" si="296"/>
        <v/>
      </c>
    </row>
    <row r="397" spans="1:21" x14ac:dyDescent="0.3">
      <c r="A397" s="1" t="str">
        <f t="shared" ref="A397:A399" si="298">B397&amp;"_"&amp;TEXT(D397,"00")</f>
        <v>LP_HealOnCritBetter_03</v>
      </c>
      <c r="B397" s="1" t="s">
        <v>937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97"/>
        <v>0.82500000000000007</v>
      </c>
      <c r="O397" s="7" t="str">
        <f t="shared" ref="O397:O399" ca="1" si="299">IF(NOT(ISBLANK(N397)),N397,
IF(ISBLANK(M397),"",
VLOOKUP(M397,OFFSET(INDIRECT("$A:$B"),0,MATCH(M$1&amp;"_Verify",INDIRECT("$1:$1"),0)-1),2,0)
))</f>
        <v/>
      </c>
      <c r="S397" s="7" t="str">
        <f t="shared" ref="S397:S399" ca="1" si="300">IF(NOT(ISBLANK(R397)),R397,
IF(ISBLANK(Q397),"",
VLOOKUP(Q397,OFFSET(INDIRECT("$A:$B"),0,MATCH(Q$1&amp;"_Verify",INDIRECT("$1:$1"),0)-1),2,0)
))</f>
        <v/>
      </c>
    </row>
    <row r="398" spans="1:21" x14ac:dyDescent="0.3">
      <c r="A398" s="1" t="str">
        <f t="shared" si="298"/>
        <v>LP_HealOnCritBetter_04</v>
      </c>
      <c r="B398" s="1" t="s">
        <v>937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97"/>
        <v>1.1499999999999999</v>
      </c>
      <c r="O398" s="7" t="str">
        <f t="shared" ca="1" si="299"/>
        <v/>
      </c>
      <c r="S398" s="7" t="str">
        <f t="shared" ca="1" si="300"/>
        <v/>
      </c>
    </row>
    <row r="399" spans="1:21" x14ac:dyDescent="0.3">
      <c r="A399" s="1" t="str">
        <f t="shared" si="298"/>
        <v>LP_HealOnCritBetter_05</v>
      </c>
      <c r="B399" s="1" t="s">
        <v>937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97"/>
        <v>1.5</v>
      </c>
      <c r="O399" s="7" t="str">
        <f t="shared" ca="1" si="299"/>
        <v/>
      </c>
      <c r="S399" s="7" t="str">
        <f t="shared" ca="1" si="300"/>
        <v/>
      </c>
    </row>
    <row r="400" spans="1:21" x14ac:dyDescent="0.3">
      <c r="A400" s="1" t="str">
        <f t="shared" si="292"/>
        <v>LP_AtkSpeedUpOnEncounter_01</v>
      </c>
      <c r="B400" s="1" t="s">
        <v>295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93"/>
        <v/>
      </c>
      <c r="Q400" s="1" t="s">
        <v>296</v>
      </c>
      <c r="S400" s="7">
        <f t="shared" ref="S400:S451" ca="1" si="301">IF(NOT(ISBLANK(R400)),R400,
IF(ISBLANK(Q400),"",
VLOOKUP(Q400,OFFSET(INDIRECT("$A:$B"),0,MATCH(Q$1&amp;"_Verify",INDIRECT("$1:$1"),0)-1),2,0)
))</f>
        <v>1</v>
      </c>
      <c r="U400" s="1" t="s">
        <v>297</v>
      </c>
    </row>
    <row r="401" spans="1:23" x14ac:dyDescent="0.3">
      <c r="A401" s="1" t="str">
        <f t="shared" si="292"/>
        <v>LP_AtkSpeedUpOnEncounter_02</v>
      </c>
      <c r="B401" s="1" t="s">
        <v>295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93"/>
        <v/>
      </c>
      <c r="Q401" s="1" t="s">
        <v>296</v>
      </c>
      <c r="S401" s="7">
        <f t="shared" ca="1" si="301"/>
        <v>1</v>
      </c>
      <c r="U401" s="1" t="s">
        <v>297</v>
      </c>
    </row>
    <row r="402" spans="1:23" x14ac:dyDescent="0.3">
      <c r="A402" s="1" t="str">
        <f t="shared" ref="A402:A408" si="302">B402&amp;"_"&amp;TEXT(D402,"00")</f>
        <v>LP_AtkSpeedUpOnEncounter_03</v>
      </c>
      <c r="B402" s="1" t="s">
        <v>295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ref="O402:O408" ca="1" si="303">IF(NOT(ISBLANK(N402)),N402,
IF(ISBLANK(M402),"",
VLOOKUP(M402,OFFSET(INDIRECT("$A:$B"),0,MATCH(M$1&amp;"_Verify",INDIRECT("$1:$1"),0)-1),2,0)
))</f>
        <v/>
      </c>
      <c r="Q402" s="1" t="s">
        <v>296</v>
      </c>
      <c r="S402" s="7">
        <f t="shared" ca="1" si="301"/>
        <v>1</v>
      </c>
      <c r="U402" s="1" t="s">
        <v>297</v>
      </c>
    </row>
    <row r="403" spans="1:23" x14ac:dyDescent="0.3">
      <c r="A403" s="1" t="str">
        <f t="shared" si="302"/>
        <v>LP_AtkSpeedUpOnEncounter_04</v>
      </c>
      <c r="B403" s="1" t="s">
        <v>295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303"/>
        <v/>
      </c>
      <c r="Q403" s="1" t="s">
        <v>296</v>
      </c>
      <c r="S403" s="7">
        <f t="shared" ca="1" si="301"/>
        <v>1</v>
      </c>
      <c r="U403" s="1" t="s">
        <v>297</v>
      </c>
    </row>
    <row r="404" spans="1:23" x14ac:dyDescent="0.3">
      <c r="A404" s="1" t="str">
        <f t="shared" si="302"/>
        <v>LP_AtkSpeedUpOnEncounter_05</v>
      </c>
      <c r="B404" s="1" t="s">
        <v>295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3"/>
        <v/>
      </c>
      <c r="Q404" s="1" t="s">
        <v>296</v>
      </c>
      <c r="S404" s="7">
        <f t="shared" ca="1" si="301"/>
        <v>1</v>
      </c>
      <c r="U404" s="1" t="s">
        <v>297</v>
      </c>
    </row>
    <row r="405" spans="1:23" x14ac:dyDescent="0.3">
      <c r="A405" s="1" t="str">
        <f t="shared" si="302"/>
        <v>LP_AtkSpeedUpOnEncounter_06</v>
      </c>
      <c r="B405" s="1" t="s">
        <v>295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303"/>
        <v/>
      </c>
      <c r="Q405" s="1" t="s">
        <v>296</v>
      </c>
      <c r="S405" s="7">
        <f t="shared" ca="1" si="301"/>
        <v>1</v>
      </c>
      <c r="U405" s="1" t="s">
        <v>297</v>
      </c>
    </row>
    <row r="406" spans="1:23" x14ac:dyDescent="0.3">
      <c r="A406" s="1" t="str">
        <f t="shared" si="302"/>
        <v>LP_AtkSpeedUpOnEncounter_07</v>
      </c>
      <c r="B406" s="1" t="s">
        <v>295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3"/>
        <v/>
      </c>
      <c r="Q406" s="1" t="s">
        <v>296</v>
      </c>
      <c r="S406" s="7">
        <f t="shared" ca="1" si="301"/>
        <v>1</v>
      </c>
      <c r="U406" s="1" t="s">
        <v>297</v>
      </c>
    </row>
    <row r="407" spans="1:23" x14ac:dyDescent="0.3">
      <c r="A407" s="1" t="str">
        <f t="shared" si="302"/>
        <v>LP_AtkSpeedUpOnEncounter_08</v>
      </c>
      <c r="B407" s="1" t="s">
        <v>295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3"/>
        <v/>
      </c>
      <c r="Q407" s="1" t="s">
        <v>296</v>
      </c>
      <c r="S407" s="7">
        <f t="shared" ca="1" si="301"/>
        <v>1</v>
      </c>
      <c r="U407" s="1" t="s">
        <v>297</v>
      </c>
    </row>
    <row r="408" spans="1:23" x14ac:dyDescent="0.3">
      <c r="A408" s="1" t="str">
        <f t="shared" si="302"/>
        <v>LP_AtkSpeedUpOnEncounter_09</v>
      </c>
      <c r="B408" s="1" t="s">
        <v>295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3"/>
        <v/>
      </c>
      <c r="Q408" s="1" t="s">
        <v>296</v>
      </c>
      <c r="S408" s="7">
        <f t="shared" ca="1" si="301"/>
        <v>1</v>
      </c>
      <c r="U408" s="1" t="s">
        <v>297</v>
      </c>
    </row>
    <row r="409" spans="1:23" x14ac:dyDescent="0.3">
      <c r="A409" s="1" t="str">
        <f t="shared" si="292"/>
        <v>LP_AtkSpeedUpOnEncounter_Spd_01</v>
      </c>
      <c r="B409" s="1" t="s">
        <v>292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4.5</v>
      </c>
      <c r="J409" s="1">
        <f t="shared" ref="J409:J417" si="304">J165*4.5/6*2.5</f>
        <v>0.28125</v>
      </c>
      <c r="M409" s="1" t="s">
        <v>148</v>
      </c>
      <c r="O409" s="7">
        <f t="shared" ca="1" si="293"/>
        <v>3</v>
      </c>
      <c r="R409" s="1">
        <v>1</v>
      </c>
      <c r="S409" s="7">
        <f t="shared" ca="1" si="301"/>
        <v>1</v>
      </c>
      <c r="W409" s="1" t="s">
        <v>364</v>
      </c>
    </row>
    <row r="410" spans="1:23" x14ac:dyDescent="0.3">
      <c r="A410" s="1" t="str">
        <f t="shared" si="292"/>
        <v>LP_AtkSpeedUpOnEncounter_Spd_02</v>
      </c>
      <c r="B410" s="1" t="s">
        <v>292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5</v>
      </c>
      <c r="J410" s="1">
        <f t="shared" si="304"/>
        <v>0.59062499999999996</v>
      </c>
      <c r="M410" s="1" t="s">
        <v>148</v>
      </c>
      <c r="O410" s="7">
        <f t="shared" ca="1" si="293"/>
        <v>3</v>
      </c>
      <c r="R410" s="1">
        <v>1</v>
      </c>
      <c r="S410" s="7">
        <f t="shared" ca="1" si="301"/>
        <v>1</v>
      </c>
      <c r="W410" s="1" t="s">
        <v>364</v>
      </c>
    </row>
    <row r="411" spans="1:23" x14ac:dyDescent="0.3">
      <c r="A411" s="1" t="str">
        <f t="shared" ref="A411:A417" si="305">B411&amp;"_"&amp;TEXT(D411,"00")</f>
        <v>LP_AtkSpeedUpOnEncounter_Spd_03</v>
      </c>
      <c r="B411" s="1" t="s">
        <v>292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5.5</v>
      </c>
      <c r="J411" s="1">
        <f t="shared" si="304"/>
        <v>0.92812500000000009</v>
      </c>
      <c r="M411" s="1" t="s">
        <v>148</v>
      </c>
      <c r="O411" s="7">
        <f t="shared" ref="O411:O417" ca="1" si="306">IF(NOT(ISBLANK(N411)),N411,
IF(ISBLANK(M411),"",
VLOOKUP(M411,OFFSET(INDIRECT("$A:$B"),0,MATCH(M$1&amp;"_Verify",INDIRECT("$1:$1"),0)-1),2,0)
))</f>
        <v>3</v>
      </c>
      <c r="R411" s="1">
        <v>1</v>
      </c>
      <c r="S411" s="7">
        <f t="shared" ca="1" si="301"/>
        <v>1</v>
      </c>
      <c r="W411" s="1" t="s">
        <v>364</v>
      </c>
    </row>
    <row r="412" spans="1:23" x14ac:dyDescent="0.3">
      <c r="A412" s="1" t="str">
        <f t="shared" si="305"/>
        <v>LP_AtkSpeedUpOnEncounter_Spd_04</v>
      </c>
      <c r="B412" s="1" t="s">
        <v>292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6</v>
      </c>
      <c r="J412" s="1">
        <f t="shared" si="304"/>
        <v>1.29375</v>
      </c>
      <c r="M412" s="1" t="s">
        <v>148</v>
      </c>
      <c r="O412" s="7">
        <f t="shared" ca="1" si="306"/>
        <v>3</v>
      </c>
      <c r="R412" s="1">
        <v>1</v>
      </c>
      <c r="S412" s="7">
        <f t="shared" ca="1" si="301"/>
        <v>1</v>
      </c>
      <c r="W412" s="1" t="s">
        <v>364</v>
      </c>
    </row>
    <row r="413" spans="1:23" x14ac:dyDescent="0.3">
      <c r="A413" s="1" t="str">
        <f t="shared" si="305"/>
        <v>LP_AtkSpeedUpOnEncounter_Spd_05</v>
      </c>
      <c r="B413" s="1" t="s">
        <v>292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6.5</v>
      </c>
      <c r="J413" s="1">
        <f t="shared" si="304"/>
        <v>1.6874999999999998</v>
      </c>
      <c r="M413" s="1" t="s">
        <v>148</v>
      </c>
      <c r="O413" s="7">
        <f t="shared" ca="1" si="306"/>
        <v>3</v>
      </c>
      <c r="R413" s="1">
        <v>1</v>
      </c>
      <c r="S413" s="7">
        <f t="shared" ca="1" si="301"/>
        <v>1</v>
      </c>
      <c r="W413" s="1" t="s">
        <v>364</v>
      </c>
    </row>
    <row r="414" spans="1:23" x14ac:dyDescent="0.3">
      <c r="A414" s="1" t="str">
        <f t="shared" si="305"/>
        <v>LP_AtkSpeedUpOnEncounter_Spd_06</v>
      </c>
      <c r="B414" s="1" t="s">
        <v>292</v>
      </c>
      <c r="C414" s="1" t="str">
        <f>IF(ISERROR(VLOOKUP(B414,AffectorValueTable!$A:$A,1,0)),"어펙터밸류없음","")</f>
        <v/>
      </c>
      <c r="D414" s="1">
        <v>6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7</v>
      </c>
      <c r="J414" s="1">
        <f t="shared" si="304"/>
        <v>2.109375</v>
      </c>
      <c r="M414" s="1" t="s">
        <v>148</v>
      </c>
      <c r="O414" s="7">
        <f t="shared" ca="1" si="306"/>
        <v>3</v>
      </c>
      <c r="R414" s="1">
        <v>1</v>
      </c>
      <c r="S414" s="7">
        <f t="shared" ca="1" si="301"/>
        <v>1</v>
      </c>
      <c r="W414" s="1" t="s">
        <v>364</v>
      </c>
    </row>
    <row r="415" spans="1:23" x14ac:dyDescent="0.3">
      <c r="A415" s="1" t="str">
        <f t="shared" si="305"/>
        <v>LP_AtkSpeedUpOnEncounter_Spd_07</v>
      </c>
      <c r="B415" s="1" t="s">
        <v>292</v>
      </c>
      <c r="C415" s="1" t="str">
        <f>IF(ISERROR(VLOOKUP(B415,AffectorValueTable!$A:$A,1,0)),"어펙터밸류없음","")</f>
        <v/>
      </c>
      <c r="D415" s="1">
        <v>7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7.5</v>
      </c>
      <c r="J415" s="1">
        <f t="shared" si="304"/>
        <v>2.5593750000000002</v>
      </c>
      <c r="M415" s="1" t="s">
        <v>148</v>
      </c>
      <c r="O415" s="7">
        <f t="shared" ca="1" si="306"/>
        <v>3</v>
      </c>
      <c r="R415" s="1">
        <v>1</v>
      </c>
      <c r="S415" s="7">
        <f t="shared" ca="1" si="301"/>
        <v>1</v>
      </c>
      <c r="W415" s="1" t="s">
        <v>364</v>
      </c>
    </row>
    <row r="416" spans="1:23" x14ac:dyDescent="0.3">
      <c r="A416" s="1" t="str">
        <f t="shared" si="305"/>
        <v>LP_AtkSpeedUpOnEncounter_Spd_08</v>
      </c>
      <c r="B416" s="1" t="s">
        <v>292</v>
      </c>
      <c r="C416" s="1" t="str">
        <f>IF(ISERROR(VLOOKUP(B416,AffectorValueTable!$A:$A,1,0)),"어펙터밸류없음","")</f>
        <v/>
      </c>
      <c r="D416" s="1">
        <v>8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8</v>
      </c>
      <c r="J416" s="1">
        <f t="shared" si="304"/>
        <v>3.0375000000000001</v>
      </c>
      <c r="M416" s="1" t="s">
        <v>148</v>
      </c>
      <c r="O416" s="7">
        <f t="shared" ca="1" si="306"/>
        <v>3</v>
      </c>
      <c r="R416" s="1">
        <v>1</v>
      </c>
      <c r="S416" s="7">
        <f t="shared" ca="1" si="301"/>
        <v>1</v>
      </c>
      <c r="W416" s="1" t="s">
        <v>364</v>
      </c>
    </row>
    <row r="417" spans="1:23" x14ac:dyDescent="0.3">
      <c r="A417" s="1" t="str">
        <f t="shared" si="305"/>
        <v>LP_AtkSpeedUpOnEncounter_Spd_09</v>
      </c>
      <c r="B417" s="1" t="s">
        <v>292</v>
      </c>
      <c r="C417" s="1" t="str">
        <f>IF(ISERROR(VLOOKUP(B417,AffectorValueTable!$A:$A,1,0)),"어펙터밸류없음","")</f>
        <v/>
      </c>
      <c r="D417" s="1">
        <v>9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8.5</v>
      </c>
      <c r="J417" s="1">
        <f t="shared" si="304"/>
        <v>3.5437499999999993</v>
      </c>
      <c r="M417" s="1" t="s">
        <v>148</v>
      </c>
      <c r="O417" s="7">
        <f t="shared" ca="1" si="306"/>
        <v>3</v>
      </c>
      <c r="R417" s="1">
        <v>1</v>
      </c>
      <c r="S417" s="7">
        <f t="shared" ca="1" si="301"/>
        <v>1</v>
      </c>
      <c r="W417" s="1" t="s">
        <v>364</v>
      </c>
    </row>
    <row r="418" spans="1:23" x14ac:dyDescent="0.3">
      <c r="A418" s="1" t="str">
        <f t="shared" ref="A418:A424" si="307">B418&amp;"_"&amp;TEXT(D418,"00")</f>
        <v>LP_AtkSpeedUpOnEncounterBetter_01</v>
      </c>
      <c r="B418" s="1" t="s">
        <v>291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93"/>
        <v/>
      </c>
      <c r="Q418" s="1" t="s">
        <v>296</v>
      </c>
      <c r="S418" s="7">
        <f t="shared" ca="1" si="301"/>
        <v>1</v>
      </c>
      <c r="U418" s="1" t="s">
        <v>293</v>
      </c>
    </row>
    <row r="419" spans="1:23" x14ac:dyDescent="0.3">
      <c r="A419" s="1" t="str">
        <f t="shared" si="307"/>
        <v>LP_AtkSpeedUpOnEncounterBetter_02</v>
      </c>
      <c r="B419" s="1" t="s">
        <v>291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93"/>
        <v/>
      </c>
      <c r="Q419" s="1" t="s">
        <v>296</v>
      </c>
      <c r="S419" s="7">
        <f t="shared" ca="1" si="301"/>
        <v>1</v>
      </c>
      <c r="U419" s="1" t="s">
        <v>293</v>
      </c>
    </row>
    <row r="420" spans="1:23" x14ac:dyDescent="0.3">
      <c r="A420" s="1" t="str">
        <f t="shared" ref="A420:A422" si="308">B420&amp;"_"&amp;TEXT(D420,"00")</f>
        <v>LP_AtkSpeedUpOnEncounterBetter_03</v>
      </c>
      <c r="B420" s="1" t="s">
        <v>291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ref="O420:O422" ca="1" si="309">IF(NOT(ISBLANK(N420)),N420,
IF(ISBLANK(M420),"",
VLOOKUP(M420,OFFSET(INDIRECT("$A:$B"),0,MATCH(M$1&amp;"_Verify",INDIRECT("$1:$1"),0)-1),2,0)
))</f>
        <v/>
      </c>
      <c r="Q420" s="1" t="s">
        <v>296</v>
      </c>
      <c r="S420" s="7">
        <f t="shared" ca="1" si="301"/>
        <v>1</v>
      </c>
      <c r="U420" s="1" t="s">
        <v>293</v>
      </c>
    </row>
    <row r="421" spans="1:23" x14ac:dyDescent="0.3">
      <c r="A421" s="1" t="str">
        <f t="shared" si="308"/>
        <v>LP_AtkSpeedUpOnEncounterBetter_04</v>
      </c>
      <c r="B421" s="1" t="s">
        <v>291</v>
      </c>
      <c r="C421" s="1" t="str">
        <f>IF(ISERROR(VLOOKUP(B421,AffectorValueTable!$A:$A,1,0)),"어펙터밸류없음","")</f>
        <v/>
      </c>
      <c r="D421" s="1">
        <v>4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309"/>
        <v/>
      </c>
      <c r="Q421" s="1" t="s">
        <v>296</v>
      </c>
      <c r="S421" s="7">
        <f t="shared" ca="1" si="301"/>
        <v>1</v>
      </c>
      <c r="U421" s="1" t="s">
        <v>293</v>
      </c>
    </row>
    <row r="422" spans="1:23" x14ac:dyDescent="0.3">
      <c r="A422" s="1" t="str">
        <f t="shared" si="308"/>
        <v>LP_AtkSpeedUpOnEncounterBetter_05</v>
      </c>
      <c r="B422" s="1" t="s">
        <v>291</v>
      </c>
      <c r="C422" s="1" t="str">
        <f>IF(ISERROR(VLOOKUP(B422,AffectorValueTable!$A:$A,1,0)),"어펙터밸류없음","")</f>
        <v/>
      </c>
      <c r="D422" s="1">
        <v>5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309"/>
        <v/>
      </c>
      <c r="Q422" s="1" t="s">
        <v>296</v>
      </c>
      <c r="S422" s="7">
        <f t="shared" ca="1" si="301"/>
        <v>1</v>
      </c>
      <c r="U422" s="1" t="s">
        <v>293</v>
      </c>
    </row>
    <row r="423" spans="1:23" x14ac:dyDescent="0.3">
      <c r="A423" s="1" t="str">
        <f t="shared" si="307"/>
        <v>LP_AtkSpeedUpOnEncounterBetter_Spd_01</v>
      </c>
      <c r="B423" s="1" t="s">
        <v>294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4.5</v>
      </c>
      <c r="J423" s="1">
        <f>J174*4.5/6*2.5</f>
        <v>0.46875</v>
      </c>
      <c r="M423" s="1" t="s">
        <v>148</v>
      </c>
      <c r="O423" s="7">
        <f t="shared" ca="1" si="293"/>
        <v>3</v>
      </c>
      <c r="R423" s="1">
        <v>1</v>
      </c>
      <c r="S423" s="7">
        <f t="shared" ca="1" si="301"/>
        <v>1</v>
      </c>
      <c r="W423" s="1" t="s">
        <v>364</v>
      </c>
    </row>
    <row r="424" spans="1:23" x14ac:dyDescent="0.3">
      <c r="A424" s="1" t="str">
        <f t="shared" si="307"/>
        <v>LP_AtkSpeedUpOnEncounterBetter_Spd_02</v>
      </c>
      <c r="B424" s="1" t="s">
        <v>294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5.5</v>
      </c>
      <c r="J424" s="1">
        <f>J175*4.5/6*2.5</f>
        <v>0.98437500000000011</v>
      </c>
      <c r="M424" s="1" t="s">
        <v>148</v>
      </c>
      <c r="O424" s="7">
        <f t="shared" ca="1" si="293"/>
        <v>3</v>
      </c>
      <c r="R424" s="1">
        <v>1</v>
      </c>
      <c r="S424" s="7">
        <f t="shared" ca="1" si="301"/>
        <v>1</v>
      </c>
      <c r="W424" s="1" t="s">
        <v>364</v>
      </c>
    </row>
    <row r="425" spans="1:23" x14ac:dyDescent="0.3">
      <c r="A425" s="1" t="str">
        <f t="shared" ref="A425:A427" si="310">B425&amp;"_"&amp;TEXT(D425,"00")</f>
        <v>LP_AtkSpeedUpOnEncounterBetter_Spd_03</v>
      </c>
      <c r="B425" s="1" t="s">
        <v>294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6.5</v>
      </c>
      <c r="J425" s="1">
        <f>J176*4.5/6*2.5</f>
        <v>1.546875</v>
      </c>
      <c r="M425" s="1" t="s">
        <v>148</v>
      </c>
      <c r="O425" s="7">
        <f t="shared" ref="O425:O427" ca="1" si="311">IF(NOT(ISBLANK(N425)),N425,
IF(ISBLANK(M425),"",
VLOOKUP(M425,OFFSET(INDIRECT("$A:$B"),0,MATCH(M$1&amp;"_Verify",INDIRECT("$1:$1"),0)-1),2,0)
))</f>
        <v>3</v>
      </c>
      <c r="R425" s="1">
        <v>1</v>
      </c>
      <c r="S425" s="7">
        <f t="shared" ca="1" si="301"/>
        <v>1</v>
      </c>
      <c r="W425" s="1" t="s">
        <v>364</v>
      </c>
    </row>
    <row r="426" spans="1:23" x14ac:dyDescent="0.3">
      <c r="A426" s="1" t="str">
        <f t="shared" si="310"/>
        <v>LP_AtkSpeedUpOnEncounterBetter_Spd_04</v>
      </c>
      <c r="B426" s="1" t="s">
        <v>294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7.5</v>
      </c>
      <c r="J426" s="1">
        <f>J177*4.5/6*2.5</f>
        <v>2.15625</v>
      </c>
      <c r="M426" s="1" t="s">
        <v>148</v>
      </c>
      <c r="O426" s="7">
        <f t="shared" ca="1" si="311"/>
        <v>3</v>
      </c>
      <c r="R426" s="1">
        <v>1</v>
      </c>
      <c r="S426" s="7">
        <f t="shared" ca="1" si="301"/>
        <v>1</v>
      </c>
      <c r="W426" s="1" t="s">
        <v>364</v>
      </c>
    </row>
    <row r="427" spans="1:23" x14ac:dyDescent="0.3">
      <c r="A427" s="1" t="str">
        <f t="shared" si="310"/>
        <v>LP_AtkSpeedUpOnEncounterBetter_Spd_05</v>
      </c>
      <c r="B427" s="1" t="s">
        <v>294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8.5</v>
      </c>
      <c r="J427" s="1">
        <f>J178*4.5/6*2.5</f>
        <v>2.8125</v>
      </c>
      <c r="M427" s="1" t="s">
        <v>148</v>
      </c>
      <c r="O427" s="7">
        <f t="shared" ca="1" si="311"/>
        <v>3</v>
      </c>
      <c r="R427" s="1">
        <v>1</v>
      </c>
      <c r="S427" s="7">
        <f t="shared" ca="1" si="301"/>
        <v>1</v>
      </c>
      <c r="W427" s="1" t="s">
        <v>364</v>
      </c>
    </row>
    <row r="428" spans="1:23" x14ac:dyDescent="0.3">
      <c r="A428" s="1" t="str">
        <f t="shared" ref="A428:A432" si="312">B428&amp;"_"&amp;TEXT(D428,"00")</f>
        <v>LP_VampireOnAttack_01</v>
      </c>
      <c r="B428" s="1" t="s">
        <v>298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ref="L428:L441" si="313">J165</f>
        <v>0.15</v>
      </c>
      <c r="O428" s="7" t="str">
        <f t="shared" ref="O428:O432" ca="1" si="314">IF(NOT(ISBLANK(N428)),N428,
IF(ISBLANK(M428),"",
VLOOKUP(M428,OFFSET(INDIRECT("$A:$B"),0,MATCH(M$1&amp;"_Verify",INDIRECT("$1:$1"),0)-1),2,0)
))</f>
        <v/>
      </c>
      <c r="S428" s="7" t="str">
        <f t="shared" ca="1" si="301"/>
        <v/>
      </c>
    </row>
    <row r="429" spans="1:23" x14ac:dyDescent="0.3">
      <c r="A429" s="1" t="str">
        <f t="shared" si="312"/>
        <v>LP_VampireOnAttack_02</v>
      </c>
      <c r="B429" s="1" t="s">
        <v>298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3"/>
        <v>0.315</v>
      </c>
      <c r="O429" s="7" t="str">
        <f t="shared" ca="1" si="314"/>
        <v/>
      </c>
      <c r="S429" s="7" t="str">
        <f t="shared" ca="1" si="301"/>
        <v/>
      </c>
    </row>
    <row r="430" spans="1:23" x14ac:dyDescent="0.3">
      <c r="A430" s="1" t="str">
        <f t="shared" si="312"/>
        <v>LP_VampireOnAttack_03</v>
      </c>
      <c r="B430" s="1" t="s">
        <v>298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3"/>
        <v>0.49500000000000005</v>
      </c>
      <c r="O430" s="7" t="str">
        <f t="shared" ca="1" si="314"/>
        <v/>
      </c>
      <c r="S430" s="7" t="str">
        <f t="shared" ca="1" si="301"/>
        <v/>
      </c>
    </row>
    <row r="431" spans="1:23" x14ac:dyDescent="0.3">
      <c r="A431" s="1" t="str">
        <f t="shared" si="312"/>
        <v>LP_VampireOnAttack_04</v>
      </c>
      <c r="B431" s="1" t="s">
        <v>298</v>
      </c>
      <c r="C431" s="1" t="str">
        <f>IF(ISERROR(VLOOKUP(B431,AffectorValueTable!$A:$A,1,0)),"어펙터밸류없음","")</f>
        <v/>
      </c>
      <c r="D431" s="1">
        <v>4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3"/>
        <v>0.69</v>
      </c>
      <c r="O431" s="7" t="str">
        <f t="shared" ca="1" si="314"/>
        <v/>
      </c>
      <c r="S431" s="7" t="str">
        <f t="shared" ca="1" si="301"/>
        <v/>
      </c>
    </row>
    <row r="432" spans="1:23" x14ac:dyDescent="0.3">
      <c r="A432" s="1" t="str">
        <f t="shared" si="312"/>
        <v>LP_VampireOnAttack_05</v>
      </c>
      <c r="B432" s="1" t="s">
        <v>298</v>
      </c>
      <c r="C432" s="1" t="str">
        <f>IF(ISERROR(VLOOKUP(B432,AffectorValueTable!$A:$A,1,0)),"어펙터밸류없음","")</f>
        <v/>
      </c>
      <c r="D432" s="1">
        <v>5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3"/>
        <v>0.89999999999999991</v>
      </c>
      <c r="O432" s="7" t="str">
        <f t="shared" ca="1" si="314"/>
        <v/>
      </c>
      <c r="S432" s="7" t="str">
        <f t="shared" ca="1" si="301"/>
        <v/>
      </c>
    </row>
    <row r="433" spans="1:21" x14ac:dyDescent="0.3">
      <c r="A433" s="1" t="str">
        <f t="shared" ref="A433:A436" si="315">B433&amp;"_"&amp;TEXT(D433,"00")</f>
        <v>LP_VampireOnAttack_06</v>
      </c>
      <c r="B433" s="1" t="s">
        <v>298</v>
      </c>
      <c r="C433" s="1" t="str">
        <f>IF(ISERROR(VLOOKUP(B433,AffectorValueTable!$A:$A,1,0)),"어펙터밸류없음","")</f>
        <v/>
      </c>
      <c r="D433" s="1">
        <v>6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3"/>
        <v>1.125</v>
      </c>
      <c r="O433" s="7" t="str">
        <f t="shared" ref="O433:O436" ca="1" si="316">IF(NOT(ISBLANK(N433)),N433,
IF(ISBLANK(M433),"",
VLOOKUP(M433,OFFSET(INDIRECT("$A:$B"),0,MATCH(M$1&amp;"_Verify",INDIRECT("$1:$1"),0)-1),2,0)
))</f>
        <v/>
      </c>
      <c r="S433" s="7" t="str">
        <f t="shared" ref="S433:S436" ca="1" si="317">IF(NOT(ISBLANK(R433)),R433,
IF(ISBLANK(Q433),"",
VLOOKUP(Q433,OFFSET(INDIRECT("$A:$B"),0,MATCH(Q$1&amp;"_Verify",INDIRECT("$1:$1"),0)-1),2,0)
))</f>
        <v/>
      </c>
    </row>
    <row r="434" spans="1:21" x14ac:dyDescent="0.3">
      <c r="A434" s="1" t="str">
        <f t="shared" si="315"/>
        <v>LP_VampireOnAttack_07</v>
      </c>
      <c r="B434" s="1" t="s">
        <v>298</v>
      </c>
      <c r="C434" s="1" t="str">
        <f>IF(ISERROR(VLOOKUP(B434,AffectorValueTable!$A:$A,1,0)),"어펙터밸류없음","")</f>
        <v/>
      </c>
      <c r="D434" s="1">
        <v>7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3"/>
        <v>1.3650000000000002</v>
      </c>
      <c r="O434" s="7" t="str">
        <f t="shared" ca="1" si="316"/>
        <v/>
      </c>
      <c r="S434" s="7" t="str">
        <f t="shared" ca="1" si="317"/>
        <v/>
      </c>
    </row>
    <row r="435" spans="1:21" x14ac:dyDescent="0.3">
      <c r="A435" s="1" t="str">
        <f t="shared" si="315"/>
        <v>LP_VampireOnAttack_08</v>
      </c>
      <c r="B435" s="1" t="s">
        <v>298</v>
      </c>
      <c r="C435" s="1" t="str">
        <f>IF(ISERROR(VLOOKUP(B435,AffectorValueTable!$A:$A,1,0)),"어펙터밸류없음","")</f>
        <v/>
      </c>
      <c r="D435" s="1">
        <v>8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3"/>
        <v>1.62</v>
      </c>
      <c r="O435" s="7" t="str">
        <f t="shared" ca="1" si="316"/>
        <v/>
      </c>
      <c r="S435" s="7" t="str">
        <f t="shared" ca="1" si="317"/>
        <v/>
      </c>
    </row>
    <row r="436" spans="1:21" x14ac:dyDescent="0.3">
      <c r="A436" s="1" t="str">
        <f t="shared" si="315"/>
        <v>LP_VampireOnAttack_09</v>
      </c>
      <c r="B436" s="1" t="s">
        <v>298</v>
      </c>
      <c r="C436" s="1" t="str">
        <f>IF(ISERROR(VLOOKUP(B436,AffectorValueTable!$A:$A,1,0)),"어펙터밸류없음","")</f>
        <v/>
      </c>
      <c r="D436" s="1">
        <v>9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3"/>
        <v>1.89</v>
      </c>
      <c r="O436" s="7" t="str">
        <f t="shared" ca="1" si="316"/>
        <v/>
      </c>
      <c r="S436" s="7" t="str">
        <f t="shared" ca="1" si="317"/>
        <v/>
      </c>
    </row>
    <row r="437" spans="1:21" x14ac:dyDescent="0.3">
      <c r="A437" s="1" t="str">
        <f t="shared" ref="A437:A441" si="318">B437&amp;"_"&amp;TEXT(D437,"00")</f>
        <v>LP_VampireOnAttackBetter_01</v>
      </c>
      <c r="B437" s="1" t="s">
        <v>299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3"/>
        <v>0.25</v>
      </c>
      <c r="O437" s="7" t="str">
        <f t="shared" ref="O437:O441" ca="1" si="319">IF(NOT(ISBLANK(N437)),N437,
IF(ISBLANK(M437),"",
VLOOKUP(M437,OFFSET(INDIRECT("$A:$B"),0,MATCH(M$1&amp;"_Verify",INDIRECT("$1:$1"),0)-1),2,0)
))</f>
        <v/>
      </c>
      <c r="S437" s="7" t="str">
        <f t="shared" ca="1" si="301"/>
        <v/>
      </c>
    </row>
    <row r="438" spans="1:21" x14ac:dyDescent="0.3">
      <c r="A438" s="1" t="str">
        <f t="shared" si="318"/>
        <v>LP_VampireOnAttackBetter_02</v>
      </c>
      <c r="B438" s="1" t="s">
        <v>299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3"/>
        <v>0.52500000000000002</v>
      </c>
      <c r="O438" s="7" t="str">
        <f t="shared" ca="1" si="319"/>
        <v/>
      </c>
      <c r="S438" s="7" t="str">
        <f t="shared" ca="1" si="301"/>
        <v/>
      </c>
    </row>
    <row r="439" spans="1:21" x14ac:dyDescent="0.3">
      <c r="A439" s="1" t="str">
        <f t="shared" si="318"/>
        <v>LP_VampireOnAttackBetter_03</v>
      </c>
      <c r="B439" s="1" t="s">
        <v>299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3"/>
        <v>0.82500000000000007</v>
      </c>
      <c r="O439" s="7" t="str">
        <f t="shared" ca="1" si="319"/>
        <v/>
      </c>
      <c r="S439" s="7" t="str">
        <f t="shared" ca="1" si="301"/>
        <v/>
      </c>
    </row>
    <row r="440" spans="1:21" x14ac:dyDescent="0.3">
      <c r="A440" s="1" t="str">
        <f t="shared" si="318"/>
        <v>LP_VampireOnAttackBetter_04</v>
      </c>
      <c r="B440" s="1" t="s">
        <v>299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3"/>
        <v>1.1499999999999999</v>
      </c>
      <c r="O440" s="7" t="str">
        <f t="shared" ca="1" si="319"/>
        <v/>
      </c>
      <c r="S440" s="7" t="str">
        <f t="shared" ca="1" si="301"/>
        <v/>
      </c>
    </row>
    <row r="441" spans="1:21" x14ac:dyDescent="0.3">
      <c r="A441" s="1" t="str">
        <f t="shared" si="318"/>
        <v>LP_VampireOnAttackBetter_05</v>
      </c>
      <c r="B441" s="1" t="s">
        <v>299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3"/>
        <v>1.5</v>
      </c>
      <c r="O441" s="7" t="str">
        <f t="shared" ca="1" si="319"/>
        <v/>
      </c>
      <c r="S441" s="7" t="str">
        <f t="shared" ca="1" si="301"/>
        <v/>
      </c>
    </row>
    <row r="442" spans="1:21" x14ac:dyDescent="0.3">
      <c r="A442" s="1" t="str">
        <f t="shared" ref="A442:A446" si="320">B442&amp;"_"&amp;TEXT(D442,"00")</f>
        <v>LP_RecoverOnAttacked_01</v>
      </c>
      <c r="B442" s="1" t="s">
        <v>300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CallAffectorValue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O442" s="7" t="str">
        <f t="shared" ref="O442:O446" ca="1" si="321">IF(NOT(ISBLANK(N442)),N442,
IF(ISBLANK(M442),"",
VLOOKUP(M442,OFFSET(INDIRECT("$A:$B"),0,MATCH(M$1&amp;"_Verify",INDIRECT("$1:$1"),0)-1),2,0)
))</f>
        <v/>
      </c>
      <c r="Q442" s="1" t="s">
        <v>224</v>
      </c>
      <c r="S442" s="7">
        <f t="shared" ca="1" si="301"/>
        <v>4</v>
      </c>
      <c r="U442" s="1" t="s">
        <v>301</v>
      </c>
    </row>
    <row r="443" spans="1:21" x14ac:dyDescent="0.3">
      <c r="A443" s="1" t="str">
        <f t="shared" si="320"/>
        <v>LP_RecoverOnAttacked_02</v>
      </c>
      <c r="B443" s="1" t="s">
        <v>300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ca="1" si="321"/>
        <v/>
      </c>
      <c r="Q443" s="1" t="s">
        <v>224</v>
      </c>
      <c r="S443" s="7">
        <f t="shared" ca="1" si="301"/>
        <v>4</v>
      </c>
      <c r="U443" s="1" t="s">
        <v>301</v>
      </c>
    </row>
    <row r="444" spans="1:21" x14ac:dyDescent="0.3">
      <c r="A444" s="1" t="str">
        <f t="shared" si="320"/>
        <v>LP_RecoverOnAttacked_03</v>
      </c>
      <c r="B444" s="1" t="s">
        <v>300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1"/>
        <v/>
      </c>
      <c r="Q444" s="1" t="s">
        <v>224</v>
      </c>
      <c r="S444" s="7">
        <f t="shared" ca="1" si="301"/>
        <v>4</v>
      </c>
      <c r="U444" s="1" t="s">
        <v>301</v>
      </c>
    </row>
    <row r="445" spans="1:21" x14ac:dyDescent="0.3">
      <c r="A445" s="1" t="str">
        <f t="shared" si="320"/>
        <v>LP_RecoverOnAttacked_04</v>
      </c>
      <c r="B445" s="1" t="s">
        <v>300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1"/>
        <v/>
      </c>
      <c r="Q445" s="1" t="s">
        <v>224</v>
      </c>
      <c r="S445" s="7">
        <f t="shared" ca="1" si="301"/>
        <v>4</v>
      </c>
      <c r="U445" s="1" t="s">
        <v>301</v>
      </c>
    </row>
    <row r="446" spans="1:21" x14ac:dyDescent="0.3">
      <c r="A446" s="1" t="str">
        <f t="shared" si="320"/>
        <v>LP_RecoverOnAttacked_05</v>
      </c>
      <c r="B446" s="1" t="s">
        <v>300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1"/>
        <v/>
      </c>
      <c r="Q446" s="1" t="s">
        <v>224</v>
      </c>
      <c r="S446" s="7">
        <f t="shared" ca="1" si="301"/>
        <v>4</v>
      </c>
      <c r="U446" s="1" t="s">
        <v>301</v>
      </c>
    </row>
    <row r="447" spans="1:21" x14ac:dyDescent="0.3">
      <c r="A447" s="1" t="str">
        <f t="shared" ref="A447:A451" si="322">B447&amp;"_"&amp;TEXT(D447,"00")</f>
        <v>LP_RecoverOnAttacked_Heal_01</v>
      </c>
      <c r="B447" s="1" t="s">
        <v>301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HealOverTime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f t="shared" ref="I447:I451" si="323">J447*5+0.1</f>
        <v>4.6999999999999984</v>
      </c>
      <c r="J447" s="1">
        <f t="shared" ref="J447:J450" si="324">J448+0.08</f>
        <v>0.91999999999999982</v>
      </c>
      <c r="L447" s="1">
        <v>8.8888888888888892E-2</v>
      </c>
      <c r="O447" s="7" t="str">
        <f t="shared" ref="O447:O451" ca="1" si="325">IF(NOT(ISBLANK(N447)),N447,
IF(ISBLANK(M447),"",
VLOOKUP(M447,OFFSET(INDIRECT("$A:$B"),0,MATCH(M$1&amp;"_Verify",INDIRECT("$1:$1"),0)-1),2,0)
))</f>
        <v/>
      </c>
      <c r="S447" s="7" t="str">
        <f t="shared" ca="1" si="301"/>
        <v/>
      </c>
    </row>
    <row r="448" spans="1:21" x14ac:dyDescent="0.3">
      <c r="A448" s="1" t="str">
        <f t="shared" si="322"/>
        <v>LP_RecoverOnAttacked_Heal_02</v>
      </c>
      <c r="B448" s="1" t="s">
        <v>301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HealOverTime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f t="shared" si="323"/>
        <v>4.2999999999999989</v>
      </c>
      <c r="J448" s="1">
        <f t="shared" si="324"/>
        <v>0.83999999999999986</v>
      </c>
      <c r="L448" s="1">
        <v>0.12537313432835823</v>
      </c>
      <c r="O448" s="7" t="str">
        <f t="shared" ca="1" si="325"/>
        <v/>
      </c>
      <c r="S448" s="7" t="str">
        <f t="shared" ca="1" si="301"/>
        <v/>
      </c>
    </row>
    <row r="449" spans="1:19" x14ac:dyDescent="0.3">
      <c r="A449" s="1" t="str">
        <f t="shared" si="322"/>
        <v>LP_RecoverOnAttacked_Heal_03</v>
      </c>
      <c r="B449" s="1" t="s">
        <v>301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HealOverTime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f t="shared" si="323"/>
        <v>3.8999999999999995</v>
      </c>
      <c r="J449" s="1">
        <f t="shared" si="324"/>
        <v>0.7599999999999999</v>
      </c>
      <c r="L449" s="1">
        <v>0.14505494505494507</v>
      </c>
      <c r="O449" s="7" t="str">
        <f t="shared" ca="1" si="325"/>
        <v/>
      </c>
      <c r="S449" s="7" t="str">
        <f t="shared" ca="1" si="301"/>
        <v/>
      </c>
    </row>
    <row r="450" spans="1:19" x14ac:dyDescent="0.3">
      <c r="A450" s="1" t="str">
        <f t="shared" si="322"/>
        <v>LP_RecoverOnAttacked_Heal_04</v>
      </c>
      <c r="B450" s="1" t="s">
        <v>301</v>
      </c>
      <c r="C450" s="1" t="str">
        <f>IF(ISERROR(VLOOKUP(B450,AffectorValueTable!$A:$A,1,0)),"어펙터밸류없음","")</f>
        <v/>
      </c>
      <c r="D450" s="1">
        <v>4</v>
      </c>
      <c r="E450" s="1" t="str">
        <f>VLOOKUP($B450,AffectorValueTable!$1:$1048576,MATCH(AffectorValueTable!$B$1,AffectorValueTable!$1:$1,0),0)</f>
        <v>HealOverTime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f t="shared" si="323"/>
        <v>3.4999999999999996</v>
      </c>
      <c r="J450" s="1">
        <f t="shared" si="324"/>
        <v>0.67999999999999994</v>
      </c>
      <c r="L450" s="1">
        <v>0.15726495726495726</v>
      </c>
      <c r="O450" s="7" t="str">
        <f t="shared" ca="1" si="325"/>
        <v/>
      </c>
      <c r="S450" s="7" t="str">
        <f t="shared" ca="1" si="301"/>
        <v/>
      </c>
    </row>
    <row r="451" spans="1:19" x14ac:dyDescent="0.3">
      <c r="A451" s="1" t="str">
        <f t="shared" si="322"/>
        <v>LP_RecoverOnAttacked_Heal_05</v>
      </c>
      <c r="B451" s="1" t="s">
        <v>301</v>
      </c>
      <c r="C451" s="1" t="str">
        <f>IF(ISERROR(VLOOKUP(B451,AffectorValueTable!$A:$A,1,0)),"어펙터밸류없음","")</f>
        <v/>
      </c>
      <c r="D451" s="1">
        <v>5</v>
      </c>
      <c r="E451" s="1" t="str">
        <f>VLOOKUP($B451,AffectorValueTable!$1:$1048576,MATCH(AffectorValueTable!$B$1,AffectorValueTable!$1:$1,0),0)</f>
        <v>HealOverTime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f t="shared" si="323"/>
        <v>3.1</v>
      </c>
      <c r="J451" s="1">
        <v>0.6</v>
      </c>
      <c r="L451" s="1">
        <v>0.16551724137931034</v>
      </c>
      <c r="O451" s="7" t="str">
        <f t="shared" ca="1" si="325"/>
        <v/>
      </c>
      <c r="S451" s="7" t="str">
        <f t="shared" ca="1" si="301"/>
        <v/>
      </c>
    </row>
    <row r="452" spans="1:19" x14ac:dyDescent="0.3">
      <c r="A452" s="1" t="str">
        <f t="shared" ref="A452:A456" si="326">B452&amp;"_"&amp;TEXT(D452,"00")</f>
        <v>LP_ReflectOnAttacked_01</v>
      </c>
      <c r="B452" s="1" t="s">
        <v>304</v>
      </c>
      <c r="C452" s="1" t="str">
        <f>IF(ISERROR(VLOOKUP(B452,AffectorValueTable!$A:$A,1,0)),"어펙터밸류없음","")</f>
        <v/>
      </c>
      <c r="D452" s="1">
        <v>1</v>
      </c>
      <c r="E452" s="1" t="str">
        <f>VLOOKUP($B452,AffectorValueTable!$1:$1048576,MATCH(AffectorValueTable!$B$1,AffectorValueTable!$1:$1,0),0)</f>
        <v>ReflectDamage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0.93377528089887663</v>
      </c>
      <c r="O452" s="7" t="str">
        <f t="shared" ref="O452:O456" ca="1" si="327">IF(NOT(ISBLANK(N452)),N452,
IF(ISBLANK(M452),"",
VLOOKUP(M452,OFFSET(INDIRECT("$A:$B"),0,MATCH(M$1&amp;"_Verify",INDIRECT("$1:$1"),0)-1),2,0)
))</f>
        <v/>
      </c>
      <c r="S452" s="7" t="str">
        <f t="shared" ref="S452:S548" ca="1" si="328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326"/>
        <v>LP_ReflectOnAttacked_02</v>
      </c>
      <c r="B453" s="1" t="s">
        <v>304</v>
      </c>
      <c r="C453" s="1" t="str">
        <f>IF(ISERROR(VLOOKUP(B453,AffectorValueTable!$A:$A,1,0)),"어펙터밸류없음","")</f>
        <v/>
      </c>
      <c r="D453" s="1">
        <v>2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2.2014964610717898</v>
      </c>
      <c r="O453" s="7" t="str">
        <f t="shared" ca="1" si="327"/>
        <v/>
      </c>
      <c r="S453" s="7" t="str">
        <f t="shared" ca="1" si="328"/>
        <v/>
      </c>
    </row>
    <row r="454" spans="1:19" x14ac:dyDescent="0.3">
      <c r="A454" s="1" t="str">
        <f t="shared" si="326"/>
        <v>LP_ReflectOnAttacked_03</v>
      </c>
      <c r="B454" s="1" t="s">
        <v>304</v>
      </c>
      <c r="C454" s="1" t="str">
        <f>IF(ISERROR(VLOOKUP(B454,AffectorValueTable!$A:$A,1,0)),"어펙터밸류없음","")</f>
        <v/>
      </c>
      <c r="D454" s="1">
        <v>3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3.8477338195077495</v>
      </c>
      <c r="O454" s="7" t="str">
        <f t="shared" ca="1" si="327"/>
        <v/>
      </c>
      <c r="S454" s="7" t="str">
        <f t="shared" ca="1" si="328"/>
        <v/>
      </c>
    </row>
    <row r="455" spans="1:19" x14ac:dyDescent="0.3">
      <c r="A455" s="1" t="str">
        <f t="shared" si="326"/>
        <v>LP_ReflectOnAttacked_04</v>
      </c>
      <c r="B455" s="1" t="s">
        <v>304</v>
      </c>
      <c r="C455" s="1" t="str">
        <f>IF(ISERROR(VLOOKUP(B455,AffectorValueTable!$A:$A,1,0)),"어펙터밸류없음","")</f>
        <v/>
      </c>
      <c r="D455" s="1">
        <v>4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5.9275139063862792</v>
      </c>
      <c r="O455" s="7" t="str">
        <f t="shared" ca="1" si="327"/>
        <v/>
      </c>
      <c r="S455" s="7" t="str">
        <f t="shared" ca="1" si="328"/>
        <v/>
      </c>
    </row>
    <row r="456" spans="1:19" x14ac:dyDescent="0.3">
      <c r="A456" s="1" t="str">
        <f t="shared" si="326"/>
        <v>LP_ReflectOnAttacked_05</v>
      </c>
      <c r="B456" s="1" t="s">
        <v>304</v>
      </c>
      <c r="C456" s="1" t="str">
        <f>IF(ISERROR(VLOOKUP(B456,AffectorValueTable!$A:$A,1,0)),"어펙터밸류없음","")</f>
        <v/>
      </c>
      <c r="D456" s="1">
        <v>5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8.5104402985074614</v>
      </c>
      <c r="O456" s="7" t="str">
        <f t="shared" ca="1" si="327"/>
        <v/>
      </c>
      <c r="S456" s="7" t="str">
        <f t="shared" ca="1" si="328"/>
        <v/>
      </c>
    </row>
    <row r="457" spans="1:19" x14ac:dyDescent="0.3">
      <c r="A457" s="1" t="str">
        <f t="shared" ref="A457:A464" si="329">B457&amp;"_"&amp;TEXT(D457,"00")</f>
        <v>LP_ReflectOnAttackedBetter_01</v>
      </c>
      <c r="B457" s="1" t="s">
        <v>305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1.6960408163265315</v>
      </c>
      <c r="O457" s="7" t="str">
        <f t="shared" ref="O457:O464" ca="1" si="330">IF(NOT(ISBLANK(N457)),N457,
IF(ISBLANK(M457),"",
VLOOKUP(M457,OFFSET(INDIRECT("$A:$B"),0,MATCH(M$1&amp;"_Verify",INDIRECT("$1:$1"),0)-1),2,0)
))</f>
        <v/>
      </c>
      <c r="S457" s="7" t="str">
        <f t="shared" ca="1" si="328"/>
        <v/>
      </c>
    </row>
    <row r="458" spans="1:19" x14ac:dyDescent="0.3">
      <c r="A458" s="1" t="str">
        <f t="shared" si="329"/>
        <v>LP_ReflectOnAttackedBetter_02</v>
      </c>
      <c r="B458" s="1" t="s">
        <v>305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4.5603870967741944</v>
      </c>
      <c r="O458" s="7" t="str">
        <f t="shared" ca="1" si="330"/>
        <v/>
      </c>
      <c r="S458" s="7" t="str">
        <f t="shared" ca="1" si="328"/>
        <v/>
      </c>
    </row>
    <row r="459" spans="1:19" x14ac:dyDescent="0.3">
      <c r="A459" s="1" t="str">
        <f t="shared" si="329"/>
        <v>LP_ReflectOnAttackedBetter_03</v>
      </c>
      <c r="B459" s="1" t="s">
        <v>305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8.9988443328550947</v>
      </c>
      <c r="O459" s="7" t="str">
        <f t="shared" ca="1" si="330"/>
        <v/>
      </c>
      <c r="S459" s="7" t="str">
        <f t="shared" ca="1" si="328"/>
        <v/>
      </c>
    </row>
    <row r="460" spans="1:19" x14ac:dyDescent="0.3">
      <c r="A460" s="1" t="str">
        <f t="shared" si="329"/>
        <v>LP_AtkUpOnLowerHp_01</v>
      </c>
      <c r="B460" s="1" t="s">
        <v>306</v>
      </c>
      <c r="C460" s="1" t="str">
        <f>IF(ISERROR(VLOOKUP(B460,AffectorValueTable!$A:$A,1,0)),"어펙터밸류없음","")</f>
        <v/>
      </c>
      <c r="D460" s="1">
        <v>1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0.35</v>
      </c>
      <c r="N460" s="1">
        <v>0</v>
      </c>
      <c r="O460" s="7">
        <f t="shared" ca="1" si="330"/>
        <v>0</v>
      </c>
      <c r="S460" s="7" t="str">
        <f t="shared" ca="1" si="328"/>
        <v/>
      </c>
    </row>
    <row r="461" spans="1:19" x14ac:dyDescent="0.3">
      <c r="A461" s="1" t="str">
        <f t="shared" si="329"/>
        <v>LP_AtkUpOnLowerHp_02</v>
      </c>
      <c r="B461" s="1" t="s">
        <v>306</v>
      </c>
      <c r="C461" s="1" t="str">
        <f>IF(ISERROR(VLOOKUP(B461,AffectorValueTable!$A:$A,1,0)),"어펙터밸류없음","")</f>
        <v/>
      </c>
      <c r="D461" s="1">
        <v>2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0.73499999999999999</v>
      </c>
      <c r="N461" s="1">
        <v>0</v>
      </c>
      <c r="O461" s="7">
        <f t="shared" ca="1" si="330"/>
        <v>0</v>
      </c>
      <c r="S461" s="7" t="str">
        <f t="shared" ca="1" si="328"/>
        <v/>
      </c>
    </row>
    <row r="462" spans="1:19" x14ac:dyDescent="0.3">
      <c r="A462" s="1" t="str">
        <f t="shared" si="329"/>
        <v>LP_AtkUpOnLowerHp_03</v>
      </c>
      <c r="B462" s="1" t="s">
        <v>306</v>
      </c>
      <c r="C462" s="1" t="str">
        <f>IF(ISERROR(VLOOKUP(B462,AffectorValueTable!$A:$A,1,0)),"어펙터밸류없음","")</f>
        <v/>
      </c>
      <c r="D462" s="1">
        <v>3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1.1549999999999998</v>
      </c>
      <c r="N462" s="1">
        <v>0</v>
      </c>
      <c r="O462" s="7">
        <f t="shared" ca="1" si="330"/>
        <v>0</v>
      </c>
      <c r="S462" s="7" t="str">
        <f t="shared" ca="1" si="328"/>
        <v/>
      </c>
    </row>
    <row r="463" spans="1:19" x14ac:dyDescent="0.3">
      <c r="A463" s="1" t="str">
        <f t="shared" si="329"/>
        <v>LP_AtkUpOnLowerHp_04</v>
      </c>
      <c r="B463" s="1" t="s">
        <v>306</v>
      </c>
      <c r="C463" s="1" t="str">
        <f>IF(ISERROR(VLOOKUP(B463,AffectorValueTable!$A:$A,1,0)),"어펙터밸류없음","")</f>
        <v/>
      </c>
      <c r="D463" s="1">
        <v>4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1.6099999999999999</v>
      </c>
      <c r="N463" s="1">
        <v>0</v>
      </c>
      <c r="O463" s="7">
        <f t="shared" ca="1" si="330"/>
        <v>0</v>
      </c>
      <c r="S463" s="7" t="str">
        <f t="shared" ca="1" si="328"/>
        <v/>
      </c>
    </row>
    <row r="464" spans="1:19" x14ac:dyDescent="0.3">
      <c r="A464" s="1" t="str">
        <f t="shared" si="329"/>
        <v>LP_AtkUpOnLowerHp_05</v>
      </c>
      <c r="B464" s="1" t="s">
        <v>306</v>
      </c>
      <c r="C464" s="1" t="str">
        <f>IF(ISERROR(VLOOKUP(B464,AffectorValueTable!$A:$A,1,0)),"어펙터밸류없음","")</f>
        <v/>
      </c>
      <c r="D464" s="1">
        <v>5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2.1</v>
      </c>
      <c r="N464" s="1">
        <v>0</v>
      </c>
      <c r="O464" s="7">
        <f t="shared" ca="1" si="330"/>
        <v>0</v>
      </c>
      <c r="S464" s="7" t="str">
        <f t="shared" ca="1" si="328"/>
        <v/>
      </c>
    </row>
    <row r="465" spans="1:19" x14ac:dyDescent="0.3">
      <c r="A465" s="1" t="str">
        <f t="shared" ref="A465:A468" si="331">B465&amp;"_"&amp;TEXT(D465,"00")</f>
        <v>LP_AtkUpOnLowerHp_06</v>
      </c>
      <c r="B465" s="1" t="s">
        <v>306</v>
      </c>
      <c r="C465" s="1" t="str">
        <f>IF(ISERROR(VLOOKUP(B465,AffectorValueTable!$A:$A,1,0)),"어펙터밸류없음","")</f>
        <v/>
      </c>
      <c r="D465" s="1">
        <v>6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2.625</v>
      </c>
      <c r="N465" s="1">
        <v>0</v>
      </c>
      <c r="O465" s="7">
        <f t="shared" ref="O465:O468" ca="1" si="332">IF(NOT(ISBLANK(N465)),N465,
IF(ISBLANK(M465),"",
VLOOKUP(M465,OFFSET(INDIRECT("$A:$B"),0,MATCH(M$1&amp;"_Verify",INDIRECT("$1:$1"),0)-1),2,0)
))</f>
        <v>0</v>
      </c>
      <c r="S465" s="7" t="str">
        <f t="shared" ref="S465:S468" ca="1" si="333">IF(NOT(ISBLANK(R465)),R465,
IF(ISBLANK(Q465),"",
VLOOKUP(Q465,OFFSET(INDIRECT("$A:$B"),0,MATCH(Q$1&amp;"_Verify",INDIRECT("$1:$1"),0)-1),2,0)
))</f>
        <v/>
      </c>
    </row>
    <row r="466" spans="1:19" x14ac:dyDescent="0.3">
      <c r="A466" s="1" t="str">
        <f t="shared" si="331"/>
        <v>LP_AtkUpOnLowerHp_07</v>
      </c>
      <c r="B466" s="1" t="s">
        <v>306</v>
      </c>
      <c r="C466" s="1" t="str">
        <f>IF(ISERROR(VLOOKUP(B466,AffectorValueTable!$A:$A,1,0)),"어펙터밸류없음","")</f>
        <v/>
      </c>
      <c r="D466" s="1">
        <v>7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3.1850000000000005</v>
      </c>
      <c r="N466" s="1">
        <v>0</v>
      </c>
      <c r="O466" s="7">
        <f t="shared" ca="1" si="332"/>
        <v>0</v>
      </c>
      <c r="S466" s="7" t="str">
        <f t="shared" ca="1" si="333"/>
        <v/>
      </c>
    </row>
    <row r="467" spans="1:19" x14ac:dyDescent="0.3">
      <c r="A467" s="1" t="str">
        <f t="shared" si="331"/>
        <v>LP_AtkUpOnLowerHp_08</v>
      </c>
      <c r="B467" s="1" t="s">
        <v>306</v>
      </c>
      <c r="C467" s="1" t="str">
        <f>IF(ISERROR(VLOOKUP(B467,AffectorValueTable!$A:$A,1,0)),"어펙터밸류없음","")</f>
        <v/>
      </c>
      <c r="D467" s="1">
        <v>8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3.7800000000000007</v>
      </c>
      <c r="N467" s="1">
        <v>0</v>
      </c>
      <c r="O467" s="7">
        <f t="shared" ca="1" si="332"/>
        <v>0</v>
      </c>
      <c r="S467" s="7" t="str">
        <f t="shared" ca="1" si="333"/>
        <v/>
      </c>
    </row>
    <row r="468" spans="1:19" x14ac:dyDescent="0.3">
      <c r="A468" s="1" t="str">
        <f t="shared" si="331"/>
        <v>LP_AtkUpOnLowerHp_09</v>
      </c>
      <c r="B468" s="1" t="s">
        <v>306</v>
      </c>
      <c r="C468" s="1" t="str">
        <f>IF(ISERROR(VLOOKUP(B468,AffectorValueTable!$A:$A,1,0)),"어펙터밸류없음","")</f>
        <v/>
      </c>
      <c r="D468" s="1">
        <v>9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4.41</v>
      </c>
      <c r="N468" s="1">
        <v>0</v>
      </c>
      <c r="O468" s="7">
        <f t="shared" ca="1" si="332"/>
        <v>0</v>
      </c>
      <c r="S468" s="7" t="str">
        <f t="shared" ca="1" si="333"/>
        <v/>
      </c>
    </row>
    <row r="469" spans="1:19" x14ac:dyDescent="0.3">
      <c r="A469" s="1" t="str">
        <f t="shared" ref="A469:A504" si="334">B469&amp;"_"&amp;TEXT(D469,"00")</f>
        <v>LP_AtkUpOnLowerHpBetter_01</v>
      </c>
      <c r="B469" s="1" t="s">
        <v>307</v>
      </c>
      <c r="C469" s="1" t="str">
        <f>IF(ISERROR(VLOOKUP(B469,AffectorValueTable!$A:$A,1,0)),"어펙터밸류없음","")</f>
        <v/>
      </c>
      <c r="D469" s="1">
        <v>1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0.58333333333333337</v>
      </c>
      <c r="N469" s="1">
        <v>0</v>
      </c>
      <c r="O469" s="7">
        <f t="shared" ref="O469:O504" ca="1" si="335">IF(NOT(ISBLANK(N469)),N469,
IF(ISBLANK(M469),"",
VLOOKUP(M469,OFFSET(INDIRECT("$A:$B"),0,MATCH(M$1&amp;"_Verify",INDIRECT("$1:$1"),0)-1),2,0)
))</f>
        <v>0</v>
      </c>
      <c r="S469" s="7" t="str">
        <f t="shared" ca="1" si="328"/>
        <v/>
      </c>
    </row>
    <row r="470" spans="1:19" x14ac:dyDescent="0.3">
      <c r="A470" s="1" t="str">
        <f t="shared" si="334"/>
        <v>LP_AtkUpOnLowerHpBetter_02</v>
      </c>
      <c r="B470" s="1" t="s">
        <v>307</v>
      </c>
      <c r="C470" s="1" t="str">
        <f>IF(ISERROR(VLOOKUP(B470,AffectorValueTable!$A:$A,1,0)),"어펙터밸류없음","")</f>
        <v/>
      </c>
      <c r="D470" s="1">
        <v>2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1.2250000000000001</v>
      </c>
      <c r="N470" s="1">
        <v>0</v>
      </c>
      <c r="O470" s="7">
        <f t="shared" ca="1" si="335"/>
        <v>0</v>
      </c>
      <c r="S470" s="7" t="str">
        <f t="shared" ca="1" si="328"/>
        <v/>
      </c>
    </row>
    <row r="471" spans="1:19" x14ac:dyDescent="0.3">
      <c r="A471" s="1" t="str">
        <f t="shared" si="334"/>
        <v>LP_AtkUpOnLowerHpBetter_03</v>
      </c>
      <c r="B471" s="1" t="s">
        <v>307</v>
      </c>
      <c r="C471" s="1" t="str">
        <f>IF(ISERROR(VLOOKUP(B471,AffectorValueTable!$A:$A,1,0)),"어펙터밸류없음","")</f>
        <v/>
      </c>
      <c r="D471" s="1">
        <v>3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1.9250000000000003</v>
      </c>
      <c r="N471" s="1">
        <v>0</v>
      </c>
      <c r="O471" s="7">
        <f t="shared" ca="1" si="335"/>
        <v>0</v>
      </c>
      <c r="S471" s="7" t="str">
        <f t="shared" ca="1" si="328"/>
        <v/>
      </c>
    </row>
    <row r="472" spans="1:19" x14ac:dyDescent="0.3">
      <c r="A472" s="1" t="str">
        <f t="shared" ref="A472:A473" si="336">B472&amp;"_"&amp;TEXT(D472,"00")</f>
        <v>LP_AtkUpOnLowerHpBetter_04</v>
      </c>
      <c r="B472" s="1" t="s">
        <v>307</v>
      </c>
      <c r="C472" s="1" t="str">
        <f>IF(ISERROR(VLOOKUP(B472,AffectorValueTable!$A:$A,1,0)),"어펙터밸류없음","")</f>
        <v/>
      </c>
      <c r="D472" s="1">
        <v>4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2.6833333333333331</v>
      </c>
      <c r="N472" s="1">
        <v>0</v>
      </c>
      <c r="O472" s="7">
        <f t="shared" ref="O472:O473" ca="1" si="337">IF(NOT(ISBLANK(N472)),N472,
IF(ISBLANK(M472),"",
VLOOKUP(M472,OFFSET(INDIRECT("$A:$B"),0,MATCH(M$1&amp;"_Verify",INDIRECT("$1:$1"),0)-1),2,0)
))</f>
        <v>0</v>
      </c>
      <c r="S472" s="7" t="str">
        <f t="shared" ref="S472:S473" ca="1" si="338">IF(NOT(ISBLANK(R472)),R472,
IF(ISBLANK(Q472),"",
VLOOKUP(Q472,OFFSET(INDIRECT("$A:$B"),0,MATCH(Q$1&amp;"_Verify",INDIRECT("$1:$1"),0)-1),2,0)
))</f>
        <v/>
      </c>
    </row>
    <row r="473" spans="1:19" x14ac:dyDescent="0.3">
      <c r="A473" s="1" t="str">
        <f t="shared" si="336"/>
        <v>LP_AtkUpOnLowerHpBetter_05</v>
      </c>
      <c r="B473" s="1" t="s">
        <v>307</v>
      </c>
      <c r="C473" s="1" t="str">
        <f>IF(ISERROR(VLOOKUP(B473,AffectorValueTable!$A:$A,1,0)),"어펙터밸류없음","")</f>
        <v/>
      </c>
      <c r="D473" s="1">
        <v>5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3.5000000000000004</v>
      </c>
      <c r="N473" s="1">
        <v>0</v>
      </c>
      <c r="O473" s="7">
        <f t="shared" ca="1" si="337"/>
        <v>0</v>
      </c>
      <c r="S473" s="7" t="str">
        <f t="shared" ca="1" si="338"/>
        <v/>
      </c>
    </row>
    <row r="474" spans="1:19" x14ac:dyDescent="0.3">
      <c r="A474" s="1" t="str">
        <f t="shared" ref="A474:A488" si="339">B474&amp;"_"&amp;TEXT(D474,"00")</f>
        <v>LP_AtkUpOnLowerHpBetter_06</v>
      </c>
      <c r="B474" s="1" t="s">
        <v>307</v>
      </c>
      <c r="C474" s="1" t="str">
        <f>IF(ISERROR(VLOOKUP(B474,AffectorValueTable!$A:$A,1,0)),"어펙터밸류없음","")</f>
        <v/>
      </c>
      <c r="D474" s="1">
        <v>6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3.5000000000000004</v>
      </c>
      <c r="N474" s="1">
        <v>0</v>
      </c>
      <c r="O474" s="7">
        <f t="shared" ref="O474:O488" ca="1" si="340">IF(NOT(ISBLANK(N474)),N474,
IF(ISBLANK(M474),"",
VLOOKUP(M474,OFFSET(INDIRECT("$A:$B"),0,MATCH(M$1&amp;"_Verify",INDIRECT("$1:$1"),0)-1),2,0)
))</f>
        <v>0</v>
      </c>
      <c r="S474" s="7" t="str">
        <f t="shared" ref="S474:S488" ca="1" si="341">IF(NOT(ISBLANK(R474)),R474,
IF(ISBLANK(Q474),"",
VLOOKUP(Q474,OFFSET(INDIRECT("$A:$B"),0,MATCH(Q$1&amp;"_Verify",INDIRECT("$1:$1"),0)-1),2,0)
))</f>
        <v/>
      </c>
    </row>
    <row r="475" spans="1:19" x14ac:dyDescent="0.3">
      <c r="A475" s="1" t="str">
        <f t="shared" si="339"/>
        <v>LP_AtkUpOnMaxHp_01</v>
      </c>
      <c r="B475" s="1" t="s">
        <v>938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ref="J475:J488" si="342">J165*4/3</f>
        <v>0.19999999999999998</v>
      </c>
      <c r="N475" s="1">
        <v>1</v>
      </c>
      <c r="O475" s="7">
        <f t="shared" ca="1" si="340"/>
        <v>1</v>
      </c>
      <c r="S475" s="7" t="str">
        <f t="shared" ca="1" si="341"/>
        <v/>
      </c>
    </row>
    <row r="476" spans="1:19" x14ac:dyDescent="0.3">
      <c r="A476" s="1" t="str">
        <f t="shared" si="339"/>
        <v>LP_AtkUpOnMaxHp_02</v>
      </c>
      <c r="B476" s="1" t="s">
        <v>938</v>
      </c>
      <c r="C476" s="1" t="str">
        <f>IF(ISERROR(VLOOKUP(B476,AffectorValueTable!$A:$A,1,0)),"어펙터밸류없음","")</f>
        <v/>
      </c>
      <c r="D476" s="1">
        <v>2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2"/>
        <v>0.42</v>
      </c>
      <c r="N476" s="1">
        <v>1</v>
      </c>
      <c r="O476" s="7">
        <f t="shared" ca="1" si="340"/>
        <v>1</v>
      </c>
      <c r="S476" s="7" t="str">
        <f t="shared" ca="1" si="341"/>
        <v/>
      </c>
    </row>
    <row r="477" spans="1:19" x14ac:dyDescent="0.3">
      <c r="A477" s="1" t="str">
        <f t="shared" si="339"/>
        <v>LP_AtkUpOnMaxHp_03</v>
      </c>
      <c r="B477" s="1" t="s">
        <v>938</v>
      </c>
      <c r="C477" s="1" t="str">
        <f>IF(ISERROR(VLOOKUP(B477,AffectorValueTable!$A:$A,1,0)),"어펙터밸류없음","")</f>
        <v/>
      </c>
      <c r="D477" s="1">
        <v>3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2"/>
        <v>0.66</v>
      </c>
      <c r="N477" s="1">
        <v>1</v>
      </c>
      <c r="O477" s="7">
        <f t="shared" ca="1" si="340"/>
        <v>1</v>
      </c>
      <c r="S477" s="7" t="str">
        <f t="shared" ca="1" si="341"/>
        <v/>
      </c>
    </row>
    <row r="478" spans="1:19" x14ac:dyDescent="0.3">
      <c r="A478" s="1" t="str">
        <f t="shared" si="339"/>
        <v>LP_AtkUpOnMaxHp_04</v>
      </c>
      <c r="B478" s="1" t="s">
        <v>938</v>
      </c>
      <c r="C478" s="1" t="str">
        <f>IF(ISERROR(VLOOKUP(B478,AffectorValueTable!$A:$A,1,0)),"어펙터밸류없음","")</f>
        <v/>
      </c>
      <c r="D478" s="1">
        <v>4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2"/>
        <v>0.91999999999999993</v>
      </c>
      <c r="N478" s="1">
        <v>1</v>
      </c>
      <c r="O478" s="7">
        <f t="shared" ca="1" si="340"/>
        <v>1</v>
      </c>
      <c r="S478" s="7" t="str">
        <f t="shared" ca="1" si="341"/>
        <v/>
      </c>
    </row>
    <row r="479" spans="1:19" x14ac:dyDescent="0.3">
      <c r="A479" s="1" t="str">
        <f t="shared" si="339"/>
        <v>LP_AtkUpOnMaxHp_05</v>
      </c>
      <c r="B479" s="1" t="s">
        <v>938</v>
      </c>
      <c r="C479" s="1" t="str">
        <f>IF(ISERROR(VLOOKUP(B479,AffectorValueTable!$A:$A,1,0)),"어펙터밸류없음","")</f>
        <v/>
      </c>
      <c r="D479" s="1">
        <v>5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2"/>
        <v>1.2</v>
      </c>
      <c r="N479" s="1">
        <v>1</v>
      </c>
      <c r="O479" s="7">
        <f t="shared" ca="1" si="340"/>
        <v>1</v>
      </c>
      <c r="S479" s="7" t="str">
        <f t="shared" ca="1" si="341"/>
        <v/>
      </c>
    </row>
    <row r="480" spans="1:19" x14ac:dyDescent="0.3">
      <c r="A480" s="1" t="str">
        <f t="shared" si="339"/>
        <v>LP_AtkUpOnMaxHp_06</v>
      </c>
      <c r="B480" s="1" t="s">
        <v>938</v>
      </c>
      <c r="C480" s="1" t="str">
        <f>IF(ISERROR(VLOOKUP(B480,AffectorValueTable!$A:$A,1,0)),"어펙터밸류없음","")</f>
        <v/>
      </c>
      <c r="D480" s="1">
        <v>6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2"/>
        <v>1.5</v>
      </c>
      <c r="N480" s="1">
        <v>1</v>
      </c>
      <c r="O480" s="7">
        <f t="shared" ca="1" si="340"/>
        <v>1</v>
      </c>
      <c r="S480" s="7" t="str">
        <f t="shared" ca="1" si="341"/>
        <v/>
      </c>
    </row>
    <row r="481" spans="1:19" x14ac:dyDescent="0.3">
      <c r="A481" s="1" t="str">
        <f t="shared" si="339"/>
        <v>LP_AtkUpOnMaxHp_07</v>
      </c>
      <c r="B481" s="1" t="s">
        <v>938</v>
      </c>
      <c r="C481" s="1" t="str">
        <f>IF(ISERROR(VLOOKUP(B481,AffectorValueTable!$A:$A,1,0)),"어펙터밸류없음","")</f>
        <v/>
      </c>
      <c r="D481" s="1">
        <v>7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2"/>
        <v>1.8200000000000003</v>
      </c>
      <c r="N481" s="1">
        <v>1</v>
      </c>
      <c r="O481" s="7">
        <f t="shared" ca="1" si="340"/>
        <v>1</v>
      </c>
      <c r="S481" s="7" t="str">
        <f t="shared" ca="1" si="341"/>
        <v/>
      </c>
    </row>
    <row r="482" spans="1:19" x14ac:dyDescent="0.3">
      <c r="A482" s="1" t="str">
        <f t="shared" si="339"/>
        <v>LP_AtkUpOnMaxHp_08</v>
      </c>
      <c r="B482" s="1" t="s">
        <v>938</v>
      </c>
      <c r="C482" s="1" t="str">
        <f>IF(ISERROR(VLOOKUP(B482,AffectorValueTable!$A:$A,1,0)),"어펙터밸류없음","")</f>
        <v/>
      </c>
      <c r="D482" s="1">
        <v>8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2"/>
        <v>2.16</v>
      </c>
      <c r="N482" s="1">
        <v>1</v>
      </c>
      <c r="O482" s="7">
        <f t="shared" ca="1" si="340"/>
        <v>1</v>
      </c>
      <c r="S482" s="7" t="str">
        <f t="shared" ca="1" si="341"/>
        <v/>
      </c>
    </row>
    <row r="483" spans="1:19" x14ac:dyDescent="0.3">
      <c r="A483" s="1" t="str">
        <f t="shared" si="339"/>
        <v>LP_AtkUpOnMaxHp_09</v>
      </c>
      <c r="B483" s="1" t="s">
        <v>938</v>
      </c>
      <c r="C483" s="1" t="str">
        <f>IF(ISERROR(VLOOKUP(B483,AffectorValueTable!$A:$A,1,0)),"어펙터밸류없음","")</f>
        <v/>
      </c>
      <c r="D483" s="1">
        <v>9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2"/>
        <v>2.52</v>
      </c>
      <c r="N483" s="1">
        <v>1</v>
      </c>
      <c r="O483" s="7">
        <f t="shared" ca="1" si="340"/>
        <v>1</v>
      </c>
      <c r="S483" s="7" t="str">
        <f t="shared" ca="1" si="341"/>
        <v/>
      </c>
    </row>
    <row r="484" spans="1:19" x14ac:dyDescent="0.3">
      <c r="A484" s="1" t="str">
        <f t="shared" si="339"/>
        <v>LP_AtkUpOnMaxHpBetter_01</v>
      </c>
      <c r="B484" s="1" t="s">
        <v>939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2"/>
        <v>0.33333333333333331</v>
      </c>
      <c r="N484" s="1">
        <v>1</v>
      </c>
      <c r="O484" s="7">
        <f t="shared" ca="1" si="340"/>
        <v>1</v>
      </c>
      <c r="S484" s="7" t="str">
        <f t="shared" ca="1" si="341"/>
        <v/>
      </c>
    </row>
    <row r="485" spans="1:19" x14ac:dyDescent="0.3">
      <c r="A485" s="1" t="str">
        <f t="shared" si="339"/>
        <v>LP_AtkUpOnMaxHpBetter_02</v>
      </c>
      <c r="B485" s="1" t="s">
        <v>939</v>
      </c>
      <c r="C485" s="1" t="str">
        <f>IF(ISERROR(VLOOKUP(B485,AffectorValueTable!$A:$A,1,0)),"어펙터밸류없음","")</f>
        <v/>
      </c>
      <c r="D485" s="1">
        <v>2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2"/>
        <v>0.70000000000000007</v>
      </c>
      <c r="N485" s="1">
        <v>1</v>
      </c>
      <c r="O485" s="7">
        <f t="shared" ca="1" si="340"/>
        <v>1</v>
      </c>
      <c r="S485" s="7" t="str">
        <f t="shared" ca="1" si="341"/>
        <v/>
      </c>
    </row>
    <row r="486" spans="1:19" x14ac:dyDescent="0.3">
      <c r="A486" s="1" t="str">
        <f t="shared" si="339"/>
        <v>LP_AtkUpOnMaxHpBetter_03</v>
      </c>
      <c r="B486" s="1" t="s">
        <v>939</v>
      </c>
      <c r="C486" s="1" t="str">
        <f>IF(ISERROR(VLOOKUP(B486,AffectorValueTable!$A:$A,1,0)),"어펙터밸류없음","")</f>
        <v/>
      </c>
      <c r="D486" s="1">
        <v>3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2"/>
        <v>1.1000000000000001</v>
      </c>
      <c r="N486" s="1">
        <v>1</v>
      </c>
      <c r="O486" s="7">
        <f t="shared" ca="1" si="340"/>
        <v>1</v>
      </c>
      <c r="S486" s="7" t="str">
        <f t="shared" ca="1" si="341"/>
        <v/>
      </c>
    </row>
    <row r="487" spans="1:19" x14ac:dyDescent="0.3">
      <c r="A487" s="1" t="str">
        <f t="shared" si="339"/>
        <v>LP_AtkUpOnMaxHpBetter_04</v>
      </c>
      <c r="B487" s="1" t="s">
        <v>939</v>
      </c>
      <c r="C487" s="1" t="str">
        <f>IF(ISERROR(VLOOKUP(B487,AffectorValueTable!$A:$A,1,0)),"어펙터밸류없음","")</f>
        <v/>
      </c>
      <c r="D487" s="1">
        <v>4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2"/>
        <v>1.5333333333333332</v>
      </c>
      <c r="N487" s="1">
        <v>1</v>
      </c>
      <c r="O487" s="7">
        <f t="shared" ca="1" si="340"/>
        <v>1</v>
      </c>
      <c r="S487" s="7" t="str">
        <f t="shared" ca="1" si="341"/>
        <v/>
      </c>
    </row>
    <row r="488" spans="1:19" x14ac:dyDescent="0.3">
      <c r="A488" s="1" t="str">
        <f t="shared" si="339"/>
        <v>LP_AtkUpOnMaxHpBetter_05</v>
      </c>
      <c r="B488" s="1" t="s">
        <v>939</v>
      </c>
      <c r="C488" s="1" t="str">
        <f>IF(ISERROR(VLOOKUP(B488,AffectorValueTable!$A:$A,1,0)),"어펙터밸류없음","")</f>
        <v/>
      </c>
      <c r="D488" s="1">
        <v>5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2"/>
        <v>2</v>
      </c>
      <c r="N488" s="1">
        <v>1</v>
      </c>
      <c r="O488" s="7">
        <f t="shared" ca="1" si="340"/>
        <v>1</v>
      </c>
      <c r="S488" s="7" t="str">
        <f t="shared" ca="1" si="341"/>
        <v/>
      </c>
    </row>
    <row r="489" spans="1:19" x14ac:dyDescent="0.3">
      <c r="A489" s="1" t="str">
        <f t="shared" ref="A489:A502" si="343">B489&amp;"_"&amp;TEXT(D489,"00")</f>
        <v>LP_AtkUpOnKillUntilGettingHit_01</v>
      </c>
      <c r="B489" s="1" t="s">
        <v>940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ref="J489:J502" si="344">J165*1/20</f>
        <v>7.4999999999999997E-3</v>
      </c>
      <c r="O489" s="7" t="str">
        <f t="shared" ref="O489:O502" ca="1" si="345">IF(NOT(ISBLANK(N489)),N489,
IF(ISBLANK(M489),"",
VLOOKUP(M489,OFFSET(INDIRECT("$A:$B"),0,MATCH(M$1&amp;"_Verify",INDIRECT("$1:$1"),0)-1),2,0)
))</f>
        <v/>
      </c>
      <c r="S489" s="7" t="str">
        <f t="shared" ref="S489:S502" ca="1" si="346">IF(NOT(ISBLANK(R489)),R489,
IF(ISBLANK(Q489),"",
VLOOKUP(Q489,OFFSET(INDIRECT("$A:$B"),0,MATCH(Q$1&amp;"_Verify",INDIRECT("$1:$1"),0)-1),2,0)
))</f>
        <v/>
      </c>
    </row>
    <row r="490" spans="1:19" x14ac:dyDescent="0.3">
      <c r="A490" s="1" t="str">
        <f t="shared" si="343"/>
        <v>LP_AtkUpOnKillUntilGettingHit_02</v>
      </c>
      <c r="B490" s="1" t="s">
        <v>940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4"/>
        <v>1.575E-2</v>
      </c>
      <c r="O490" s="7" t="str">
        <f t="shared" ca="1" si="345"/>
        <v/>
      </c>
      <c r="S490" s="7" t="str">
        <f t="shared" ca="1" si="346"/>
        <v/>
      </c>
    </row>
    <row r="491" spans="1:19" x14ac:dyDescent="0.3">
      <c r="A491" s="1" t="str">
        <f t="shared" si="343"/>
        <v>LP_AtkUpOnKillUntilGettingHit_03</v>
      </c>
      <c r="B491" s="1" t="s">
        <v>940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4"/>
        <v>2.4750000000000001E-2</v>
      </c>
      <c r="O491" s="7" t="str">
        <f t="shared" ca="1" si="345"/>
        <v/>
      </c>
      <c r="S491" s="7" t="str">
        <f t="shared" ca="1" si="346"/>
        <v/>
      </c>
    </row>
    <row r="492" spans="1:19" x14ac:dyDescent="0.3">
      <c r="A492" s="1" t="str">
        <f t="shared" si="343"/>
        <v>LP_AtkUpOnKillUntilGettingHit_04</v>
      </c>
      <c r="B492" s="1" t="s">
        <v>940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4"/>
        <v>3.4499999999999996E-2</v>
      </c>
      <c r="O492" s="7" t="str">
        <f t="shared" ca="1" si="345"/>
        <v/>
      </c>
      <c r="S492" s="7" t="str">
        <f t="shared" ca="1" si="346"/>
        <v/>
      </c>
    </row>
    <row r="493" spans="1:19" x14ac:dyDescent="0.3">
      <c r="A493" s="1" t="str">
        <f t="shared" si="343"/>
        <v>LP_AtkUpOnKillUntilGettingHit_05</v>
      </c>
      <c r="B493" s="1" t="s">
        <v>940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4"/>
        <v>4.4999999999999998E-2</v>
      </c>
      <c r="O493" s="7" t="str">
        <f t="shared" ca="1" si="345"/>
        <v/>
      </c>
      <c r="S493" s="7" t="str">
        <f t="shared" ca="1" si="346"/>
        <v/>
      </c>
    </row>
    <row r="494" spans="1:19" x14ac:dyDescent="0.3">
      <c r="A494" s="1" t="str">
        <f t="shared" si="343"/>
        <v>LP_AtkUpOnKillUntilGettingHit_06</v>
      </c>
      <c r="B494" s="1" t="s">
        <v>940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4"/>
        <v>5.6250000000000001E-2</v>
      </c>
      <c r="O494" s="7" t="str">
        <f t="shared" ca="1" si="345"/>
        <v/>
      </c>
      <c r="S494" s="7" t="str">
        <f t="shared" ca="1" si="346"/>
        <v/>
      </c>
    </row>
    <row r="495" spans="1:19" x14ac:dyDescent="0.3">
      <c r="A495" s="1" t="str">
        <f t="shared" si="343"/>
        <v>LP_AtkUpOnKillUntilGettingHit_07</v>
      </c>
      <c r="B495" s="1" t="s">
        <v>940</v>
      </c>
      <c r="C495" s="1" t="str">
        <f>IF(ISERROR(VLOOKUP(B495,AffectorValueTable!$A:$A,1,0)),"어펙터밸류없음","")</f>
        <v/>
      </c>
      <c r="D495" s="1">
        <v>7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4"/>
        <v>6.8250000000000005E-2</v>
      </c>
      <c r="O495" s="7" t="str">
        <f t="shared" ca="1" si="345"/>
        <v/>
      </c>
      <c r="S495" s="7" t="str">
        <f t="shared" ca="1" si="346"/>
        <v/>
      </c>
    </row>
    <row r="496" spans="1:19" x14ac:dyDescent="0.3">
      <c r="A496" s="1" t="str">
        <f t="shared" si="343"/>
        <v>LP_AtkUpOnKillUntilGettingHit_08</v>
      </c>
      <c r="B496" s="1" t="s">
        <v>940</v>
      </c>
      <c r="C496" s="1" t="str">
        <f>IF(ISERROR(VLOOKUP(B496,AffectorValueTable!$A:$A,1,0)),"어펙터밸류없음","")</f>
        <v/>
      </c>
      <c r="D496" s="1">
        <v>8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4"/>
        <v>8.1000000000000003E-2</v>
      </c>
      <c r="O496" s="7" t="str">
        <f t="shared" ca="1" si="345"/>
        <v/>
      </c>
      <c r="S496" s="7" t="str">
        <f t="shared" ca="1" si="346"/>
        <v/>
      </c>
    </row>
    <row r="497" spans="1:19" x14ac:dyDescent="0.3">
      <c r="A497" s="1" t="str">
        <f t="shared" si="343"/>
        <v>LP_AtkUpOnKillUntilGettingHit_09</v>
      </c>
      <c r="B497" s="1" t="s">
        <v>940</v>
      </c>
      <c r="C497" s="1" t="str">
        <f>IF(ISERROR(VLOOKUP(B497,AffectorValueTable!$A:$A,1,0)),"어펙터밸류없음","")</f>
        <v/>
      </c>
      <c r="D497" s="1">
        <v>9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4"/>
        <v>9.4500000000000001E-2</v>
      </c>
      <c r="O497" s="7" t="str">
        <f t="shared" ca="1" si="345"/>
        <v/>
      </c>
      <c r="S497" s="7" t="str">
        <f t="shared" ca="1" si="346"/>
        <v/>
      </c>
    </row>
    <row r="498" spans="1:19" x14ac:dyDescent="0.3">
      <c r="A498" s="1" t="str">
        <f t="shared" si="343"/>
        <v>LP_AtkUpOnKillUntilGettingHitBetter_01</v>
      </c>
      <c r="B498" s="1" t="s">
        <v>941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4"/>
        <v>1.2500000000000001E-2</v>
      </c>
      <c r="O498" s="7" t="str">
        <f t="shared" ca="1" si="345"/>
        <v/>
      </c>
      <c r="S498" s="7" t="str">
        <f t="shared" ca="1" si="346"/>
        <v/>
      </c>
    </row>
    <row r="499" spans="1:19" x14ac:dyDescent="0.3">
      <c r="A499" s="1" t="str">
        <f t="shared" si="343"/>
        <v>LP_AtkUpOnKillUntilGettingHitBetter_02</v>
      </c>
      <c r="B499" s="1" t="s">
        <v>941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44"/>
        <v>2.6250000000000002E-2</v>
      </c>
      <c r="O499" s="7" t="str">
        <f t="shared" ca="1" si="345"/>
        <v/>
      </c>
      <c r="S499" s="7" t="str">
        <f t="shared" ca="1" si="346"/>
        <v/>
      </c>
    </row>
    <row r="500" spans="1:19" x14ac:dyDescent="0.3">
      <c r="A500" s="1" t="str">
        <f t="shared" si="343"/>
        <v>LP_AtkUpOnKillUntilGettingHitBetter_03</v>
      </c>
      <c r="B500" s="1" t="s">
        <v>941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44"/>
        <v>4.1250000000000002E-2</v>
      </c>
      <c r="O500" s="7" t="str">
        <f t="shared" ca="1" si="345"/>
        <v/>
      </c>
      <c r="S500" s="7" t="str">
        <f t="shared" ca="1" si="346"/>
        <v/>
      </c>
    </row>
    <row r="501" spans="1:19" x14ac:dyDescent="0.3">
      <c r="A501" s="1" t="str">
        <f t="shared" si="343"/>
        <v>LP_AtkUpOnKillUntilGettingHitBetter_04</v>
      </c>
      <c r="B501" s="1" t="s">
        <v>941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44"/>
        <v>5.7499999999999996E-2</v>
      </c>
      <c r="O501" s="7" t="str">
        <f t="shared" ca="1" si="345"/>
        <v/>
      </c>
      <c r="S501" s="7" t="str">
        <f t="shared" ca="1" si="346"/>
        <v/>
      </c>
    </row>
    <row r="502" spans="1:19" x14ac:dyDescent="0.3">
      <c r="A502" s="1" t="str">
        <f t="shared" si="343"/>
        <v>LP_AtkUpOnKillUntilGettingHitBetter_05</v>
      </c>
      <c r="B502" s="1" t="s">
        <v>941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44"/>
        <v>7.4999999999999997E-2</v>
      </c>
      <c r="O502" s="7" t="str">
        <f t="shared" ca="1" si="345"/>
        <v/>
      </c>
      <c r="S502" s="7" t="str">
        <f t="shared" ca="1" si="346"/>
        <v/>
      </c>
    </row>
    <row r="503" spans="1:19" x14ac:dyDescent="0.3">
      <c r="A503" s="1" t="str">
        <f t="shared" si="334"/>
        <v>LP_CritDmgUpOnLowerHp_01</v>
      </c>
      <c r="B503" s="1" t="s">
        <v>308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AddCriticalDamageByTargetHp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0.5</v>
      </c>
      <c r="O503" s="7" t="str">
        <f t="shared" ca="1" si="335"/>
        <v/>
      </c>
      <c r="S503" s="7" t="str">
        <f t="shared" ca="1" si="328"/>
        <v/>
      </c>
    </row>
    <row r="504" spans="1:19" x14ac:dyDescent="0.3">
      <c r="A504" s="1" t="str">
        <f t="shared" si="334"/>
        <v>LP_CritDmgUpOnLowerHp_02</v>
      </c>
      <c r="B504" s="1" t="s">
        <v>308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1.05</v>
      </c>
      <c r="O504" s="7" t="str">
        <f t="shared" ca="1" si="335"/>
        <v/>
      </c>
      <c r="S504" s="7" t="str">
        <f t="shared" ca="1" si="328"/>
        <v/>
      </c>
    </row>
    <row r="505" spans="1:19" x14ac:dyDescent="0.3">
      <c r="A505" s="1" t="str">
        <f t="shared" ref="A505:A507" si="347">B505&amp;"_"&amp;TEXT(D505,"00")</f>
        <v>LP_CritDmgUpOnLowerHp_03</v>
      </c>
      <c r="B505" s="1" t="s">
        <v>308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1.6500000000000001</v>
      </c>
      <c r="O505" s="7" t="str">
        <f t="shared" ref="O505:O507" ca="1" si="348">IF(NOT(ISBLANK(N505)),N505,
IF(ISBLANK(M505),"",
VLOOKUP(M505,OFFSET(INDIRECT("$A:$B"),0,MATCH(M$1&amp;"_Verify",INDIRECT("$1:$1"),0)-1),2,0)
))</f>
        <v/>
      </c>
      <c r="S505" s="7" t="str">
        <f t="shared" ca="1" si="328"/>
        <v/>
      </c>
    </row>
    <row r="506" spans="1:19" x14ac:dyDescent="0.3">
      <c r="A506" s="1" t="str">
        <f t="shared" si="347"/>
        <v>LP_CritDmgUpOnLowerHp_04</v>
      </c>
      <c r="B506" s="1" t="s">
        <v>308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2.2999999999999998</v>
      </c>
      <c r="O506" s="7" t="str">
        <f t="shared" ca="1" si="348"/>
        <v/>
      </c>
      <c r="S506" s="7" t="str">
        <f t="shared" ref="S506:S507" ca="1" si="349">IF(NOT(ISBLANK(R506)),R506,
IF(ISBLANK(Q506),"",
VLOOKUP(Q506,OFFSET(INDIRECT("$A:$B"),0,MATCH(Q$1&amp;"_Verify",INDIRECT("$1:$1"),0)-1),2,0)
))</f>
        <v/>
      </c>
    </row>
    <row r="507" spans="1:19" x14ac:dyDescent="0.3">
      <c r="A507" s="1" t="str">
        <f t="shared" si="347"/>
        <v>LP_CritDmgUpOnLowerHp_05</v>
      </c>
      <c r="B507" s="1" t="s">
        <v>308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3</v>
      </c>
      <c r="O507" s="7" t="str">
        <f t="shared" ca="1" si="348"/>
        <v/>
      </c>
      <c r="S507" s="7" t="str">
        <f t="shared" ca="1" si="349"/>
        <v/>
      </c>
    </row>
    <row r="508" spans="1:19" x14ac:dyDescent="0.3">
      <c r="A508" s="1" t="str">
        <f t="shared" ref="A508:A519" si="350">B508&amp;"_"&amp;TEXT(D508,"00")</f>
        <v>LP_CritDmgUpOnLowerHpBetter_01</v>
      </c>
      <c r="B508" s="1" t="s">
        <v>309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</v>
      </c>
      <c r="O508" s="7" t="str">
        <f t="shared" ref="O508:O519" ca="1" si="351">IF(NOT(ISBLANK(N508)),N508,
IF(ISBLANK(M508),"",
VLOOKUP(M508,OFFSET(INDIRECT("$A:$B"),0,MATCH(M$1&amp;"_Verify",INDIRECT("$1:$1"),0)-1),2,0)
))</f>
        <v/>
      </c>
      <c r="S508" s="7" t="str">
        <f t="shared" ca="1" si="328"/>
        <v/>
      </c>
    </row>
    <row r="509" spans="1:19" x14ac:dyDescent="0.3">
      <c r="A509" s="1" t="str">
        <f t="shared" ref="A509" si="352">B509&amp;"_"&amp;TEXT(D509,"00")</f>
        <v>LP_CritDmgUpOnLowerHpBetter_02</v>
      </c>
      <c r="B509" s="1" t="s">
        <v>309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2.1</v>
      </c>
      <c r="O509" s="7" t="str">
        <f t="shared" ref="O509" ca="1" si="353">IF(NOT(ISBLANK(N509)),N509,
IF(ISBLANK(M509),"",
VLOOKUP(M509,OFFSET(INDIRECT("$A:$B"),0,MATCH(M$1&amp;"_Verify",INDIRECT("$1:$1"),0)-1),2,0)
))</f>
        <v/>
      </c>
      <c r="S509" s="7" t="str">
        <f t="shared" ref="S509" ca="1" si="354">IF(NOT(ISBLANK(R509)),R509,
IF(ISBLANK(Q509),"",
VLOOKUP(Q509,OFFSET(INDIRECT("$A:$B"),0,MATCH(Q$1&amp;"_Verify",INDIRECT("$1:$1"),0)-1),2,0)
))</f>
        <v/>
      </c>
    </row>
    <row r="510" spans="1:19" x14ac:dyDescent="0.3">
      <c r="A510" s="1" t="str">
        <f t="shared" ref="A510" si="355">B510&amp;"_"&amp;TEXT(D510,"00")</f>
        <v>LP_CritDmgUpOnLowerHpBetter_03</v>
      </c>
      <c r="B510" s="1" t="s">
        <v>309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3.3</v>
      </c>
      <c r="O510" s="7" t="str">
        <f t="shared" ref="O510" ca="1" si="356">IF(NOT(ISBLANK(N510)),N510,
IF(ISBLANK(M510),"",
VLOOKUP(M510,OFFSET(INDIRECT("$A:$B"),0,MATCH(M$1&amp;"_Verify",INDIRECT("$1:$1"),0)-1),2,0)
))</f>
        <v/>
      </c>
      <c r="S510" s="7" t="str">
        <f t="shared" ref="S510" ca="1" si="357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50"/>
        <v>LP_InstantKill_01</v>
      </c>
      <c r="B511" s="1" t="s">
        <v>310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0.06</v>
      </c>
      <c r="O511" s="7" t="str">
        <f t="shared" ca="1" si="351"/>
        <v/>
      </c>
      <c r="S511" s="7" t="str">
        <f t="shared" ca="1" si="328"/>
        <v/>
      </c>
    </row>
    <row r="512" spans="1:19" x14ac:dyDescent="0.3">
      <c r="A512" s="1" t="str">
        <f t="shared" si="350"/>
        <v>LP_InstantKill_02</v>
      </c>
      <c r="B512" s="1" t="s">
        <v>310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0.126</v>
      </c>
      <c r="O512" s="7" t="str">
        <f t="shared" ca="1" si="351"/>
        <v/>
      </c>
      <c r="S512" s="7" t="str">
        <f t="shared" ca="1" si="328"/>
        <v/>
      </c>
    </row>
    <row r="513" spans="1:19" x14ac:dyDescent="0.3">
      <c r="A513" s="1" t="str">
        <f t="shared" si="350"/>
        <v>LP_InstantKill_03</v>
      </c>
      <c r="B513" s="1" t="s">
        <v>310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0.19800000000000004</v>
      </c>
      <c r="O513" s="7" t="str">
        <f t="shared" ca="1" si="351"/>
        <v/>
      </c>
      <c r="S513" s="7" t="str">
        <f t="shared" ca="1" si="328"/>
        <v/>
      </c>
    </row>
    <row r="514" spans="1:19" x14ac:dyDescent="0.3">
      <c r="A514" s="1" t="str">
        <f t="shared" si="350"/>
        <v>LP_InstantKill_04</v>
      </c>
      <c r="B514" s="1" t="s">
        <v>310</v>
      </c>
      <c r="C514" s="1" t="str">
        <f>IF(ISERROR(VLOOKUP(B514,AffectorValueTable!$A:$A,1,0)),"어펙터밸류없음","")</f>
        <v/>
      </c>
      <c r="D514" s="1">
        <v>4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0.27599999999999997</v>
      </c>
      <c r="O514" s="7" t="str">
        <f t="shared" ca="1" si="351"/>
        <v/>
      </c>
      <c r="S514" s="7" t="str">
        <f t="shared" ca="1" si="328"/>
        <v/>
      </c>
    </row>
    <row r="515" spans="1:19" x14ac:dyDescent="0.3">
      <c r="A515" s="1" t="str">
        <f t="shared" si="350"/>
        <v>LP_InstantKill_05</v>
      </c>
      <c r="B515" s="1" t="s">
        <v>310</v>
      </c>
      <c r="C515" s="1" t="str">
        <f>IF(ISERROR(VLOOKUP(B515,AffectorValueTable!$A:$A,1,0)),"어펙터밸류없음","")</f>
        <v/>
      </c>
      <c r="D515" s="1">
        <v>5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0.36</v>
      </c>
      <c r="O515" s="7" t="str">
        <f t="shared" ca="1" si="351"/>
        <v/>
      </c>
      <c r="S515" s="7" t="str">
        <f t="shared" ca="1" si="328"/>
        <v/>
      </c>
    </row>
    <row r="516" spans="1:19" x14ac:dyDescent="0.3">
      <c r="A516" s="1" t="str">
        <f t="shared" si="350"/>
        <v>LP_InstantKill_06</v>
      </c>
      <c r="B516" s="1" t="s">
        <v>310</v>
      </c>
      <c r="C516" s="1" t="str">
        <f>IF(ISERROR(VLOOKUP(B516,AffectorValueTable!$A:$A,1,0)),"어펙터밸류없음","")</f>
        <v/>
      </c>
      <c r="D516" s="1">
        <v>6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0.45</v>
      </c>
      <c r="O516" s="7" t="str">
        <f t="shared" ca="1" si="351"/>
        <v/>
      </c>
      <c r="S516" s="7" t="str">
        <f t="shared" ca="1" si="328"/>
        <v/>
      </c>
    </row>
    <row r="517" spans="1:19" x14ac:dyDescent="0.3">
      <c r="A517" s="1" t="str">
        <f t="shared" si="350"/>
        <v>LP_InstantKill_07</v>
      </c>
      <c r="B517" s="1" t="s">
        <v>310</v>
      </c>
      <c r="C517" s="1" t="str">
        <f>IF(ISERROR(VLOOKUP(B517,AffectorValueTable!$A:$A,1,0)),"어펙터밸류없음","")</f>
        <v/>
      </c>
      <c r="D517" s="1">
        <v>7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0.54600000000000015</v>
      </c>
      <c r="O517" s="7" t="str">
        <f t="shared" ca="1" si="351"/>
        <v/>
      </c>
      <c r="S517" s="7" t="str">
        <f t="shared" ca="1" si="328"/>
        <v/>
      </c>
    </row>
    <row r="518" spans="1:19" x14ac:dyDescent="0.3">
      <c r="A518" s="1" t="str">
        <f t="shared" si="350"/>
        <v>LP_InstantKill_08</v>
      </c>
      <c r="B518" s="1" t="s">
        <v>310</v>
      </c>
      <c r="C518" s="1" t="str">
        <f>IF(ISERROR(VLOOKUP(B518,AffectorValueTable!$A:$A,1,0)),"어펙터밸류없음","")</f>
        <v/>
      </c>
      <c r="D518" s="1">
        <v>8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0.64800000000000013</v>
      </c>
      <c r="O518" s="7" t="str">
        <f t="shared" ca="1" si="351"/>
        <v/>
      </c>
      <c r="S518" s="7" t="str">
        <f t="shared" ca="1" si="328"/>
        <v/>
      </c>
    </row>
    <row r="519" spans="1:19" x14ac:dyDescent="0.3">
      <c r="A519" s="1" t="str">
        <f t="shared" si="350"/>
        <v>LP_InstantKill_09</v>
      </c>
      <c r="B519" s="1" t="s">
        <v>310</v>
      </c>
      <c r="C519" s="1" t="str">
        <f>IF(ISERROR(VLOOKUP(B519,AffectorValueTable!$A:$A,1,0)),"어펙터밸류없음","")</f>
        <v/>
      </c>
      <c r="D519" s="1">
        <v>9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0.75600000000000001</v>
      </c>
      <c r="O519" s="7" t="str">
        <f t="shared" ca="1" si="351"/>
        <v/>
      </c>
      <c r="S519" s="7" t="str">
        <f t="shared" ca="1" si="328"/>
        <v/>
      </c>
    </row>
    <row r="520" spans="1:19" x14ac:dyDescent="0.3">
      <c r="A520" s="1" t="str">
        <f t="shared" ref="A520:A529" si="358">B520&amp;"_"&amp;TEXT(D520,"00")</f>
        <v>LP_InstantKillBetter_01</v>
      </c>
      <c r="B520" s="1" t="s">
        <v>312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0.12</v>
      </c>
      <c r="O520" s="7" t="str">
        <f t="shared" ref="O520:O529" ca="1" si="359">IF(NOT(ISBLANK(N520)),N520,
IF(ISBLANK(M520),"",
VLOOKUP(M520,OFFSET(INDIRECT("$A:$B"),0,MATCH(M$1&amp;"_Verify",INDIRECT("$1:$1"),0)-1),2,0)
))</f>
        <v/>
      </c>
      <c r="S520" s="7" t="str">
        <f t="shared" ca="1" si="328"/>
        <v/>
      </c>
    </row>
    <row r="521" spans="1:19" x14ac:dyDescent="0.3">
      <c r="A521" s="1" t="str">
        <f t="shared" si="358"/>
        <v>LP_InstantKillBetter_02</v>
      </c>
      <c r="B521" s="1" t="s">
        <v>312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0.252</v>
      </c>
      <c r="O521" s="7" t="str">
        <f t="shared" ca="1" si="359"/>
        <v/>
      </c>
      <c r="S521" s="7" t="str">
        <f t="shared" ca="1" si="328"/>
        <v/>
      </c>
    </row>
    <row r="522" spans="1:19" x14ac:dyDescent="0.3">
      <c r="A522" s="1" t="str">
        <f t="shared" ref="A522:A524" si="360">B522&amp;"_"&amp;TEXT(D522,"00")</f>
        <v>LP_InstantKillBetter_03</v>
      </c>
      <c r="B522" s="1" t="s">
        <v>312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0.39600000000000002</v>
      </c>
      <c r="O522" s="7" t="str">
        <f t="shared" ref="O522:O524" ca="1" si="361">IF(NOT(ISBLANK(N522)),N522,
IF(ISBLANK(M522),"",
VLOOKUP(M522,OFFSET(INDIRECT("$A:$B"),0,MATCH(M$1&amp;"_Verify",INDIRECT("$1:$1"),0)-1),2,0)
))</f>
        <v/>
      </c>
      <c r="S522" s="7" t="str">
        <f t="shared" ca="1" si="328"/>
        <v/>
      </c>
    </row>
    <row r="523" spans="1:19" x14ac:dyDescent="0.3">
      <c r="A523" s="1" t="str">
        <f t="shared" si="360"/>
        <v>LP_InstantKillBetter_04</v>
      </c>
      <c r="B523" s="1" t="s">
        <v>312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0.55199999999999994</v>
      </c>
      <c r="O523" s="7" t="str">
        <f t="shared" ca="1" si="361"/>
        <v/>
      </c>
      <c r="S523" s="7" t="str">
        <f t="shared" ca="1" si="328"/>
        <v/>
      </c>
    </row>
    <row r="524" spans="1:19" x14ac:dyDescent="0.3">
      <c r="A524" s="1" t="str">
        <f t="shared" si="360"/>
        <v>LP_InstantKillBetter_05</v>
      </c>
      <c r="B524" s="1" t="s">
        <v>312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0.72</v>
      </c>
      <c r="O524" s="7" t="str">
        <f t="shared" ca="1" si="361"/>
        <v/>
      </c>
      <c r="S524" s="7" t="str">
        <f t="shared" ca="1" si="328"/>
        <v/>
      </c>
    </row>
    <row r="525" spans="1:19" x14ac:dyDescent="0.3">
      <c r="A525" s="1" t="str">
        <f t="shared" si="358"/>
        <v>LP_ImmortalWill_01</v>
      </c>
      <c r="B525" s="1" t="s">
        <v>313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ref="J525:J538" si="362">J165</f>
        <v>0.15</v>
      </c>
      <c r="O525" s="7" t="str">
        <f t="shared" ca="1" si="359"/>
        <v/>
      </c>
      <c r="S525" s="7" t="str">
        <f t="shared" ca="1" si="328"/>
        <v/>
      </c>
    </row>
    <row r="526" spans="1:19" x14ac:dyDescent="0.3">
      <c r="A526" s="1" t="str">
        <f t="shared" si="358"/>
        <v>LP_ImmortalWill_02</v>
      </c>
      <c r="B526" s="1" t="s">
        <v>313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2"/>
        <v>0.315</v>
      </c>
      <c r="O526" s="7" t="str">
        <f t="shared" ca="1" si="359"/>
        <v/>
      </c>
      <c r="S526" s="7" t="str">
        <f t="shared" ca="1" si="328"/>
        <v/>
      </c>
    </row>
    <row r="527" spans="1:19" x14ac:dyDescent="0.3">
      <c r="A527" s="1" t="str">
        <f t="shared" si="358"/>
        <v>LP_ImmortalWill_03</v>
      </c>
      <c r="B527" s="1" t="s">
        <v>313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2"/>
        <v>0.49500000000000005</v>
      </c>
      <c r="O527" s="7" t="str">
        <f t="shared" ca="1" si="359"/>
        <v/>
      </c>
      <c r="S527" s="7" t="str">
        <f t="shared" ca="1" si="328"/>
        <v/>
      </c>
    </row>
    <row r="528" spans="1:19" x14ac:dyDescent="0.3">
      <c r="A528" s="1" t="str">
        <f t="shared" si="358"/>
        <v>LP_ImmortalWill_04</v>
      </c>
      <c r="B528" s="1" t="s">
        <v>313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2"/>
        <v>0.69</v>
      </c>
      <c r="O528" s="7" t="str">
        <f t="shared" ca="1" si="359"/>
        <v/>
      </c>
      <c r="S528" s="7" t="str">
        <f t="shared" ca="1" si="328"/>
        <v/>
      </c>
    </row>
    <row r="529" spans="1:21" x14ac:dyDescent="0.3">
      <c r="A529" s="1" t="str">
        <f t="shared" si="358"/>
        <v>LP_ImmortalWill_05</v>
      </c>
      <c r="B529" s="1" t="s">
        <v>313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2"/>
        <v>0.89999999999999991</v>
      </c>
      <c r="O529" s="7" t="str">
        <f t="shared" ca="1" si="359"/>
        <v/>
      </c>
      <c r="S529" s="7" t="str">
        <f t="shared" ca="1" si="328"/>
        <v/>
      </c>
    </row>
    <row r="530" spans="1:21" x14ac:dyDescent="0.3">
      <c r="A530" s="1" t="str">
        <f t="shared" ref="A530:A533" si="363">B530&amp;"_"&amp;TEXT(D530,"00")</f>
        <v>LP_ImmortalWill_06</v>
      </c>
      <c r="B530" s="1" t="s">
        <v>313</v>
      </c>
      <c r="C530" s="1" t="str">
        <f>IF(ISERROR(VLOOKUP(B530,AffectorValueTable!$A:$A,1,0)),"어펙터밸류없음","")</f>
        <v/>
      </c>
      <c r="D530" s="1">
        <v>6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2"/>
        <v>1.125</v>
      </c>
      <c r="O530" s="7" t="str">
        <f t="shared" ref="O530:O533" ca="1" si="364">IF(NOT(ISBLANK(N530)),N530,
IF(ISBLANK(M530),"",
VLOOKUP(M530,OFFSET(INDIRECT("$A:$B"),0,MATCH(M$1&amp;"_Verify",INDIRECT("$1:$1"),0)-1),2,0)
))</f>
        <v/>
      </c>
      <c r="S530" s="7" t="str">
        <f t="shared" ca="1" si="328"/>
        <v/>
      </c>
    </row>
    <row r="531" spans="1:21" x14ac:dyDescent="0.3">
      <c r="A531" s="1" t="str">
        <f t="shared" si="363"/>
        <v>LP_ImmortalWill_07</v>
      </c>
      <c r="B531" s="1" t="s">
        <v>313</v>
      </c>
      <c r="C531" s="1" t="str">
        <f>IF(ISERROR(VLOOKUP(B531,AffectorValueTable!$A:$A,1,0)),"어펙터밸류없음","")</f>
        <v/>
      </c>
      <c r="D531" s="1">
        <v>7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2"/>
        <v>1.3650000000000002</v>
      </c>
      <c r="O531" s="7" t="str">
        <f t="shared" ca="1" si="364"/>
        <v/>
      </c>
      <c r="S531" s="7" t="str">
        <f t="shared" ca="1" si="328"/>
        <v/>
      </c>
    </row>
    <row r="532" spans="1:21" x14ac:dyDescent="0.3">
      <c r="A532" s="1" t="str">
        <f t="shared" si="363"/>
        <v>LP_ImmortalWill_08</v>
      </c>
      <c r="B532" s="1" t="s">
        <v>313</v>
      </c>
      <c r="C532" s="1" t="str">
        <f>IF(ISERROR(VLOOKUP(B532,AffectorValueTable!$A:$A,1,0)),"어펙터밸류없음","")</f>
        <v/>
      </c>
      <c r="D532" s="1">
        <v>8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2"/>
        <v>1.62</v>
      </c>
      <c r="O532" s="7" t="str">
        <f t="shared" ca="1" si="364"/>
        <v/>
      </c>
      <c r="S532" s="7" t="str">
        <f t="shared" ca="1" si="328"/>
        <v/>
      </c>
    </row>
    <row r="533" spans="1:21" x14ac:dyDescent="0.3">
      <c r="A533" s="1" t="str">
        <f t="shared" si="363"/>
        <v>LP_ImmortalWill_09</v>
      </c>
      <c r="B533" s="1" t="s">
        <v>313</v>
      </c>
      <c r="C533" s="1" t="str">
        <f>IF(ISERROR(VLOOKUP(B533,AffectorValueTable!$A:$A,1,0)),"어펙터밸류없음","")</f>
        <v/>
      </c>
      <c r="D533" s="1">
        <v>9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2"/>
        <v>1.89</v>
      </c>
      <c r="O533" s="7" t="str">
        <f t="shared" ca="1" si="364"/>
        <v/>
      </c>
      <c r="S533" s="7" t="str">
        <f t="shared" ca="1" si="328"/>
        <v/>
      </c>
    </row>
    <row r="534" spans="1:21" x14ac:dyDescent="0.3">
      <c r="A534" s="1" t="str">
        <f t="shared" ref="A534:A558" si="365">B534&amp;"_"&amp;TEXT(D534,"00")</f>
        <v>LP_ImmortalWillBetter_01</v>
      </c>
      <c r="B534" s="1" t="s">
        <v>314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2"/>
        <v>0.25</v>
      </c>
      <c r="O534" s="7" t="str">
        <f t="shared" ref="O534:O558" ca="1" si="366">IF(NOT(ISBLANK(N534)),N534,
IF(ISBLANK(M534),"",
VLOOKUP(M534,OFFSET(INDIRECT("$A:$B"),0,MATCH(M$1&amp;"_Verify",INDIRECT("$1:$1"),0)-1),2,0)
))</f>
        <v/>
      </c>
      <c r="S534" s="7" t="str">
        <f t="shared" ca="1" si="328"/>
        <v/>
      </c>
    </row>
    <row r="535" spans="1:21" x14ac:dyDescent="0.3">
      <c r="A535" s="1" t="str">
        <f t="shared" si="365"/>
        <v>LP_ImmortalWillBetter_02</v>
      </c>
      <c r="B535" s="1" t="s">
        <v>314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2"/>
        <v>0.52500000000000002</v>
      </c>
      <c r="O535" s="7" t="str">
        <f t="shared" ca="1" si="366"/>
        <v/>
      </c>
      <c r="S535" s="7" t="str">
        <f t="shared" ca="1" si="328"/>
        <v/>
      </c>
    </row>
    <row r="536" spans="1:21" x14ac:dyDescent="0.3">
      <c r="A536" s="1" t="str">
        <f t="shared" ref="A536:A538" si="367">B536&amp;"_"&amp;TEXT(D536,"00")</f>
        <v>LP_ImmortalWillBetter_03</v>
      </c>
      <c r="B536" s="1" t="s">
        <v>314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2"/>
        <v>0.82500000000000007</v>
      </c>
      <c r="O536" s="7" t="str">
        <f t="shared" ref="O536:O538" ca="1" si="368">IF(NOT(ISBLANK(N536)),N536,
IF(ISBLANK(M536),"",
VLOOKUP(M536,OFFSET(INDIRECT("$A:$B"),0,MATCH(M$1&amp;"_Verify",INDIRECT("$1:$1"),0)-1),2,0)
))</f>
        <v/>
      </c>
      <c r="S536" s="7" t="str">
        <f t="shared" ca="1" si="328"/>
        <v/>
      </c>
    </row>
    <row r="537" spans="1:21" x14ac:dyDescent="0.3">
      <c r="A537" s="1" t="str">
        <f t="shared" si="367"/>
        <v>LP_ImmortalWillBetter_04</v>
      </c>
      <c r="B537" s="1" t="s">
        <v>314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2"/>
        <v>1.1499999999999999</v>
      </c>
      <c r="O537" s="7" t="str">
        <f t="shared" ca="1" si="368"/>
        <v/>
      </c>
      <c r="S537" s="7" t="str">
        <f t="shared" ca="1" si="328"/>
        <v/>
      </c>
    </row>
    <row r="538" spans="1:21" x14ac:dyDescent="0.3">
      <c r="A538" s="1" t="str">
        <f t="shared" si="367"/>
        <v>LP_ImmortalWillBetter_05</v>
      </c>
      <c r="B538" s="1" t="s">
        <v>314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2"/>
        <v>1.5</v>
      </c>
      <c r="O538" s="7" t="str">
        <f t="shared" ca="1" si="368"/>
        <v/>
      </c>
      <c r="S538" s="7" t="str">
        <f t="shared" ca="1" si="328"/>
        <v/>
      </c>
    </row>
    <row r="539" spans="1:21" x14ac:dyDescent="0.3">
      <c r="A539" s="1" t="str">
        <f t="shared" si="365"/>
        <v>LP_HealAreaOnEncounter_01</v>
      </c>
      <c r="B539" s="1" t="s">
        <v>365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CallAffectorValue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O539" s="7" t="str">
        <f t="shared" ca="1" si="366"/>
        <v/>
      </c>
      <c r="Q539" s="1" t="s">
        <v>368</v>
      </c>
      <c r="S539" s="7">
        <f t="shared" ca="1" si="328"/>
        <v>1</v>
      </c>
      <c r="U539" s="1" t="s">
        <v>366</v>
      </c>
    </row>
    <row r="540" spans="1:21" x14ac:dyDescent="0.3">
      <c r="A540" s="1" t="str">
        <f t="shared" si="365"/>
        <v>LP_HealAreaOnEncounter_02</v>
      </c>
      <c r="B540" s="1" t="s">
        <v>365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CallAffectorValue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O540" s="7" t="str">
        <f t="shared" ca="1" si="366"/>
        <v/>
      </c>
      <c r="Q540" s="1" t="s">
        <v>368</v>
      </c>
      <c r="S540" s="7">
        <f t="shared" ca="1" si="328"/>
        <v>1</v>
      </c>
      <c r="U540" s="1" t="s">
        <v>366</v>
      </c>
    </row>
    <row r="541" spans="1:21" x14ac:dyDescent="0.3">
      <c r="A541" s="1" t="str">
        <f t="shared" si="365"/>
        <v>LP_HealAreaOnEncounter_03</v>
      </c>
      <c r="B541" s="1" t="s">
        <v>365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CallAffectorValue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O541" s="7" t="str">
        <f t="shared" ca="1" si="366"/>
        <v/>
      </c>
      <c r="Q541" s="1" t="s">
        <v>368</v>
      </c>
      <c r="S541" s="7">
        <f t="shared" ca="1" si="328"/>
        <v>1</v>
      </c>
      <c r="U541" s="1" t="s">
        <v>366</v>
      </c>
    </row>
    <row r="542" spans="1:21" x14ac:dyDescent="0.3">
      <c r="A542" s="1" t="str">
        <f t="shared" si="365"/>
        <v>LP_HealAreaOnEncounter_04</v>
      </c>
      <c r="B542" s="1" t="s">
        <v>365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CallAffectorValue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O542" s="7" t="str">
        <f t="shared" ca="1" si="366"/>
        <v/>
      </c>
      <c r="Q542" s="1" t="s">
        <v>368</v>
      </c>
      <c r="S542" s="7">
        <f t="shared" ca="1" si="328"/>
        <v>1</v>
      </c>
      <c r="U542" s="1" t="s">
        <v>366</v>
      </c>
    </row>
    <row r="543" spans="1:21" x14ac:dyDescent="0.3">
      <c r="A543" s="1" t="str">
        <f t="shared" si="365"/>
        <v>LP_HealAreaOnEncounter_05</v>
      </c>
      <c r="B543" s="1" t="s">
        <v>365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CallAffectorValue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O543" s="7" t="str">
        <f t="shared" ca="1" si="366"/>
        <v/>
      </c>
      <c r="Q543" s="1" t="s">
        <v>368</v>
      </c>
      <c r="S543" s="7">
        <f t="shared" ca="1" si="328"/>
        <v>1</v>
      </c>
      <c r="U543" s="1" t="s">
        <v>366</v>
      </c>
    </row>
    <row r="544" spans="1:21" x14ac:dyDescent="0.3">
      <c r="A544" s="1" t="str">
        <f t="shared" si="365"/>
        <v>LP_HealAreaOnEncounter_CreateHit_01</v>
      </c>
      <c r="B544" s="1" t="s">
        <v>366</v>
      </c>
      <c r="C544" s="1" t="str">
        <f>IF(ISERROR(VLOOKUP(B544,AffectorValueTable!$A:$A,1,0)),"어펙터밸류없음","")</f>
        <v/>
      </c>
      <c r="D544" s="1">
        <v>1</v>
      </c>
      <c r="E544" s="1" t="str">
        <f>VLOOKUP($B544,AffectorValueTable!$1:$1048576,MATCH(AffectorValueTable!$B$1,AffectorValueTable!$1:$1,0),0)</f>
        <v>CreateHitObject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O544" s="7" t="str">
        <f t="shared" ca="1" si="366"/>
        <v/>
      </c>
      <c r="S544" s="7" t="str">
        <f t="shared" ca="1" si="328"/>
        <v/>
      </c>
      <c r="T544" s="1" t="s">
        <v>369</v>
      </c>
    </row>
    <row r="545" spans="1:21" x14ac:dyDescent="0.3">
      <c r="A545" s="1" t="str">
        <f t="shared" si="365"/>
        <v>LP_HealAreaOnEncounter_CreateHit_02</v>
      </c>
      <c r="B545" s="1" t="s">
        <v>366</v>
      </c>
      <c r="C545" s="1" t="str">
        <f>IF(ISERROR(VLOOKUP(B545,AffectorValueTable!$A:$A,1,0)),"어펙터밸류없음","")</f>
        <v/>
      </c>
      <c r="D545" s="1">
        <v>2</v>
      </c>
      <c r="E545" s="1" t="str">
        <f>VLOOKUP($B545,AffectorValueTable!$1:$1048576,MATCH(AffectorValueTable!$B$1,AffectorValueTable!$1:$1,0),0)</f>
        <v>CreateHitObject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O545" s="7" t="str">
        <f t="shared" ca="1" si="366"/>
        <v/>
      </c>
      <c r="S545" s="7" t="str">
        <f t="shared" ca="1" si="328"/>
        <v/>
      </c>
      <c r="T545" s="1" t="s">
        <v>369</v>
      </c>
    </row>
    <row r="546" spans="1:21" x14ac:dyDescent="0.3">
      <c r="A546" s="1" t="str">
        <f t="shared" si="365"/>
        <v>LP_HealAreaOnEncounter_CreateHit_03</v>
      </c>
      <c r="B546" s="1" t="s">
        <v>366</v>
      </c>
      <c r="C546" s="1" t="str">
        <f>IF(ISERROR(VLOOKUP(B546,AffectorValueTable!$A:$A,1,0)),"어펙터밸류없음","")</f>
        <v/>
      </c>
      <c r="D546" s="1">
        <v>3</v>
      </c>
      <c r="E546" s="1" t="str">
        <f>VLOOKUP($B546,AffectorValueTable!$1:$1048576,MATCH(AffectorValueTable!$B$1,AffectorValueTable!$1:$1,0),0)</f>
        <v>CreateHitObject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O546" s="7" t="str">
        <f t="shared" ca="1" si="366"/>
        <v/>
      </c>
      <c r="S546" s="7" t="str">
        <f t="shared" ca="1" si="328"/>
        <v/>
      </c>
      <c r="T546" s="1" t="s">
        <v>369</v>
      </c>
    </row>
    <row r="547" spans="1:21" x14ac:dyDescent="0.3">
      <c r="A547" s="1" t="str">
        <f t="shared" si="365"/>
        <v>LP_HealAreaOnEncounter_CreateHit_04</v>
      </c>
      <c r="B547" s="1" t="s">
        <v>366</v>
      </c>
      <c r="C547" s="1" t="str">
        <f>IF(ISERROR(VLOOKUP(B547,AffectorValueTable!$A:$A,1,0)),"어펙터밸류없음","")</f>
        <v/>
      </c>
      <c r="D547" s="1">
        <v>4</v>
      </c>
      <c r="E547" s="1" t="str">
        <f>VLOOKUP($B547,AffectorValueTable!$1:$1048576,MATCH(AffectorValueTable!$B$1,AffectorValueTable!$1:$1,0),0)</f>
        <v>CreateHitObject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O547" s="7" t="str">
        <f t="shared" ca="1" si="366"/>
        <v/>
      </c>
      <c r="S547" s="7" t="str">
        <f t="shared" ca="1" si="328"/>
        <v/>
      </c>
      <c r="T547" s="1" t="s">
        <v>369</v>
      </c>
    </row>
    <row r="548" spans="1:21" x14ac:dyDescent="0.3">
      <c r="A548" s="1" t="str">
        <f t="shared" si="365"/>
        <v>LP_HealAreaOnEncounter_CreateHit_05</v>
      </c>
      <c r="B548" s="1" t="s">
        <v>366</v>
      </c>
      <c r="C548" s="1" t="str">
        <f>IF(ISERROR(VLOOKUP(B548,AffectorValueTable!$A:$A,1,0)),"어펙터밸류없음","")</f>
        <v/>
      </c>
      <c r="D548" s="1">
        <v>5</v>
      </c>
      <c r="E548" s="1" t="str">
        <f>VLOOKUP($B548,AffectorValueTable!$1:$1048576,MATCH(AffectorValueTable!$B$1,AffectorValueTable!$1:$1,0),0)</f>
        <v>CreateHitObject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O548" s="7" t="str">
        <f t="shared" ca="1" si="366"/>
        <v/>
      </c>
      <c r="S548" s="7" t="str">
        <f t="shared" ca="1" si="328"/>
        <v/>
      </c>
      <c r="T548" s="1" t="s">
        <v>369</v>
      </c>
    </row>
    <row r="549" spans="1:21" x14ac:dyDescent="0.3">
      <c r="A549" s="1" t="str">
        <f t="shared" si="365"/>
        <v>LP_HealAreaOnEncounter_CH_Heal_01</v>
      </c>
      <c r="B549" s="1" t="s">
        <v>370</v>
      </c>
      <c r="C549" s="1" t="str">
        <f>IF(ISERROR(VLOOKUP(B549,AffectorValueTable!$A:$A,1,0)),"어펙터밸류없음","")</f>
        <v/>
      </c>
      <c r="D549" s="1">
        <v>1</v>
      </c>
      <c r="E549" s="1" t="str">
        <f>VLOOKUP($B549,AffectorValueTable!$1:$1048576,MATCH(AffectorValueTable!$B$1,AffectorValueTable!$1:$1,0),0)</f>
        <v>Heal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K549" s="1">
        <v>1.6842105263157891E-2</v>
      </c>
      <c r="O549" s="7" t="str">
        <f t="shared" ca="1" si="366"/>
        <v/>
      </c>
      <c r="S549" s="7" t="str">
        <f t="shared" ref="S549:S558" ca="1" si="369">IF(NOT(ISBLANK(R549)),R549,
IF(ISBLANK(Q549),"",
VLOOKUP(Q549,OFFSET(INDIRECT("$A:$B"),0,MATCH(Q$1&amp;"_Verify",INDIRECT("$1:$1"),0)-1),2,0)
))</f>
        <v/>
      </c>
    </row>
    <row r="550" spans="1:21" x14ac:dyDescent="0.3">
      <c r="A550" s="1" t="str">
        <f t="shared" si="365"/>
        <v>LP_HealAreaOnEncounter_CH_Heal_02</v>
      </c>
      <c r="B550" s="1" t="s">
        <v>370</v>
      </c>
      <c r="C550" s="1" t="str">
        <f>IF(ISERROR(VLOOKUP(B550,AffectorValueTable!$A:$A,1,0)),"어펙터밸류없음","")</f>
        <v/>
      </c>
      <c r="D550" s="1">
        <v>2</v>
      </c>
      <c r="E550" s="1" t="str">
        <f>VLOOKUP($B550,AffectorValueTable!$1:$1048576,MATCH(AffectorValueTable!$B$1,AffectorValueTable!$1:$1,0),0)</f>
        <v>Heal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K550" s="1">
        <v>2.8990509059534077E-2</v>
      </c>
      <c r="O550" s="7" t="str">
        <f t="shared" ca="1" si="366"/>
        <v/>
      </c>
      <c r="S550" s="7" t="str">
        <f t="shared" ca="1" si="369"/>
        <v/>
      </c>
    </row>
    <row r="551" spans="1:21" x14ac:dyDescent="0.3">
      <c r="A551" s="1" t="str">
        <f t="shared" si="365"/>
        <v>LP_HealAreaOnEncounter_CH_Heal_03</v>
      </c>
      <c r="B551" s="1" t="s">
        <v>370</v>
      </c>
      <c r="C551" s="1" t="str">
        <f>IF(ISERROR(VLOOKUP(B551,AffectorValueTable!$A:$A,1,0)),"어펙터밸류없음","")</f>
        <v/>
      </c>
      <c r="D551" s="1">
        <v>3</v>
      </c>
      <c r="E551" s="1" t="str">
        <f>VLOOKUP($B551,AffectorValueTable!$1:$1048576,MATCH(AffectorValueTable!$B$1,AffectorValueTable!$1:$1,0),0)</f>
        <v>Heal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K551" s="1">
        <v>3.8067772170151414E-2</v>
      </c>
      <c r="O551" s="7" t="str">
        <f t="shared" ca="1" si="366"/>
        <v/>
      </c>
      <c r="S551" s="7" t="str">
        <f t="shared" ca="1" si="369"/>
        <v/>
      </c>
    </row>
    <row r="552" spans="1:21" x14ac:dyDescent="0.3">
      <c r="A552" s="1" t="str">
        <f t="shared" si="365"/>
        <v>LP_HealAreaOnEncounter_CH_Heal_04</v>
      </c>
      <c r="B552" s="1" t="s">
        <v>370</v>
      </c>
      <c r="C552" s="1" t="str">
        <f>IF(ISERROR(VLOOKUP(B552,AffectorValueTable!$A:$A,1,0)),"어펙터밸류없음","")</f>
        <v/>
      </c>
      <c r="D552" s="1">
        <v>4</v>
      </c>
      <c r="E552" s="1" t="str">
        <f>VLOOKUP($B552,AffectorValueTable!$1:$1048576,MATCH(AffectorValueTable!$B$1,AffectorValueTable!$1:$1,0),0)</f>
        <v>Heal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K552" s="1">
        <v>4.5042839657282757E-2</v>
      </c>
      <c r="O552" s="7" t="str">
        <f t="shared" ca="1" si="366"/>
        <v/>
      </c>
      <c r="S552" s="7" t="str">
        <f t="shared" ca="1" si="369"/>
        <v/>
      </c>
    </row>
    <row r="553" spans="1:21" x14ac:dyDescent="0.3">
      <c r="A553" s="1" t="str">
        <f t="shared" si="365"/>
        <v>LP_HealAreaOnEncounter_CH_Heal_05</v>
      </c>
      <c r="B553" s="1" t="s">
        <v>370</v>
      </c>
      <c r="C553" s="1" t="str">
        <f>IF(ISERROR(VLOOKUP(B553,AffectorValueTable!$A:$A,1,0)),"어펙터밸류없음","")</f>
        <v/>
      </c>
      <c r="D553" s="1">
        <v>5</v>
      </c>
      <c r="E553" s="1" t="str">
        <f>VLOOKUP($B553,AffectorValueTable!$1:$1048576,MATCH(AffectorValueTable!$B$1,AffectorValueTable!$1:$1,0),0)</f>
        <v>Heal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K553" s="1">
        <v>5.052631578947369E-2</v>
      </c>
      <c r="O553" s="7" t="str">
        <f t="shared" ca="1" si="366"/>
        <v/>
      </c>
      <c r="S553" s="7" t="str">
        <f t="shared" ca="1" si="369"/>
        <v/>
      </c>
    </row>
    <row r="554" spans="1:21" x14ac:dyDescent="0.3">
      <c r="A554" s="1" t="str">
        <f t="shared" si="365"/>
        <v>LP_MoveSpeed_01</v>
      </c>
      <c r="B554" s="1" t="s">
        <v>942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ChangeActorStatus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58" si="370">J165</f>
        <v>0.15</v>
      </c>
      <c r="M554" s="1" t="s">
        <v>150</v>
      </c>
      <c r="O554" s="7">
        <f t="shared" ca="1" si="366"/>
        <v>5</v>
      </c>
      <c r="S554" s="7" t="str">
        <f t="shared" ca="1" si="369"/>
        <v/>
      </c>
    </row>
    <row r="555" spans="1:21" x14ac:dyDescent="0.3">
      <c r="A555" s="1" t="str">
        <f t="shared" si="365"/>
        <v>LP_MoveSpeed_02</v>
      </c>
      <c r="B555" s="1" t="s">
        <v>942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370"/>
        <v>0.315</v>
      </c>
      <c r="M555" s="1" t="s">
        <v>150</v>
      </c>
      <c r="O555" s="7">
        <f t="shared" ca="1" si="366"/>
        <v>5</v>
      </c>
      <c r="S555" s="7" t="str">
        <f t="shared" ca="1" si="369"/>
        <v/>
      </c>
    </row>
    <row r="556" spans="1:21" x14ac:dyDescent="0.3">
      <c r="A556" s="1" t="str">
        <f t="shared" si="365"/>
        <v>LP_MoveSpeed_03</v>
      </c>
      <c r="B556" s="1" t="s">
        <v>942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70"/>
        <v>0.49500000000000005</v>
      </c>
      <c r="M556" s="1" t="s">
        <v>150</v>
      </c>
      <c r="O556" s="7">
        <f t="shared" ca="1" si="366"/>
        <v>5</v>
      </c>
      <c r="S556" s="7" t="str">
        <f t="shared" ca="1" si="369"/>
        <v/>
      </c>
    </row>
    <row r="557" spans="1:21" x14ac:dyDescent="0.3">
      <c r="A557" s="1" t="str">
        <f t="shared" si="365"/>
        <v>LP_MoveSpeed_04</v>
      </c>
      <c r="B557" s="1" t="s">
        <v>942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70"/>
        <v>0.69</v>
      </c>
      <c r="M557" s="1" t="s">
        <v>150</v>
      </c>
      <c r="O557" s="7">
        <f t="shared" ca="1" si="366"/>
        <v>5</v>
      </c>
      <c r="S557" s="7" t="str">
        <f t="shared" ca="1" si="369"/>
        <v/>
      </c>
    </row>
    <row r="558" spans="1:21" x14ac:dyDescent="0.3">
      <c r="A558" s="1" t="str">
        <f t="shared" si="365"/>
        <v>LP_MoveSpeed_05</v>
      </c>
      <c r="B558" s="1" t="s">
        <v>942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70"/>
        <v>0.89999999999999991</v>
      </c>
      <c r="M558" s="1" t="s">
        <v>150</v>
      </c>
      <c r="O558" s="7">
        <f t="shared" ca="1" si="366"/>
        <v>5</v>
      </c>
      <c r="S558" s="7" t="str">
        <f t="shared" ca="1" si="369"/>
        <v/>
      </c>
    </row>
    <row r="559" spans="1:21" x14ac:dyDescent="0.3">
      <c r="A559" s="1" t="str">
        <f t="shared" ref="A559:A576" si="371">B559&amp;"_"&amp;TEXT(D559,"00")</f>
        <v>LP_MoveSpeedUpOnAttacked_01</v>
      </c>
      <c r="B559" s="1" t="s">
        <v>315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CallAffectorValue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O559" s="7" t="str">
        <f t="shared" ref="O559:O576" ca="1" si="372">IF(NOT(ISBLANK(N559)),N559,
IF(ISBLANK(M559),"",
VLOOKUP(M559,OFFSET(INDIRECT("$A:$B"),0,MATCH(M$1&amp;"_Verify",INDIRECT("$1:$1"),0)-1),2,0)
))</f>
        <v/>
      </c>
      <c r="Q559" s="1" t="s">
        <v>224</v>
      </c>
      <c r="S559" s="7">
        <f t="shared" ref="S559:S576" ca="1" si="373">IF(NOT(ISBLANK(R559)),R559,
IF(ISBLANK(Q559),"",
VLOOKUP(Q559,OFFSET(INDIRECT("$A:$B"),0,MATCH(Q$1&amp;"_Verify",INDIRECT("$1:$1"),0)-1),2,0)
))</f>
        <v>4</v>
      </c>
      <c r="U559" s="1" t="s">
        <v>317</v>
      </c>
    </row>
    <row r="560" spans="1:21" x14ac:dyDescent="0.3">
      <c r="A560" s="1" t="str">
        <f t="shared" si="371"/>
        <v>LP_MoveSpeedUpOnAttacked_02</v>
      </c>
      <c r="B560" s="1" t="s">
        <v>315</v>
      </c>
      <c r="C560" s="1" t="str">
        <f>IF(ISERROR(VLOOKUP(B560,AffectorValueTable!$A:$A,1,0)),"어펙터밸류없음","")</f>
        <v/>
      </c>
      <c r="D560" s="1">
        <v>2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ca="1" si="372"/>
        <v/>
      </c>
      <c r="Q560" s="1" t="s">
        <v>224</v>
      </c>
      <c r="S560" s="7">
        <f t="shared" ca="1" si="373"/>
        <v>4</v>
      </c>
      <c r="U560" s="1" t="s">
        <v>317</v>
      </c>
    </row>
    <row r="561" spans="1:23" x14ac:dyDescent="0.3">
      <c r="A561" s="1" t="str">
        <f t="shared" si="371"/>
        <v>LP_MoveSpeedUpOnAttacked_03</v>
      </c>
      <c r="B561" s="1" t="s">
        <v>315</v>
      </c>
      <c r="C561" s="1" t="str">
        <f>IF(ISERROR(VLOOKUP(B561,AffectorValueTable!$A:$A,1,0)),"어펙터밸류없음","")</f>
        <v/>
      </c>
      <c r="D561" s="1">
        <v>3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72"/>
        <v/>
      </c>
      <c r="Q561" s="1" t="s">
        <v>224</v>
      </c>
      <c r="S561" s="7">
        <f t="shared" ca="1" si="373"/>
        <v>4</v>
      </c>
      <c r="U561" s="1" t="s">
        <v>317</v>
      </c>
    </row>
    <row r="562" spans="1:23" x14ac:dyDescent="0.3">
      <c r="A562" s="1" t="str">
        <f t="shared" ref="A562:A567" si="374">B562&amp;"_"&amp;TEXT(D562,"00")</f>
        <v>LP_MoveSpeedUpOnAttacked_Move_01</v>
      </c>
      <c r="B562" s="1" t="s">
        <v>316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ChangeActorStatus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2.4</v>
      </c>
      <c r="J562" s="1">
        <v>1</v>
      </c>
      <c r="M562" s="1" t="s">
        <v>548</v>
      </c>
      <c r="O562" s="7">
        <f t="shared" ref="O562:O567" ca="1" si="375">IF(NOT(ISBLANK(N562)),N562,
IF(ISBLANK(M562),"",
VLOOKUP(M562,OFFSET(INDIRECT("$A:$B"),0,MATCH(M$1&amp;"_Verify",INDIRECT("$1:$1"),0)-1),2,0)
))</f>
        <v>5</v>
      </c>
      <c r="R562" s="1">
        <v>1</v>
      </c>
      <c r="S562" s="7">
        <f t="shared" ref="S562:S567" ca="1" si="376">IF(NOT(ISBLANK(R562)),R562,
IF(ISBLANK(Q562),"",
VLOOKUP(Q562,OFFSET(INDIRECT("$A:$B"),0,MATCH(Q$1&amp;"_Verify",INDIRECT("$1:$1"),0)-1),2,0)
))</f>
        <v>1</v>
      </c>
      <c r="W562" s="1" t="s">
        <v>361</v>
      </c>
    </row>
    <row r="563" spans="1:23" x14ac:dyDescent="0.3">
      <c r="A563" s="1" t="str">
        <f t="shared" si="374"/>
        <v>LP_MoveSpeedUpOnAttacked_Move_02</v>
      </c>
      <c r="B563" s="1" t="s">
        <v>316</v>
      </c>
      <c r="C563" s="1" t="str">
        <f>IF(ISERROR(VLOOKUP(B563,AffectorValueTable!$A:$A,1,0)),"어펙터밸류없음","")</f>
        <v/>
      </c>
      <c r="D563" s="1">
        <v>2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5.04</v>
      </c>
      <c r="J563" s="1">
        <v>1.4</v>
      </c>
      <c r="M563" s="1" t="s">
        <v>548</v>
      </c>
      <c r="O563" s="7">
        <f t="shared" ca="1" si="375"/>
        <v>5</v>
      </c>
      <c r="R563" s="1">
        <v>1</v>
      </c>
      <c r="S563" s="7">
        <f t="shared" ca="1" si="376"/>
        <v>1</v>
      </c>
      <c r="W563" s="1" t="s">
        <v>361</v>
      </c>
    </row>
    <row r="564" spans="1:23" x14ac:dyDescent="0.3">
      <c r="A564" s="1" t="str">
        <f t="shared" si="374"/>
        <v>LP_MoveSpeedUpOnAttacked_Move_03</v>
      </c>
      <c r="B564" s="1" t="s">
        <v>316</v>
      </c>
      <c r="C564" s="1" t="str">
        <f>IF(ISERROR(VLOOKUP(B564,AffectorValueTable!$A:$A,1,0)),"어펙터밸류없음","")</f>
        <v/>
      </c>
      <c r="D564" s="1">
        <v>3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7.919999999999999</v>
      </c>
      <c r="J564" s="1">
        <v>1.75</v>
      </c>
      <c r="M564" s="1" t="s">
        <v>548</v>
      </c>
      <c r="O564" s="7">
        <f t="shared" ca="1" si="375"/>
        <v>5</v>
      </c>
      <c r="R564" s="1">
        <v>1</v>
      </c>
      <c r="S564" s="7">
        <f t="shared" ca="1" si="376"/>
        <v>1</v>
      </c>
      <c r="W564" s="1" t="s">
        <v>361</v>
      </c>
    </row>
    <row r="565" spans="1:23" x14ac:dyDescent="0.3">
      <c r="A565" s="1" t="str">
        <f t="shared" si="374"/>
        <v>LP_MoveSpeedUpOnKill_01</v>
      </c>
      <c r="B565" s="1" t="s">
        <v>507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CallAffectorValue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O565" s="7" t="str">
        <f t="shared" ca="1" si="375"/>
        <v/>
      </c>
      <c r="Q565" s="1" t="s">
        <v>511</v>
      </c>
      <c r="S565" s="7">
        <f t="shared" ca="1" si="376"/>
        <v>6</v>
      </c>
      <c r="U565" s="1" t="s">
        <v>509</v>
      </c>
    </row>
    <row r="566" spans="1:23" x14ac:dyDescent="0.3">
      <c r="A566" s="1" t="str">
        <f t="shared" si="374"/>
        <v>LP_MoveSpeedUpOnKill_02</v>
      </c>
      <c r="B566" s="1" t="s">
        <v>507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75"/>
        <v/>
      </c>
      <c r="Q566" s="1" t="s">
        <v>511</v>
      </c>
      <c r="S566" s="7">
        <f t="shared" ca="1" si="376"/>
        <v>6</v>
      </c>
      <c r="U566" s="1" t="s">
        <v>509</v>
      </c>
    </row>
    <row r="567" spans="1:23" x14ac:dyDescent="0.3">
      <c r="A567" s="1" t="str">
        <f t="shared" si="374"/>
        <v>LP_MoveSpeedUpOnKill_03</v>
      </c>
      <c r="B567" s="1" t="s">
        <v>507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75"/>
        <v/>
      </c>
      <c r="Q567" s="1" t="s">
        <v>511</v>
      </c>
      <c r="S567" s="7">
        <f t="shared" ca="1" si="376"/>
        <v>6</v>
      </c>
      <c r="U567" s="1" t="s">
        <v>509</v>
      </c>
    </row>
    <row r="568" spans="1:23" x14ac:dyDescent="0.3">
      <c r="A568" s="1" t="str">
        <f t="shared" ref="A568:A570" si="377">B568&amp;"_"&amp;TEXT(D568,"00")</f>
        <v>LP_MoveSpeedUpOnKill_Move_01</v>
      </c>
      <c r="B568" s="1" t="s">
        <v>509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1.6666666666666667</v>
      </c>
      <c r="J568" s="1">
        <v>0.8</v>
      </c>
      <c r="M568" s="1" t="s">
        <v>548</v>
      </c>
      <c r="O568" s="7">
        <f t="shared" ref="O568:O570" ca="1" si="378">IF(NOT(ISBLANK(N568)),N568,
IF(ISBLANK(M568),"",
VLOOKUP(M568,OFFSET(INDIRECT("$A:$B"),0,MATCH(M$1&amp;"_Verify",INDIRECT("$1:$1"),0)-1),2,0)
))</f>
        <v>5</v>
      </c>
      <c r="R568" s="1">
        <v>1</v>
      </c>
      <c r="S568" s="7">
        <f t="shared" ref="S568:S570" ca="1" si="379">IF(NOT(ISBLANK(R568)),R568,
IF(ISBLANK(Q568),"",
VLOOKUP(Q568,OFFSET(INDIRECT("$A:$B"),0,MATCH(Q$1&amp;"_Verify",INDIRECT("$1:$1"),0)-1),2,0)
))</f>
        <v>1</v>
      </c>
      <c r="W568" s="1" t="s">
        <v>361</v>
      </c>
    </row>
    <row r="569" spans="1:23" x14ac:dyDescent="0.3">
      <c r="A569" s="1" t="str">
        <f t="shared" si="377"/>
        <v>LP_MoveSpeedUpOnKill_Move_02</v>
      </c>
      <c r="B569" s="1" t="s">
        <v>509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3.5000000000000004</v>
      </c>
      <c r="J569" s="1">
        <v>1.1199999999999999</v>
      </c>
      <c r="M569" s="1" t="s">
        <v>548</v>
      </c>
      <c r="O569" s="7">
        <f t="shared" ca="1" si="378"/>
        <v>5</v>
      </c>
      <c r="R569" s="1">
        <v>1</v>
      </c>
      <c r="S569" s="7">
        <f t="shared" ca="1" si="379"/>
        <v>1</v>
      </c>
      <c r="W569" s="1" t="s">
        <v>361</v>
      </c>
    </row>
    <row r="570" spans="1:23" x14ac:dyDescent="0.3">
      <c r="A570" s="1" t="str">
        <f t="shared" si="377"/>
        <v>LP_MoveSpeedUpOnKill_Move_03</v>
      </c>
      <c r="B570" s="1" t="s">
        <v>509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5.5</v>
      </c>
      <c r="J570" s="1">
        <v>1.4000000000000001</v>
      </c>
      <c r="M570" s="1" t="s">
        <v>548</v>
      </c>
      <c r="O570" s="7">
        <f t="shared" ca="1" si="378"/>
        <v>5</v>
      </c>
      <c r="R570" s="1">
        <v>1</v>
      </c>
      <c r="S570" s="7">
        <f t="shared" ca="1" si="379"/>
        <v>1</v>
      </c>
      <c r="W570" s="1" t="s">
        <v>361</v>
      </c>
    </row>
    <row r="571" spans="1:23" x14ac:dyDescent="0.3">
      <c r="A571" s="1" t="str">
        <f t="shared" si="371"/>
        <v>LP_MineOnMove_01</v>
      </c>
      <c r="B571" s="1" t="s">
        <v>372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CreateHitObjectMoving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v>5</v>
      </c>
      <c r="O571" s="7" t="str">
        <f t="shared" ca="1" si="372"/>
        <v/>
      </c>
      <c r="S571" s="7" t="str">
        <f t="shared" ca="1" si="373"/>
        <v/>
      </c>
      <c r="T571" s="1" t="s">
        <v>375</v>
      </c>
    </row>
    <row r="572" spans="1:23" x14ac:dyDescent="0.3">
      <c r="A572" s="1" t="str">
        <f t="shared" si="371"/>
        <v>LP_MineOnMove_02</v>
      </c>
      <c r="B572" s="1" t="s">
        <v>372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CreateHitObjectMoving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5</v>
      </c>
      <c r="O572" s="7" t="str">
        <f t="shared" ca="1" si="372"/>
        <v/>
      </c>
      <c r="S572" s="7" t="str">
        <f t="shared" ca="1" si="373"/>
        <v/>
      </c>
      <c r="T572" s="1" t="s">
        <v>375</v>
      </c>
    </row>
    <row r="573" spans="1:23" x14ac:dyDescent="0.3">
      <c r="A573" s="1" t="str">
        <f t="shared" si="371"/>
        <v>LP_MineOnMove_03</v>
      </c>
      <c r="B573" s="1" t="s">
        <v>372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CreateHitObjectMoving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5</v>
      </c>
      <c r="O573" s="7" t="str">
        <f t="shared" ca="1" si="372"/>
        <v/>
      </c>
      <c r="S573" s="7" t="str">
        <f t="shared" ca="1" si="373"/>
        <v/>
      </c>
      <c r="T573" s="1" t="s">
        <v>375</v>
      </c>
    </row>
    <row r="574" spans="1:23" x14ac:dyDescent="0.3">
      <c r="A574" s="1" t="str">
        <f t="shared" si="371"/>
        <v>LP_MineOnMove_Damage_01</v>
      </c>
      <c r="B574" s="1" t="s">
        <v>374</v>
      </c>
      <c r="C574" s="1" t="str">
        <f>IF(ISERROR(VLOOKUP(B574,AffectorValueTable!$A:$A,1,0)),"어펙터밸류없음","")</f>
        <v/>
      </c>
      <c r="D574" s="1">
        <v>1</v>
      </c>
      <c r="E574" s="1" t="str">
        <f>VLOOKUP($B574,AffectorValueTable!$1:$1048576,MATCH(AffectorValueTable!$B$1,AffectorValueTable!$1:$1,0),0)</f>
        <v>CollisionDamage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1.7730496453900713</v>
      </c>
      <c r="O574" s="7" t="str">
        <f t="shared" ca="1" si="372"/>
        <v/>
      </c>
      <c r="P574" s="1">
        <v>1</v>
      </c>
      <c r="S574" s="7" t="str">
        <f t="shared" ca="1" si="373"/>
        <v/>
      </c>
    </row>
    <row r="575" spans="1:23" x14ac:dyDescent="0.3">
      <c r="A575" s="1" t="str">
        <f t="shared" si="371"/>
        <v>LP_MineOnMove_Damage_02</v>
      </c>
      <c r="B575" s="1" t="s">
        <v>374</v>
      </c>
      <c r="C575" s="1" t="str">
        <f>IF(ISERROR(VLOOKUP(B575,AffectorValueTable!$A:$A,1,0)),"어펙터밸류없음","")</f>
        <v/>
      </c>
      <c r="D575" s="1">
        <v>2</v>
      </c>
      <c r="E575" s="1" t="str">
        <f>VLOOKUP($B575,AffectorValueTable!$1:$1048576,MATCH(AffectorValueTable!$B$1,AffectorValueTable!$1:$1,0),0)</f>
        <v>CollisionDamage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3.7234042553191498</v>
      </c>
      <c r="O575" s="7" t="str">
        <f t="shared" ca="1" si="372"/>
        <v/>
      </c>
      <c r="P575" s="1">
        <v>1</v>
      </c>
      <c r="S575" s="7" t="str">
        <f t="shared" ca="1" si="373"/>
        <v/>
      </c>
    </row>
    <row r="576" spans="1:23" x14ac:dyDescent="0.3">
      <c r="A576" s="1" t="str">
        <f t="shared" si="371"/>
        <v>LP_MineOnMove_Damage_03</v>
      </c>
      <c r="B576" s="1" t="s">
        <v>374</v>
      </c>
      <c r="C576" s="1" t="str">
        <f>IF(ISERROR(VLOOKUP(B576,AffectorValueTable!$A:$A,1,0)),"어펙터밸류없음","")</f>
        <v/>
      </c>
      <c r="D576" s="1">
        <v>3</v>
      </c>
      <c r="E576" s="1" t="str">
        <f>VLOOKUP($B576,AffectorValueTable!$1:$1048576,MATCH(AffectorValueTable!$B$1,AffectorValueTable!$1:$1,0),0)</f>
        <v>CollisionDamage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5.8510638297872362</v>
      </c>
      <c r="O576" s="7" t="str">
        <f t="shared" ca="1" si="372"/>
        <v/>
      </c>
      <c r="P576" s="1">
        <v>1</v>
      </c>
      <c r="S576" s="7" t="str">
        <f t="shared" ca="1" si="373"/>
        <v/>
      </c>
    </row>
    <row r="577" spans="1:23" x14ac:dyDescent="0.3">
      <c r="A577" s="1" t="str">
        <f t="shared" ref="A577:A581" si="380">B577&amp;"_"&amp;TEXT(D577,"00")</f>
        <v>LP_SlowHitObject_01</v>
      </c>
      <c r="B577" s="1" t="s">
        <v>318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SlowHitObjectSpeed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v>0.02</v>
      </c>
      <c r="O577" s="7" t="str">
        <f t="shared" ref="O577:O581" ca="1" si="381">IF(NOT(ISBLANK(N577)),N577,
IF(ISBLANK(M577),"",
VLOOKUP(M577,OFFSET(INDIRECT("$A:$B"),0,MATCH(M$1&amp;"_Verify",INDIRECT("$1:$1"),0)-1),2,0)
))</f>
        <v/>
      </c>
      <c r="S577" s="7" t="str">
        <f t="shared" ref="S577:S604" ca="1" si="382">IF(NOT(ISBLANK(R577)),R577,
IF(ISBLANK(Q577),"",
VLOOKUP(Q577,OFFSET(INDIRECT("$A:$B"),0,MATCH(Q$1&amp;"_Verify",INDIRECT("$1:$1"),0)-1),2,0)
))</f>
        <v/>
      </c>
    </row>
    <row r="578" spans="1:23" x14ac:dyDescent="0.3">
      <c r="A578" s="1" t="str">
        <f t="shared" si="380"/>
        <v>LP_SlowHitObject_02</v>
      </c>
      <c r="B578" s="1" t="s">
        <v>318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4.2000000000000003E-2</v>
      </c>
      <c r="O578" s="7" t="str">
        <f t="shared" ca="1" si="381"/>
        <v/>
      </c>
      <c r="S578" s="7" t="str">
        <f t="shared" ca="1" si="382"/>
        <v/>
      </c>
    </row>
    <row r="579" spans="1:23" x14ac:dyDescent="0.3">
      <c r="A579" s="1" t="str">
        <f t="shared" si="380"/>
        <v>LP_SlowHitObject_03</v>
      </c>
      <c r="B579" s="1" t="s">
        <v>318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6.6000000000000003E-2</v>
      </c>
      <c r="O579" s="7" t="str">
        <f t="shared" ca="1" si="381"/>
        <v/>
      </c>
      <c r="S579" s="7" t="str">
        <f t="shared" ca="1" si="382"/>
        <v/>
      </c>
    </row>
    <row r="580" spans="1:23" x14ac:dyDescent="0.3">
      <c r="A580" s="1" t="str">
        <f t="shared" si="380"/>
        <v>LP_SlowHitObject_04</v>
      </c>
      <c r="B580" s="1" t="s">
        <v>318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9.1999999999999998E-2</v>
      </c>
      <c r="O580" s="7" t="str">
        <f t="shared" ca="1" si="381"/>
        <v/>
      </c>
      <c r="S580" s="7" t="str">
        <f t="shared" ca="1" si="382"/>
        <v/>
      </c>
    </row>
    <row r="581" spans="1:23" x14ac:dyDescent="0.3">
      <c r="A581" s="1" t="str">
        <f t="shared" si="380"/>
        <v>LP_SlowHitObject_05</v>
      </c>
      <c r="B581" s="1" t="s">
        <v>318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0.12</v>
      </c>
      <c r="O581" s="7" t="str">
        <f t="shared" ca="1" si="381"/>
        <v/>
      </c>
      <c r="S581" s="7" t="str">
        <f t="shared" ca="1" si="382"/>
        <v/>
      </c>
    </row>
    <row r="582" spans="1:23" x14ac:dyDescent="0.3">
      <c r="A582" s="1" t="str">
        <f t="shared" ref="A582:A586" si="383">B582&amp;"_"&amp;TEXT(D582,"00")</f>
        <v>LP_SlowHitObjectBetter_01</v>
      </c>
      <c r="B582" s="1" t="s">
        <v>512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ref="J582:J586" si="384">J577*5/3</f>
        <v>3.3333333333333333E-2</v>
      </c>
      <c r="O582" s="7" t="str">
        <f t="shared" ref="O582:O586" ca="1" si="385">IF(NOT(ISBLANK(N582)),N582,
IF(ISBLANK(M582),"",
VLOOKUP(M582,OFFSET(INDIRECT("$A:$B"),0,MATCH(M$1&amp;"_Verify",INDIRECT("$1:$1"),0)-1),2,0)
))</f>
        <v/>
      </c>
      <c r="S582" s="7" t="str">
        <f t="shared" ref="S582:S586" ca="1" si="386">IF(NOT(ISBLANK(R582)),R582,
IF(ISBLANK(Q582),"",
VLOOKUP(Q582,OFFSET(INDIRECT("$A:$B"),0,MATCH(Q$1&amp;"_Verify",INDIRECT("$1:$1"),0)-1),2,0)
))</f>
        <v/>
      </c>
    </row>
    <row r="583" spans="1:23" x14ac:dyDescent="0.3">
      <c r="A583" s="1" t="str">
        <f t="shared" si="383"/>
        <v>LP_SlowHitObjectBetter_02</v>
      </c>
      <c r="B583" s="1" t="s">
        <v>512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84"/>
        <v>7.0000000000000007E-2</v>
      </c>
      <c r="O583" s="7" t="str">
        <f t="shared" ca="1" si="385"/>
        <v/>
      </c>
      <c r="S583" s="7" t="str">
        <f t="shared" ca="1" si="386"/>
        <v/>
      </c>
    </row>
    <row r="584" spans="1:23" x14ac:dyDescent="0.3">
      <c r="A584" s="1" t="str">
        <f t="shared" si="383"/>
        <v>LP_SlowHitObjectBetter_03</v>
      </c>
      <c r="B584" s="1" t="s">
        <v>512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84"/>
        <v>0.11</v>
      </c>
      <c r="O584" s="7" t="str">
        <f t="shared" ca="1" si="385"/>
        <v/>
      </c>
      <c r="S584" s="7" t="str">
        <f t="shared" ca="1" si="386"/>
        <v/>
      </c>
    </row>
    <row r="585" spans="1:23" x14ac:dyDescent="0.3">
      <c r="A585" s="1" t="str">
        <f t="shared" si="383"/>
        <v>LP_SlowHitObjectBetter_04</v>
      </c>
      <c r="B585" s="1" t="s">
        <v>512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84"/>
        <v>0.15333333333333332</v>
      </c>
      <c r="O585" s="7" t="str">
        <f t="shared" ca="1" si="385"/>
        <v/>
      </c>
      <c r="S585" s="7" t="str">
        <f t="shared" ca="1" si="386"/>
        <v/>
      </c>
    </row>
    <row r="586" spans="1:23" x14ac:dyDescent="0.3">
      <c r="A586" s="1" t="str">
        <f t="shared" si="383"/>
        <v>LP_SlowHitObjectBetter_05</v>
      </c>
      <c r="B586" s="1" t="s">
        <v>512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84"/>
        <v>0.19999999999999998</v>
      </c>
      <c r="O586" s="7" t="str">
        <f t="shared" ca="1" si="385"/>
        <v/>
      </c>
      <c r="S586" s="7" t="str">
        <f t="shared" ca="1" si="386"/>
        <v/>
      </c>
    </row>
    <row r="587" spans="1:23" x14ac:dyDescent="0.3">
      <c r="A587" s="1" t="str">
        <f t="shared" ref="A587:A589" si="387">B587&amp;"_"&amp;TEXT(D587,"00")</f>
        <v>LP_Paralyze_01</v>
      </c>
      <c r="B587" s="1" t="s">
        <v>329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CertainHpHitObject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J587" s="1">
        <v>0.33</v>
      </c>
      <c r="O587" s="7" t="str">
        <f t="shared" ref="O587:O589" ca="1" si="388">IF(NOT(ISBLANK(N587)),N587,
IF(ISBLANK(M587),"",
VLOOKUP(M587,OFFSET(INDIRECT("$A:$B"),0,MATCH(M$1&amp;"_Verify",INDIRECT("$1:$1"),0)-1),2,0)
))</f>
        <v/>
      </c>
      <c r="P587" s="1">
        <v>1</v>
      </c>
      <c r="S587" s="7" t="str">
        <f t="shared" ca="1" si="382"/>
        <v/>
      </c>
      <c r="U587" s="1" t="s">
        <v>330</v>
      </c>
      <c r="V587" s="1">
        <v>0.7</v>
      </c>
      <c r="W587" s="1" t="s">
        <v>426</v>
      </c>
    </row>
    <row r="588" spans="1:23" x14ac:dyDescent="0.3">
      <c r="A588" s="1" t="str">
        <f t="shared" si="387"/>
        <v>LP_Paralyze_02</v>
      </c>
      <c r="B588" s="1" t="s">
        <v>329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CertainHpHitObject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0.34</v>
      </c>
      <c r="O588" s="7" t="str">
        <f t="shared" ca="1" si="388"/>
        <v/>
      </c>
      <c r="P588" s="1">
        <v>1</v>
      </c>
      <c r="S588" s="7" t="str">
        <f t="shared" ca="1" si="382"/>
        <v/>
      </c>
      <c r="U588" s="1" t="s">
        <v>330</v>
      </c>
      <c r="V588" s="1" t="s">
        <v>427</v>
      </c>
      <c r="W588" s="1" t="s">
        <v>428</v>
      </c>
    </row>
    <row r="589" spans="1:23" x14ac:dyDescent="0.3">
      <c r="A589" s="1" t="str">
        <f t="shared" si="387"/>
        <v>LP_Paralyze_03</v>
      </c>
      <c r="B589" s="1" t="s">
        <v>329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CertainHpHitObject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0.35</v>
      </c>
      <c r="O589" s="7" t="str">
        <f t="shared" ca="1" si="388"/>
        <v/>
      </c>
      <c r="P589" s="1">
        <v>1</v>
      </c>
      <c r="S589" s="7" t="str">
        <f t="shared" ca="1" si="382"/>
        <v/>
      </c>
      <c r="U589" s="1" t="s">
        <v>330</v>
      </c>
      <c r="V589" s="1" t="s">
        <v>336</v>
      </c>
      <c r="W589" s="1" t="s">
        <v>337</v>
      </c>
    </row>
    <row r="590" spans="1:23" x14ac:dyDescent="0.3">
      <c r="A590" s="1" t="str">
        <f t="shared" ref="A590:A595" si="389">B590&amp;"_"&amp;TEXT(D590,"00")</f>
        <v>LP_Paralyze_CannotAction_01</v>
      </c>
      <c r="B590" s="1" t="s">
        <v>330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CannotAction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1.4</v>
      </c>
      <c r="O590" s="7" t="str">
        <f t="shared" ref="O590:O595" ca="1" si="390">IF(NOT(ISBLANK(N590)),N590,
IF(ISBLANK(M590),"",
VLOOKUP(M590,OFFSET(INDIRECT("$A:$B"),0,MATCH(M$1&amp;"_Verify",INDIRECT("$1:$1"),0)-1),2,0)
))</f>
        <v/>
      </c>
      <c r="S590" s="7" t="str">
        <f t="shared" ca="1" si="382"/>
        <v/>
      </c>
    </row>
    <row r="591" spans="1:23" x14ac:dyDescent="0.3">
      <c r="A591" s="1" t="str">
        <f t="shared" si="389"/>
        <v>LP_Paralyze_CannotAction_02</v>
      </c>
      <c r="B591" s="1" t="s">
        <v>330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CannotAction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2</v>
      </c>
      <c r="O591" s="7" t="str">
        <f t="shared" ca="1" si="390"/>
        <v/>
      </c>
      <c r="S591" s="7" t="str">
        <f t="shared" ca="1" si="382"/>
        <v/>
      </c>
    </row>
    <row r="592" spans="1:23" x14ac:dyDescent="0.3">
      <c r="A592" s="1" t="str">
        <f t="shared" ref="A592" si="391">B592&amp;"_"&amp;TEXT(D592,"00")</f>
        <v>LP_Paralyze_CannotAction_03</v>
      </c>
      <c r="B592" s="1" t="s">
        <v>330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CannotAction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2.6</v>
      </c>
      <c r="O592" s="7" t="str">
        <f t="shared" ref="O592" ca="1" si="392">IF(NOT(ISBLANK(N592)),N592,
IF(ISBLANK(M592),"",
VLOOKUP(M592,OFFSET(INDIRECT("$A:$B"),0,MATCH(M$1&amp;"_Verify",INDIRECT("$1:$1"),0)-1),2,0)
))</f>
        <v/>
      </c>
      <c r="S592" s="7" t="str">
        <f t="shared" ref="S592" ca="1" si="393">IF(NOT(ISBLANK(R592)),R592,
IF(ISBLANK(Q592),"",
VLOOKUP(Q592,OFFSET(INDIRECT("$A:$B"),0,MATCH(Q$1&amp;"_Verify",INDIRECT("$1:$1"),0)-1),2,0)
))</f>
        <v/>
      </c>
    </row>
    <row r="593" spans="1:23" x14ac:dyDescent="0.3">
      <c r="A593" s="1" t="str">
        <f t="shared" si="389"/>
        <v>LP_Hold_01</v>
      </c>
      <c r="B593" s="1" t="s">
        <v>320</v>
      </c>
      <c r="C593" s="1" t="str">
        <f>IF(ISERROR(VLOOKUP(B593,AffectorValueTable!$A:$A,1,0)),"어펙터밸류없음","")</f>
        <v/>
      </c>
      <c r="D593" s="1">
        <v>1</v>
      </c>
      <c r="E593" s="1" t="str">
        <f>VLOOKUP($B593,AffectorValueTable!$1:$1048576,MATCH(AffectorValueTable!$B$1,AffectorValueTable!$1:$1,0),0)</f>
        <v>AttackWeightHitObject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J593" s="1">
        <v>0.25</v>
      </c>
      <c r="K593" s="1">
        <v>7.0000000000000007E-2</v>
      </c>
      <c r="O593" s="7" t="str">
        <f t="shared" ca="1" si="390"/>
        <v/>
      </c>
      <c r="P593" s="1">
        <v>1</v>
      </c>
      <c r="S593" s="7" t="str">
        <f t="shared" ca="1" si="382"/>
        <v/>
      </c>
      <c r="U593" s="1" t="s">
        <v>321</v>
      </c>
    </row>
    <row r="594" spans="1:23" x14ac:dyDescent="0.3">
      <c r="A594" s="1" t="str">
        <f t="shared" si="389"/>
        <v>LP_Hold_02</v>
      </c>
      <c r="B594" s="1" t="s">
        <v>320</v>
      </c>
      <c r="C594" s="1" t="str">
        <f>IF(ISERROR(VLOOKUP(B594,AffectorValueTable!$A:$A,1,0)),"어펙터밸류없음","")</f>
        <v/>
      </c>
      <c r="D594" s="1">
        <v>2</v>
      </c>
      <c r="E594" s="1" t="str">
        <f>VLOOKUP($B594,AffectorValueTable!$1:$1048576,MATCH(AffectorValueTable!$B$1,AffectorValueTable!$1:$1,0),0)</f>
        <v>AttackWeightHitObject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0.35</v>
      </c>
      <c r="K594" s="1">
        <v>0.09</v>
      </c>
      <c r="O594" s="7" t="str">
        <f t="shared" ca="1" si="390"/>
        <v/>
      </c>
      <c r="P594" s="1">
        <v>1</v>
      </c>
      <c r="S594" s="7" t="str">
        <f t="shared" ca="1" si="382"/>
        <v/>
      </c>
      <c r="U594" s="1" t="s">
        <v>321</v>
      </c>
    </row>
    <row r="595" spans="1:23" x14ac:dyDescent="0.3">
      <c r="A595" s="1" t="str">
        <f t="shared" si="389"/>
        <v>LP_Hold_03</v>
      </c>
      <c r="B595" s="1" t="s">
        <v>320</v>
      </c>
      <c r="C595" s="1" t="str">
        <f>IF(ISERROR(VLOOKUP(B595,AffectorValueTable!$A:$A,1,0)),"어펙터밸류없음","")</f>
        <v/>
      </c>
      <c r="D595" s="1">
        <v>3</v>
      </c>
      <c r="E595" s="1" t="str">
        <f>VLOOKUP($B595,AffectorValueTable!$1:$1048576,MATCH(AffectorValueTable!$B$1,AffectorValueTable!$1:$1,0),0)</f>
        <v>AttackWeightHitObject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0.45</v>
      </c>
      <c r="K595" s="1">
        <v>0.11</v>
      </c>
      <c r="O595" s="7" t="str">
        <f t="shared" ca="1" si="390"/>
        <v/>
      </c>
      <c r="P595" s="1">
        <v>1</v>
      </c>
      <c r="S595" s="7" t="str">
        <f t="shared" ca="1" si="382"/>
        <v/>
      </c>
      <c r="U595" s="1" t="s">
        <v>321</v>
      </c>
    </row>
    <row r="596" spans="1:23" x14ac:dyDescent="0.3">
      <c r="A596" s="1" t="str">
        <f t="shared" ref="A596:A601" si="394">B596&amp;"_"&amp;TEXT(D596,"00")</f>
        <v>LP_Hold_CannotMove_01</v>
      </c>
      <c r="B596" s="1" t="s">
        <v>322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CannotMove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1.5</v>
      </c>
      <c r="O596" s="7" t="str">
        <f t="shared" ref="O596:O601" ca="1" si="395">IF(NOT(ISBLANK(N596)),N596,
IF(ISBLANK(M596),"",
VLOOKUP(M596,OFFSET(INDIRECT("$A:$B"),0,MATCH(M$1&amp;"_Verify",INDIRECT("$1:$1"),0)-1),2,0)
))</f>
        <v/>
      </c>
      <c r="S596" s="7" t="str">
        <f t="shared" ca="1" si="382"/>
        <v/>
      </c>
      <c r="V596" s="1" t="s">
        <v>360</v>
      </c>
    </row>
    <row r="597" spans="1:23" x14ac:dyDescent="0.3">
      <c r="A597" s="1" t="str">
        <f t="shared" si="394"/>
        <v>LP_Hold_CannotMove_02</v>
      </c>
      <c r="B597" s="1" t="s">
        <v>322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CannotMove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3.1500000000000004</v>
      </c>
      <c r="O597" s="7" t="str">
        <f t="shared" ca="1" si="395"/>
        <v/>
      </c>
      <c r="S597" s="7" t="str">
        <f t="shared" ca="1" si="382"/>
        <v/>
      </c>
      <c r="V597" s="1" t="s">
        <v>360</v>
      </c>
    </row>
    <row r="598" spans="1:23" x14ac:dyDescent="0.3">
      <c r="A598" s="1" t="str">
        <f t="shared" si="394"/>
        <v>LP_Hold_CannotMove_03</v>
      </c>
      <c r="B598" s="1" t="s">
        <v>322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CannotMove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4.95</v>
      </c>
      <c r="O598" s="7" t="str">
        <f t="shared" ca="1" si="395"/>
        <v/>
      </c>
      <c r="S598" s="7" t="str">
        <f t="shared" ca="1" si="382"/>
        <v/>
      </c>
      <c r="V598" s="1" t="s">
        <v>360</v>
      </c>
    </row>
    <row r="599" spans="1:23" x14ac:dyDescent="0.3">
      <c r="A599" s="1" t="str">
        <f t="shared" si="394"/>
        <v>LP_Transport_01</v>
      </c>
      <c r="B599" s="1" t="s">
        <v>356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TeleportingHitObject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J599" s="1">
        <v>0.15</v>
      </c>
      <c r="K599" s="1">
        <v>0.1</v>
      </c>
      <c r="L599" s="1">
        <v>0.1</v>
      </c>
      <c r="N599" s="1">
        <v>3</v>
      </c>
      <c r="O599" s="7">
        <f t="shared" ca="1" si="395"/>
        <v>3</v>
      </c>
      <c r="P599" s="1">
        <v>1</v>
      </c>
      <c r="R599" s="1">
        <v>1</v>
      </c>
      <c r="S599" s="7">
        <f t="shared" ca="1" si="382"/>
        <v>1</v>
      </c>
      <c r="U599" s="1" t="s">
        <v>353</v>
      </c>
    </row>
    <row r="600" spans="1:23" x14ac:dyDescent="0.3">
      <c r="A600" s="1" t="str">
        <f t="shared" si="394"/>
        <v>LP_Transport_02</v>
      </c>
      <c r="B600" s="1" t="s">
        <v>356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TeleportingHitObject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0.22500000000000001</v>
      </c>
      <c r="K600" s="1">
        <v>0.1</v>
      </c>
      <c r="L600" s="1">
        <v>0.1</v>
      </c>
      <c r="N600" s="1">
        <v>6</v>
      </c>
      <c r="O600" s="7">
        <f t="shared" ca="1" si="395"/>
        <v>6</v>
      </c>
      <c r="P600" s="1">
        <v>1</v>
      </c>
      <c r="R600" s="1">
        <v>2</v>
      </c>
      <c r="S600" s="7">
        <f t="shared" ca="1" si="382"/>
        <v>2</v>
      </c>
      <c r="U600" s="1" t="s">
        <v>353</v>
      </c>
    </row>
    <row r="601" spans="1:23" x14ac:dyDescent="0.3">
      <c r="A601" s="1" t="str">
        <f t="shared" si="394"/>
        <v>LP_Transport_03</v>
      </c>
      <c r="B601" s="1" t="s">
        <v>356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TeleportingHitObject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0.3</v>
      </c>
      <c r="K601" s="1">
        <v>0.1</v>
      </c>
      <c r="L601" s="1">
        <v>0.1</v>
      </c>
      <c r="N601" s="1">
        <v>9</v>
      </c>
      <c r="O601" s="7">
        <f t="shared" ca="1" si="395"/>
        <v>9</v>
      </c>
      <c r="P601" s="1">
        <v>1</v>
      </c>
      <c r="R601" s="1">
        <v>3</v>
      </c>
      <c r="S601" s="7">
        <f t="shared" ca="1" si="382"/>
        <v>3</v>
      </c>
      <c r="U601" s="1" t="s">
        <v>353</v>
      </c>
    </row>
    <row r="602" spans="1:23" x14ac:dyDescent="0.3">
      <c r="A602" s="1" t="str">
        <f t="shared" ref="A602:A604" si="396">B602&amp;"_"&amp;TEXT(D602,"00")</f>
        <v>LP_Transport_Teleported_01</v>
      </c>
      <c r="B602" s="1" t="s">
        <v>357</v>
      </c>
      <c r="C602" s="1" t="str">
        <f>IF(ISERROR(VLOOKUP(B602,AffectorValueTable!$A:$A,1,0)),"어펙터밸류없음","")</f>
        <v/>
      </c>
      <c r="D602" s="1">
        <v>1</v>
      </c>
      <c r="E602" s="1" t="str">
        <f>VLOOKUP($B602,AffectorValueTable!$1:$1048576,MATCH(AffectorValueTable!$B$1,AffectorValueTable!$1:$1,0),0)</f>
        <v>Teleported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10</v>
      </c>
      <c r="J602" s="1">
        <v>10</v>
      </c>
      <c r="O602" s="7" t="str">
        <f t="shared" ref="O602:O604" ca="1" si="397">IF(NOT(ISBLANK(N602)),N602,
IF(ISBLANK(M602),"",
VLOOKUP(M602,OFFSET(INDIRECT("$A:$B"),0,MATCH(M$1&amp;"_Verify",INDIRECT("$1:$1"),0)-1),2,0)
))</f>
        <v/>
      </c>
      <c r="S602" s="7" t="str">
        <f t="shared" ca="1" si="382"/>
        <v/>
      </c>
      <c r="U602" s="1" t="s">
        <v>432</v>
      </c>
      <c r="V602" s="1" t="s">
        <v>358</v>
      </c>
      <c r="W602" s="1" t="s">
        <v>359</v>
      </c>
    </row>
    <row r="603" spans="1:23" x14ac:dyDescent="0.3">
      <c r="A603" s="1" t="str">
        <f t="shared" si="396"/>
        <v>LP_Transport_Teleported_02</v>
      </c>
      <c r="B603" s="1" t="s">
        <v>357</v>
      </c>
      <c r="C603" s="1" t="str">
        <f>IF(ISERROR(VLOOKUP(B603,AffectorValueTable!$A:$A,1,0)),"어펙터밸류없음","")</f>
        <v/>
      </c>
      <c r="D603" s="1">
        <v>2</v>
      </c>
      <c r="E603" s="1" t="str">
        <f>VLOOKUP($B603,AffectorValueTable!$1:$1048576,MATCH(AffectorValueTable!$B$1,AffectorValueTable!$1:$1,0),0)</f>
        <v>Teleported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0">
        <v>14</v>
      </c>
      <c r="J603" s="1">
        <v>10</v>
      </c>
      <c r="O603" s="7" t="str">
        <f t="shared" ca="1" si="397"/>
        <v/>
      </c>
      <c r="S603" s="7" t="str">
        <f t="shared" ca="1" si="382"/>
        <v/>
      </c>
      <c r="U603" s="1" t="s">
        <v>432</v>
      </c>
      <c r="V603" s="1" t="s">
        <v>358</v>
      </c>
      <c r="W603" s="1" t="s">
        <v>359</v>
      </c>
    </row>
    <row r="604" spans="1:23" x14ac:dyDescent="0.3">
      <c r="A604" s="1" t="str">
        <f t="shared" si="396"/>
        <v>LP_Transport_Teleported_03</v>
      </c>
      <c r="B604" s="1" t="s">
        <v>357</v>
      </c>
      <c r="C604" s="1" t="str">
        <f>IF(ISERROR(VLOOKUP(B604,AffectorValueTable!$A:$A,1,0)),"어펙터밸류없음","")</f>
        <v/>
      </c>
      <c r="D604" s="1">
        <v>3</v>
      </c>
      <c r="E604" s="1" t="str">
        <f>VLOOKUP($B604,AffectorValueTable!$1:$1048576,MATCH(AffectorValueTable!$B$1,AffectorValueTable!$1:$1,0),0)</f>
        <v>Teleported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0">
        <v>18</v>
      </c>
      <c r="J604" s="1">
        <v>10</v>
      </c>
      <c r="O604" s="7" t="str">
        <f t="shared" ca="1" si="397"/>
        <v/>
      </c>
      <c r="S604" s="7" t="str">
        <f t="shared" ca="1" si="382"/>
        <v/>
      </c>
      <c r="U604" s="1" t="s">
        <v>432</v>
      </c>
      <c r="V604" s="1" t="s">
        <v>358</v>
      </c>
      <c r="W604" s="1" t="s">
        <v>359</v>
      </c>
    </row>
    <row r="605" spans="1:23" x14ac:dyDescent="0.3">
      <c r="A605" s="1" t="str">
        <f t="shared" ref="A605:A616" si="398">B605&amp;"_"&amp;TEXT(D605,"00")</f>
        <v>LP_SummonShield_01</v>
      </c>
      <c r="B605" s="1" t="s">
        <v>377</v>
      </c>
      <c r="C605" s="1" t="str">
        <f>IF(ISERROR(VLOOKUP(B605,AffectorValueTable!$A:$A,1,0)),"어펙터밸류없음","")</f>
        <v/>
      </c>
      <c r="D605" s="1">
        <v>1</v>
      </c>
      <c r="E605" s="1" t="str">
        <f>VLOOKUP($B605,AffectorValueTable!$1:$1048576,MATCH(AffectorValueTable!$B$1,AffectorValueTable!$1:$1,0),0)</f>
        <v>CreateWall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3</v>
      </c>
      <c r="K605" s="1">
        <v>3</v>
      </c>
      <c r="O605" s="7" t="str">
        <f t="shared" ref="O605:O616" ca="1" si="399">IF(NOT(ISBLANK(N605)),N605,
IF(ISBLANK(M605),"",
VLOOKUP(M605,OFFSET(INDIRECT("$A:$B"),0,MATCH(M$1&amp;"_Verify",INDIRECT("$1:$1"),0)-1),2,0)
))</f>
        <v/>
      </c>
      <c r="S605" s="7" t="str">
        <f t="shared" ref="S605:S616" ca="1" si="400">IF(NOT(ISBLANK(R605)),R605,
IF(ISBLANK(Q605),"",
VLOOKUP(Q605,OFFSET(INDIRECT("$A:$B"),0,MATCH(Q$1&amp;"_Verify",INDIRECT("$1:$1"),0)-1),2,0)
))</f>
        <v/>
      </c>
      <c r="T605" s="1" t="s">
        <v>379</v>
      </c>
    </row>
    <row r="606" spans="1:23" x14ac:dyDescent="0.3">
      <c r="A606" s="1" t="str">
        <f t="shared" si="398"/>
        <v>LP_SummonShield_02</v>
      </c>
      <c r="B606" s="1" t="s">
        <v>377</v>
      </c>
      <c r="C606" s="1" t="str">
        <f>IF(ISERROR(VLOOKUP(B606,AffectorValueTable!$A:$A,1,0)),"어펙터밸류없음","")</f>
        <v/>
      </c>
      <c r="D606" s="1">
        <v>2</v>
      </c>
      <c r="E606" s="1" t="str">
        <f>VLOOKUP($B606,AffectorValueTable!$1:$1048576,MATCH(AffectorValueTable!$B$1,AffectorValueTable!$1:$1,0),0)</f>
        <v>CreateWall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1.9672131147540985</v>
      </c>
      <c r="K606" s="1">
        <v>3</v>
      </c>
      <c r="O606" s="7" t="str">
        <f t="shared" ca="1" si="399"/>
        <v/>
      </c>
      <c r="S606" s="7" t="str">
        <f t="shared" ca="1" si="400"/>
        <v/>
      </c>
      <c r="T606" s="1" t="s">
        <v>379</v>
      </c>
    </row>
    <row r="607" spans="1:23" x14ac:dyDescent="0.3">
      <c r="A607" s="1" t="str">
        <f t="shared" si="398"/>
        <v>LP_SummonShield_03</v>
      </c>
      <c r="B607" s="1" t="s">
        <v>377</v>
      </c>
      <c r="C607" s="1" t="str">
        <f>IF(ISERROR(VLOOKUP(B607,AffectorValueTable!$A:$A,1,0)),"어펙터밸류없음","")</f>
        <v/>
      </c>
      <c r="D607" s="1">
        <v>3</v>
      </c>
      <c r="E607" s="1" t="str">
        <f>VLOOKUP($B607,AffectorValueTable!$1:$1048576,MATCH(AffectorValueTable!$B$1,AffectorValueTable!$1:$1,0),0)</f>
        <v>CreateWall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1.4285714285714284</v>
      </c>
      <c r="K607" s="1">
        <v>3</v>
      </c>
      <c r="O607" s="7" t="str">
        <f t="shared" ca="1" si="399"/>
        <v/>
      </c>
      <c r="S607" s="7" t="str">
        <f t="shared" ca="1" si="400"/>
        <v/>
      </c>
      <c r="T607" s="1" t="s">
        <v>379</v>
      </c>
    </row>
    <row r="608" spans="1:23" x14ac:dyDescent="0.3">
      <c r="A608" s="1" t="str">
        <f t="shared" si="398"/>
        <v>LP_SummonShield_04</v>
      </c>
      <c r="B608" s="1" t="s">
        <v>377</v>
      </c>
      <c r="C608" s="1" t="str">
        <f>IF(ISERROR(VLOOKUP(B608,AffectorValueTable!$A:$A,1,0)),"어펙터밸류없음","")</f>
        <v/>
      </c>
      <c r="D608" s="1">
        <v>4</v>
      </c>
      <c r="E608" s="1" t="str">
        <f>VLOOKUP($B608,AffectorValueTable!$1:$1048576,MATCH(AffectorValueTable!$B$1,AffectorValueTable!$1:$1,0),0)</f>
        <v>CreateWall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1.1009174311926606</v>
      </c>
      <c r="K608" s="1">
        <v>3</v>
      </c>
      <c r="O608" s="7" t="str">
        <f t="shared" ca="1" si="399"/>
        <v/>
      </c>
      <c r="S608" s="7" t="str">
        <f t="shared" ca="1" si="400"/>
        <v/>
      </c>
      <c r="T608" s="1" t="s">
        <v>379</v>
      </c>
    </row>
    <row r="609" spans="1:20" x14ac:dyDescent="0.3">
      <c r="A609" s="1" t="str">
        <f t="shared" si="398"/>
        <v>LP_SummonShield_05</v>
      </c>
      <c r="B609" s="1" t="s">
        <v>377</v>
      </c>
      <c r="C609" s="1" t="str">
        <f>IF(ISERROR(VLOOKUP(B609,AffectorValueTable!$A:$A,1,0)),"어펙터밸류없음","")</f>
        <v/>
      </c>
      <c r="D609" s="1">
        <v>5</v>
      </c>
      <c r="E609" s="1" t="str">
        <f>VLOOKUP($B609,AffectorValueTable!$1:$1048576,MATCH(AffectorValueTable!$B$1,AffectorValueTable!$1:$1,0),0)</f>
        <v>CreateWall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0.88235294117647056</v>
      </c>
      <c r="K609" s="1">
        <v>3</v>
      </c>
      <c r="O609" s="7" t="str">
        <f t="shared" ca="1" si="399"/>
        <v/>
      </c>
      <c r="S609" s="7" t="str">
        <f t="shared" ca="1" si="400"/>
        <v/>
      </c>
      <c r="T609" s="1" t="s">
        <v>379</v>
      </c>
    </row>
    <row r="610" spans="1:20" x14ac:dyDescent="0.3">
      <c r="A610" s="1" t="str">
        <f t="shared" si="398"/>
        <v>LP_HealSpOnAttack_01</v>
      </c>
      <c r="B610" s="1" t="s">
        <v>517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HealSpOnHit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1</v>
      </c>
      <c r="K610" s="1">
        <v>1</v>
      </c>
      <c r="O610" s="7" t="str">
        <f t="shared" ca="1" si="399"/>
        <v/>
      </c>
      <c r="S610" s="7" t="str">
        <f t="shared" ca="1" si="400"/>
        <v/>
      </c>
    </row>
    <row r="611" spans="1:20" x14ac:dyDescent="0.3">
      <c r="A611" s="1" t="str">
        <f t="shared" si="398"/>
        <v>LP_HealSpOnAttack_02</v>
      </c>
      <c r="B611" s="1" t="s">
        <v>517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2.1</v>
      </c>
      <c r="K611" s="1">
        <v>2.1</v>
      </c>
      <c r="O611" s="7" t="str">
        <f t="shared" ca="1" si="399"/>
        <v/>
      </c>
      <c r="S611" s="7" t="str">
        <f t="shared" ca="1" si="400"/>
        <v/>
      </c>
    </row>
    <row r="612" spans="1:20" x14ac:dyDescent="0.3">
      <c r="A612" s="1" t="str">
        <f t="shared" si="398"/>
        <v>LP_HealSpOnAttack_03</v>
      </c>
      <c r="B612" s="1" t="s">
        <v>517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3.3000000000000003</v>
      </c>
      <c r="K612" s="1">
        <v>3.3000000000000003</v>
      </c>
      <c r="O612" s="7" t="str">
        <f t="shared" ca="1" si="399"/>
        <v/>
      </c>
      <c r="S612" s="7" t="str">
        <f t="shared" ca="1" si="400"/>
        <v/>
      </c>
    </row>
    <row r="613" spans="1:20" x14ac:dyDescent="0.3">
      <c r="A613" s="1" t="str">
        <f t="shared" ref="A613:A614" si="401">B613&amp;"_"&amp;TEXT(D613,"00")</f>
        <v>LP_HealSpOnAttack_04</v>
      </c>
      <c r="B613" s="1" t="s">
        <v>517</v>
      </c>
      <c r="C613" s="1" t="str">
        <f>IF(ISERROR(VLOOKUP(B613,AffectorValueTable!$A:$A,1,0)),"어펙터밸류없음","")</f>
        <v/>
      </c>
      <c r="D613" s="1">
        <v>4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4.5999999999999996</v>
      </c>
      <c r="K613" s="1">
        <v>4.5999999999999996</v>
      </c>
      <c r="O613" s="7" t="str">
        <f t="shared" ref="O613:O614" ca="1" si="402">IF(NOT(ISBLANK(N613)),N613,
IF(ISBLANK(M613),"",
VLOOKUP(M613,OFFSET(INDIRECT("$A:$B"),0,MATCH(M$1&amp;"_Verify",INDIRECT("$1:$1"),0)-1),2,0)
))</f>
        <v/>
      </c>
    </row>
    <row r="614" spans="1:20" x14ac:dyDescent="0.3">
      <c r="A614" s="1" t="str">
        <f t="shared" si="401"/>
        <v>LP_HealSpOnAttack_05</v>
      </c>
      <c r="B614" s="1" t="s">
        <v>517</v>
      </c>
      <c r="C614" s="1" t="str">
        <f>IF(ISERROR(VLOOKUP(B614,AffectorValueTable!$A:$A,1,0)),"어펙터밸류없음","")</f>
        <v/>
      </c>
      <c r="D614" s="1">
        <v>5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6</v>
      </c>
      <c r="K614" s="1">
        <v>6</v>
      </c>
      <c r="O614" s="7" t="str">
        <f t="shared" ca="1" si="402"/>
        <v/>
      </c>
    </row>
    <row r="615" spans="1:20" x14ac:dyDescent="0.3">
      <c r="A615" s="1" t="str">
        <f t="shared" si="398"/>
        <v>LP_HealSpOnAttackBetter_01</v>
      </c>
      <c r="B615" s="1" t="s">
        <v>519</v>
      </c>
      <c r="C615" s="1" t="str">
        <f>IF(ISERROR(VLOOKUP(B615,AffectorValueTable!$A:$A,1,0)),"어펙터밸류없음","")</f>
        <v/>
      </c>
      <c r="D615" s="1">
        <v>1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1.6666666666666667</v>
      </c>
      <c r="K615" s="1">
        <v>1.6666666666666667</v>
      </c>
      <c r="O615" s="7" t="str">
        <f t="shared" ca="1" si="399"/>
        <v/>
      </c>
      <c r="S615" s="7" t="str">
        <f t="shared" ca="1" si="400"/>
        <v/>
      </c>
    </row>
    <row r="616" spans="1:20" x14ac:dyDescent="0.3">
      <c r="A616" s="1" t="str">
        <f t="shared" si="398"/>
        <v>LP_HealSpOnAttackBetter_02</v>
      </c>
      <c r="B616" s="1" t="s">
        <v>519</v>
      </c>
      <c r="C616" s="1" t="str">
        <f>IF(ISERROR(VLOOKUP(B616,AffectorValueTable!$A:$A,1,0)),"어펙터밸류없음","")</f>
        <v/>
      </c>
      <c r="D616" s="1">
        <v>2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3.5000000000000004</v>
      </c>
      <c r="K616" s="1">
        <v>3.5000000000000004</v>
      </c>
      <c r="O616" s="7" t="str">
        <f t="shared" ca="1" si="399"/>
        <v/>
      </c>
      <c r="S616" s="7" t="str">
        <f t="shared" ca="1" si="400"/>
        <v/>
      </c>
    </row>
    <row r="617" spans="1:20" x14ac:dyDescent="0.3">
      <c r="A617" s="1" t="str">
        <f t="shared" ref="A617:A644" si="403">B617&amp;"_"&amp;TEXT(D617,"00")</f>
        <v>LP_HealSpOnAttackBetter_03</v>
      </c>
      <c r="B617" s="1" t="s">
        <v>519</v>
      </c>
      <c r="C617" s="1" t="str">
        <f>IF(ISERROR(VLOOKUP(B617,AffectorValueTable!$A:$A,1,0)),"어펙터밸류없음","")</f>
        <v/>
      </c>
      <c r="D617" s="1">
        <v>3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5.5</v>
      </c>
      <c r="K617" s="1">
        <v>5.5</v>
      </c>
      <c r="O617" s="7" t="str">
        <f t="shared" ref="O617:O644" ca="1" si="404">IF(NOT(ISBLANK(N617)),N617,
IF(ISBLANK(M617),"",
VLOOKUP(M617,OFFSET(INDIRECT("$A:$B"),0,MATCH(M$1&amp;"_Verify",INDIRECT("$1:$1"),0)-1),2,0)
))</f>
        <v/>
      </c>
      <c r="S617" s="7" t="str">
        <f t="shared" ref="S617:S644" ca="1" si="405">IF(NOT(ISBLANK(R617)),R617,
IF(ISBLANK(Q617),"",
VLOOKUP(Q617,OFFSET(INDIRECT("$A:$B"),0,MATCH(Q$1&amp;"_Verify",INDIRECT("$1:$1"),0)-1),2,0)
))</f>
        <v/>
      </c>
    </row>
    <row r="618" spans="1:20" x14ac:dyDescent="0.3">
      <c r="A618" s="1" t="str">
        <f t="shared" ref="A618" si="406">B618&amp;"_"&amp;TEXT(D618,"00")</f>
        <v>LP_HealSpOnAttackBetter_04</v>
      </c>
      <c r="B618" s="1" t="s">
        <v>519</v>
      </c>
      <c r="C618" s="1" t="str">
        <f>IF(ISERROR(VLOOKUP(B618,AffectorValueTable!$A:$A,1,0)),"어펙터밸류없음","")</f>
        <v/>
      </c>
      <c r="D618" s="1">
        <v>4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5.5</v>
      </c>
      <c r="K618" s="1">
        <v>5.5</v>
      </c>
      <c r="O618" s="7" t="str">
        <f t="shared" ref="O618" ca="1" si="407">IF(NOT(ISBLANK(N618)),N618,
IF(ISBLANK(M618),"",
VLOOKUP(M618,OFFSET(INDIRECT("$A:$B"),0,MATCH(M$1&amp;"_Verify",INDIRECT("$1:$1"),0)-1),2,0)
))</f>
        <v/>
      </c>
      <c r="S618" s="7" t="str">
        <f t="shared" ref="S618" ca="1" si="408">IF(NOT(ISBLANK(R618)),R618,
IF(ISBLANK(Q618),"",
VLOOKUP(Q618,OFFSET(INDIRECT("$A:$B"),0,MATCH(Q$1&amp;"_Verify",INDIRECT("$1:$1"),0)-1),2,0)
))</f>
        <v/>
      </c>
    </row>
    <row r="619" spans="1:20" x14ac:dyDescent="0.3">
      <c r="A619" s="1" t="str">
        <f t="shared" si="403"/>
        <v>LP_PaybackSp_01</v>
      </c>
      <c r="B619" s="1" t="s">
        <v>533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PaybackSp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0.11739130434782601</v>
      </c>
      <c r="K619" s="1">
        <v>0.14347826086956511</v>
      </c>
      <c r="O619" s="7" t="str">
        <f t="shared" ca="1" si="404"/>
        <v/>
      </c>
      <c r="S619" s="7" t="str">
        <f t="shared" ca="1" si="405"/>
        <v/>
      </c>
    </row>
    <row r="620" spans="1:20" x14ac:dyDescent="0.3">
      <c r="A620" s="1" t="str">
        <f t="shared" si="403"/>
        <v>LP_PaybackSp_02</v>
      </c>
      <c r="B620" s="1" t="s">
        <v>533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0.21558935361216724</v>
      </c>
      <c r="K620" s="1">
        <v>0.26349809885931552</v>
      </c>
      <c r="O620" s="7" t="str">
        <f t="shared" ca="1" si="404"/>
        <v/>
      </c>
      <c r="S620" s="7" t="str">
        <f t="shared" ca="1" si="405"/>
        <v/>
      </c>
    </row>
    <row r="621" spans="1:20" x14ac:dyDescent="0.3">
      <c r="A621" s="1" t="str">
        <f t="shared" si="403"/>
        <v>LP_PaybackSp_03</v>
      </c>
      <c r="B621" s="1" t="s">
        <v>533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0.29799331103678928</v>
      </c>
      <c r="K621" s="1">
        <v>0.3642140468227425</v>
      </c>
      <c r="O621" s="7" t="str">
        <f t="shared" ca="1" si="404"/>
        <v/>
      </c>
      <c r="S621" s="7" t="str">
        <f t="shared" ca="1" si="405"/>
        <v/>
      </c>
    </row>
    <row r="622" spans="1:20" x14ac:dyDescent="0.3">
      <c r="A622" s="1" t="str">
        <f t="shared" si="403"/>
        <v>LP_PaybackSp_04</v>
      </c>
      <c r="B622" s="1" t="s">
        <v>533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0.36745562130177511</v>
      </c>
      <c r="K622" s="1">
        <v>0.44911242603550294</v>
      </c>
      <c r="O622" s="7" t="str">
        <f t="shared" ca="1" si="404"/>
        <v/>
      </c>
      <c r="S622" s="7" t="str">
        <f t="shared" ca="1" si="405"/>
        <v/>
      </c>
    </row>
    <row r="623" spans="1:20" x14ac:dyDescent="0.3">
      <c r="A623" s="1" t="str">
        <f t="shared" si="403"/>
        <v>LP_PaybackSp_05</v>
      </c>
      <c r="B623" s="1" t="s">
        <v>533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0.4263157894736842</v>
      </c>
      <c r="K623" s="1">
        <v>0.52105263157894743</v>
      </c>
      <c r="O623" s="7" t="str">
        <f t="shared" ca="1" si="404"/>
        <v/>
      </c>
      <c r="S623" s="7" t="str">
        <f t="shared" ca="1" si="405"/>
        <v/>
      </c>
    </row>
    <row r="624" spans="1:20" x14ac:dyDescent="0.3">
      <c r="A624" s="1" t="str">
        <f t="shared" ref="A624:A627" si="409">B624&amp;"_"&amp;TEXT(D624,"00")</f>
        <v>LP_PaybackSp_06</v>
      </c>
      <c r="B624" s="1" t="s">
        <v>533</v>
      </c>
      <c r="C624" s="1" t="str">
        <f>IF(ISERROR(VLOOKUP(B624,AffectorValueTable!$A:$A,1,0)),"어펙터밸류없음","")</f>
        <v/>
      </c>
      <c r="D624" s="1">
        <v>6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0.47647058823529409</v>
      </c>
      <c r="K624" s="1">
        <v>0.58235294117647063</v>
      </c>
      <c r="O624" s="7" t="str">
        <f t="shared" ref="O624:O627" ca="1" si="410">IF(NOT(ISBLANK(N624)),N624,
IF(ISBLANK(M624),"",
VLOOKUP(M624,OFFSET(INDIRECT("$A:$B"),0,MATCH(M$1&amp;"_Verify",INDIRECT("$1:$1"),0)-1),2,0)
))</f>
        <v/>
      </c>
      <c r="S624" s="7" t="str">
        <f t="shared" ref="S624:S627" ca="1" si="411">IF(NOT(ISBLANK(R624)),R624,
IF(ISBLANK(Q624),"",
VLOOKUP(Q624,OFFSET(INDIRECT("$A:$B"),0,MATCH(Q$1&amp;"_Verify",INDIRECT("$1:$1"),0)-1),2,0)
))</f>
        <v/>
      </c>
    </row>
    <row r="625" spans="1:19" x14ac:dyDescent="0.3">
      <c r="A625" s="1" t="str">
        <f t="shared" si="409"/>
        <v>LP_PaybackSp_07</v>
      </c>
      <c r="B625" s="1" t="s">
        <v>533</v>
      </c>
      <c r="C625" s="1" t="str">
        <f>IF(ISERROR(VLOOKUP(B625,AffectorValueTable!$A:$A,1,0)),"어펙터밸류없음","")</f>
        <v/>
      </c>
      <c r="D625" s="1">
        <v>7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0.51945031712473577</v>
      </c>
      <c r="K625" s="1">
        <v>0.63488372093023271</v>
      </c>
      <c r="O625" s="7" t="str">
        <f t="shared" ca="1" si="410"/>
        <v/>
      </c>
      <c r="S625" s="7" t="str">
        <f t="shared" ca="1" si="411"/>
        <v/>
      </c>
    </row>
    <row r="626" spans="1:19" x14ac:dyDescent="0.3">
      <c r="A626" s="1" t="str">
        <f t="shared" si="409"/>
        <v>LP_PaybackSp_08</v>
      </c>
      <c r="B626" s="1" t="s">
        <v>533</v>
      </c>
      <c r="C626" s="1" t="str">
        <f>IF(ISERROR(VLOOKUP(B626,AffectorValueTable!$A:$A,1,0)),"어펙터밸류없음","")</f>
        <v/>
      </c>
      <c r="D626" s="1">
        <v>8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0.55648854961832062</v>
      </c>
      <c r="K626" s="1">
        <v>0.68015267175572525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si="409"/>
        <v>LP_PaybackSp_09</v>
      </c>
      <c r="B627" s="1" t="s">
        <v>533</v>
      </c>
      <c r="C627" s="1" t="str">
        <f>IF(ISERROR(VLOOKUP(B627,AffectorValueTable!$A:$A,1,0)),"어펙터밸류없음","")</f>
        <v/>
      </c>
      <c r="D627" s="1">
        <v>9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0.58858131487889276</v>
      </c>
      <c r="K627" s="1">
        <v>0.71937716262975782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ref="A628:A635" si="412">B628&amp;"_"&amp;TEXT(D628,"00")</f>
        <v>LP_SpUpOnMaxHp_01</v>
      </c>
      <c r="B628" s="1" t="s">
        <v>945</v>
      </c>
      <c r="C628" s="1" t="str">
        <f>IF(ISERROR(VLOOKUP(B628,AffectorValueTable!$A:$A,1,0)),"어펙터밸류없음","")</f>
        <v/>
      </c>
      <c r="D628" s="1">
        <v>1</v>
      </c>
      <c r="E628" s="1" t="str">
        <f>VLOOKUP($B628,AffectorValueTable!$1:$1048576,MATCH(AffectorValueTable!$B$1,AffectorValueTable!$1:$1,0),0)</f>
        <v>AddSpGainByHp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ref="J628:J632" si="413">J165*5/3*2</f>
        <v>0.5</v>
      </c>
      <c r="N628" s="1">
        <v>1</v>
      </c>
      <c r="O628" s="7">
        <f t="shared" ref="O628:O635" ca="1" si="414">IF(NOT(ISBLANK(N628)),N628,
IF(ISBLANK(M628),"",
VLOOKUP(M628,OFFSET(INDIRECT("$A:$B"),0,MATCH(M$1&amp;"_Verify",INDIRECT("$1:$1"),0)-1),2,0)
))</f>
        <v>1</v>
      </c>
      <c r="S628" s="7" t="str">
        <f t="shared" ref="S628:S635" ca="1" si="415">IF(NOT(ISBLANK(R628)),R628,
IF(ISBLANK(Q628),"",
VLOOKUP(Q628,OFFSET(INDIRECT("$A:$B"),0,MATCH(Q$1&amp;"_Verify",INDIRECT("$1:$1"),0)-1),2,0)
))</f>
        <v/>
      </c>
    </row>
    <row r="629" spans="1:19" x14ac:dyDescent="0.3">
      <c r="A629" s="1" t="str">
        <f t="shared" si="412"/>
        <v>LP_SpUpOnMaxHp_02</v>
      </c>
      <c r="B629" s="1" t="s">
        <v>945</v>
      </c>
      <c r="C629" s="1" t="str">
        <f>IF(ISERROR(VLOOKUP(B629,AffectorValueTable!$A:$A,1,0)),"어펙터밸류없음","")</f>
        <v/>
      </c>
      <c r="D629" s="1">
        <v>2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3"/>
        <v>1.05</v>
      </c>
      <c r="N629" s="1">
        <v>1</v>
      </c>
      <c r="O629" s="7">
        <f t="shared" ca="1" si="414"/>
        <v>1</v>
      </c>
      <c r="S629" s="7" t="str">
        <f t="shared" ca="1" si="415"/>
        <v/>
      </c>
    </row>
    <row r="630" spans="1:19" x14ac:dyDescent="0.3">
      <c r="A630" s="1" t="str">
        <f t="shared" si="412"/>
        <v>LP_SpUpOnMaxHp_03</v>
      </c>
      <c r="B630" s="1" t="s">
        <v>945</v>
      </c>
      <c r="C630" s="1" t="str">
        <f>IF(ISERROR(VLOOKUP(B630,AffectorValueTable!$A:$A,1,0)),"어펙터밸류없음","")</f>
        <v/>
      </c>
      <c r="D630" s="1">
        <v>3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3"/>
        <v>1.6500000000000001</v>
      </c>
      <c r="N630" s="1">
        <v>1</v>
      </c>
      <c r="O630" s="7">
        <f t="shared" ca="1" si="414"/>
        <v>1</v>
      </c>
      <c r="S630" s="7" t="str">
        <f t="shared" ca="1" si="415"/>
        <v/>
      </c>
    </row>
    <row r="631" spans="1:19" x14ac:dyDescent="0.3">
      <c r="A631" s="1" t="str">
        <f t="shared" ref="A631:A632" si="416">B631&amp;"_"&amp;TEXT(D631,"00")</f>
        <v>LP_SpUpOnMaxHp_04</v>
      </c>
      <c r="B631" s="1" t="s">
        <v>945</v>
      </c>
      <c r="C631" s="1" t="str">
        <f>IF(ISERROR(VLOOKUP(B631,AffectorValueTable!$A:$A,1,0)),"어펙터밸류없음","")</f>
        <v/>
      </c>
      <c r="D631" s="1">
        <v>4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3"/>
        <v>2.2999999999999998</v>
      </c>
      <c r="N631" s="1">
        <v>1</v>
      </c>
      <c r="O631" s="7">
        <f t="shared" ref="O631:O632" ca="1" si="417">IF(NOT(ISBLANK(N631)),N631,
IF(ISBLANK(M631),"",
VLOOKUP(M631,OFFSET(INDIRECT("$A:$B"),0,MATCH(M$1&amp;"_Verify",INDIRECT("$1:$1"),0)-1),2,0)
))</f>
        <v>1</v>
      </c>
      <c r="S631" s="7" t="str">
        <f t="shared" ref="S631:S632" ca="1" si="418">IF(NOT(ISBLANK(R631)),R631,
IF(ISBLANK(Q631),"",
VLOOKUP(Q631,OFFSET(INDIRECT("$A:$B"),0,MATCH(Q$1&amp;"_Verify",INDIRECT("$1:$1"),0)-1),2,0)
))</f>
        <v/>
      </c>
    </row>
    <row r="632" spans="1:19" x14ac:dyDescent="0.3">
      <c r="A632" s="1" t="str">
        <f t="shared" si="416"/>
        <v>LP_SpUpOnMaxHp_05</v>
      </c>
      <c r="B632" s="1" t="s">
        <v>945</v>
      </c>
      <c r="C632" s="1" t="str">
        <f>IF(ISERROR(VLOOKUP(B632,AffectorValueTable!$A:$A,1,0)),"어펙터밸류없음","")</f>
        <v/>
      </c>
      <c r="D632" s="1">
        <v>5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13"/>
        <v>3</v>
      </c>
      <c r="N632" s="1">
        <v>1</v>
      </c>
      <c r="O632" s="7">
        <f t="shared" ca="1" si="417"/>
        <v>1</v>
      </c>
      <c r="S632" s="7" t="str">
        <f t="shared" ca="1" si="418"/>
        <v/>
      </c>
    </row>
    <row r="633" spans="1:19" x14ac:dyDescent="0.3">
      <c r="A633" s="1" t="str">
        <f t="shared" si="412"/>
        <v>LP_SpUpOnMaxHpBetter_01</v>
      </c>
      <c r="B633" s="1" t="s">
        <v>946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ref="J633:J635" si="419">J174*5/3*2</f>
        <v>0.83333333333333337</v>
      </c>
      <c r="N633" s="1">
        <v>1</v>
      </c>
      <c r="O633" s="7">
        <f t="shared" ca="1" si="414"/>
        <v>1</v>
      </c>
      <c r="S633" s="7" t="str">
        <f t="shared" ca="1" si="415"/>
        <v/>
      </c>
    </row>
    <row r="634" spans="1:19" x14ac:dyDescent="0.3">
      <c r="A634" s="1" t="str">
        <f t="shared" si="412"/>
        <v>LP_SpUpOnMaxHpBetter_02</v>
      </c>
      <c r="B634" s="1" t="s">
        <v>946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si="419"/>
        <v>1.75</v>
      </c>
      <c r="N634" s="1">
        <v>1</v>
      </c>
      <c r="O634" s="7">
        <f t="shared" ca="1" si="414"/>
        <v>1</v>
      </c>
      <c r="S634" s="7" t="str">
        <f t="shared" ca="1" si="415"/>
        <v/>
      </c>
    </row>
    <row r="635" spans="1:19" x14ac:dyDescent="0.3">
      <c r="A635" s="1" t="str">
        <f t="shared" si="412"/>
        <v>LP_SpUpOnMaxHpBetter_03</v>
      </c>
      <c r="B635" s="1" t="s">
        <v>946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9"/>
        <v>2.75</v>
      </c>
      <c r="N635" s="1">
        <v>1</v>
      </c>
      <c r="O635" s="7">
        <f t="shared" ca="1" si="414"/>
        <v>1</v>
      </c>
      <c r="S635" s="7" t="str">
        <f t="shared" ca="1" si="415"/>
        <v/>
      </c>
    </row>
    <row r="636" spans="1:19" x14ac:dyDescent="0.3">
      <c r="A636" s="1" t="str">
        <f t="shared" ref="A636" si="420">B636&amp;"_"&amp;TEXT(D636,"00")</f>
        <v>LP_HitSizeDown_01</v>
      </c>
      <c r="B636" s="1" t="s">
        <v>944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ChangeHitColliderSize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0.9</v>
      </c>
      <c r="O636" s="7" t="str">
        <f t="shared" ref="O636" ca="1" si="421">IF(NOT(ISBLANK(N636)),N636,
IF(ISBLANK(M636),"",
VLOOKUP(M636,OFFSET(INDIRECT("$A:$B"),0,MATCH(M$1&amp;"_Verify",INDIRECT("$1:$1"),0)-1),2,0)
))</f>
        <v/>
      </c>
      <c r="S636" s="7" t="str">
        <f t="shared" ref="S636" ca="1" si="422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ref="A637:A640" si="423">B637&amp;"_"&amp;TEXT(D637,"00")</f>
        <v>LP_HitSizeDown_02</v>
      </c>
      <c r="B637" s="1" t="s">
        <v>944</v>
      </c>
      <c r="C637" s="1" t="str">
        <f>IF(ISERROR(VLOOKUP(B637,AffectorValueTable!$A:$A,1,0)),"어펙터밸류없음","")</f>
        <v/>
      </c>
      <c r="D637" s="1">
        <v>2</v>
      </c>
      <c r="E637" s="1" t="str">
        <f>VLOOKUP($B637,AffectorValueTable!$1:$1048576,MATCH(AffectorValueTable!$B$1,AffectorValueTable!$1:$1,0),0)</f>
        <v>ChangeHitColliderSize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0.8</v>
      </c>
      <c r="O637" s="7" t="str">
        <f t="shared" ref="O637:O640" ca="1" si="424">IF(NOT(ISBLANK(N637)),N637,
IF(ISBLANK(M637),"",
VLOOKUP(M637,OFFSET(INDIRECT("$A:$B"),0,MATCH(M$1&amp;"_Verify",INDIRECT("$1:$1"),0)-1),2,0)
))</f>
        <v/>
      </c>
      <c r="S637" s="7" t="str">
        <f t="shared" ref="S637:S640" ca="1" si="425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si="423"/>
        <v>LP_HitSizeDown_03</v>
      </c>
      <c r="B638" s="1" t="s">
        <v>944</v>
      </c>
      <c r="C638" s="1" t="str">
        <f>IF(ISERROR(VLOOKUP(B638,AffectorValueTable!$A:$A,1,0)),"어펙터밸류없음","")</f>
        <v/>
      </c>
      <c r="D638" s="1">
        <v>3</v>
      </c>
      <c r="E638" s="1" t="str">
        <f>VLOOKUP($B638,AffectorValueTable!$1:$1048576,MATCH(AffectorValueTable!$B$1,AffectorValueTable!$1:$1,0),0)</f>
        <v>ChangeHitColliderSize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0.7</v>
      </c>
      <c r="O638" s="7" t="str">
        <f t="shared" ca="1" si="424"/>
        <v/>
      </c>
      <c r="S638" s="7" t="str">
        <f t="shared" ca="1" si="425"/>
        <v/>
      </c>
    </row>
    <row r="639" spans="1:19" x14ac:dyDescent="0.3">
      <c r="A639" s="1" t="str">
        <f t="shared" si="423"/>
        <v>LP_HitSizeDown_04</v>
      </c>
      <c r="B639" s="1" t="s">
        <v>944</v>
      </c>
      <c r="C639" s="1" t="str">
        <f>IF(ISERROR(VLOOKUP(B639,AffectorValueTable!$A:$A,1,0)),"어펙터밸류없음","")</f>
        <v/>
      </c>
      <c r="D639" s="1">
        <v>4</v>
      </c>
      <c r="E639" s="1" t="str">
        <f>VLOOKUP($B639,AffectorValueTable!$1:$1048576,MATCH(AffectorValueTable!$B$1,AffectorValueTable!$1:$1,0),0)</f>
        <v>ChangeHitColliderSize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0.6</v>
      </c>
      <c r="O639" s="7" t="str">
        <f t="shared" ca="1" si="424"/>
        <v/>
      </c>
      <c r="S639" s="7" t="str">
        <f t="shared" ca="1" si="425"/>
        <v/>
      </c>
    </row>
    <row r="640" spans="1:19" x14ac:dyDescent="0.3">
      <c r="A640" s="1" t="str">
        <f t="shared" si="423"/>
        <v>LP_HitSizeDown_05</v>
      </c>
      <c r="B640" s="1" t="s">
        <v>944</v>
      </c>
      <c r="C640" s="1" t="str">
        <f>IF(ISERROR(VLOOKUP(B640,AffectorValueTable!$A:$A,1,0)),"어펙터밸류없음","")</f>
        <v/>
      </c>
      <c r="D640" s="1">
        <v>5</v>
      </c>
      <c r="E640" s="1" t="str">
        <f>VLOOKUP($B640,AffectorValueTable!$1:$1048576,MATCH(AffectorValueTable!$B$1,AffectorValueTable!$1:$1,0),0)</f>
        <v>ChangeHitColliderSize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0.5</v>
      </c>
      <c r="O640" s="7" t="str">
        <f t="shared" ca="1" si="424"/>
        <v/>
      </c>
      <c r="S640" s="7" t="str">
        <f t="shared" ca="1" si="425"/>
        <v/>
      </c>
    </row>
    <row r="641" spans="1:19" x14ac:dyDescent="0.3">
      <c r="A641" s="1" t="str">
        <f t="shared" si="403"/>
        <v>PN_Magic1.5Times_01</v>
      </c>
      <c r="B641" s="1" t="s">
        <v>813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394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0.5</v>
      </c>
      <c r="O641" s="7" t="str">
        <f t="shared" ca="1" si="404"/>
        <v/>
      </c>
      <c r="S641" s="7" t="str">
        <f t="shared" ca="1" si="405"/>
        <v/>
      </c>
    </row>
    <row r="642" spans="1:19" x14ac:dyDescent="0.3">
      <c r="A642" s="1" t="str">
        <f t="shared" si="403"/>
        <v>PN_Machine1.5Times_01</v>
      </c>
      <c r="B642" s="1" t="s">
        <v>815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820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0.5</v>
      </c>
      <c r="O642" s="7" t="str">
        <f t="shared" ca="1" si="404"/>
        <v/>
      </c>
      <c r="S642" s="7" t="str">
        <f t="shared" ca="1" si="405"/>
        <v/>
      </c>
    </row>
    <row r="643" spans="1:19" x14ac:dyDescent="0.3">
      <c r="A643" s="1" t="str">
        <f t="shared" si="403"/>
        <v>PN_Nature1.5Times_01</v>
      </c>
      <c r="B643" s="1" t="s">
        <v>817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397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0.5</v>
      </c>
      <c r="O643" s="7" t="str">
        <f t="shared" ca="1" si="404"/>
        <v/>
      </c>
      <c r="S643" s="7" t="str">
        <f t="shared" ca="1" si="405"/>
        <v/>
      </c>
    </row>
    <row r="644" spans="1:19" x14ac:dyDescent="0.3">
      <c r="A644" s="1" t="str">
        <f t="shared" si="403"/>
        <v>PN_Qigong1.5Times_01</v>
      </c>
      <c r="B644" s="1" t="s">
        <v>819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821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0.5</v>
      </c>
      <c r="O644" s="7" t="str">
        <f t="shared" ca="1" si="404"/>
        <v/>
      </c>
      <c r="S644" s="7" t="str">
        <f t="shared" ca="1" si="405"/>
        <v/>
      </c>
    </row>
    <row r="645" spans="1:19" x14ac:dyDescent="0.3">
      <c r="A645" s="1" t="str">
        <f t="shared" ref="A645:A646" si="426">B645&amp;"_"&amp;TEXT(D645,"00")</f>
        <v>PN_Magic2Times_01</v>
      </c>
      <c r="B645" s="1" t="s">
        <v>385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394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1</v>
      </c>
      <c r="O645" s="7" t="str">
        <f t="shared" ref="O645:O646" ca="1" si="427">IF(NOT(ISBLANK(N645)),N645,
IF(ISBLANK(M645),"",
VLOOKUP(M645,OFFSET(INDIRECT("$A:$B"),0,MATCH(M$1&amp;"_Verify",INDIRECT("$1:$1"),0)-1),2,0)
))</f>
        <v/>
      </c>
      <c r="S645" s="7" t="str">
        <f t="shared" ref="S645:S646" ca="1" si="428">IF(NOT(ISBLANK(R645)),R645,
IF(ISBLANK(Q645),"",
VLOOKUP(Q645,OFFSET(INDIRECT("$A:$B"),0,MATCH(Q$1&amp;"_Verify",INDIRECT("$1:$1"),0)-1),2,0)
))</f>
        <v/>
      </c>
    </row>
    <row r="646" spans="1:19" x14ac:dyDescent="0.3">
      <c r="A646" s="1" t="str">
        <f t="shared" si="426"/>
        <v>PN_Machine2Times_01</v>
      </c>
      <c r="B646" s="1" t="s">
        <v>402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404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</v>
      </c>
      <c r="O646" s="7" t="str">
        <f t="shared" ca="1" si="427"/>
        <v/>
      </c>
      <c r="S646" s="7" t="str">
        <f t="shared" ca="1" si="428"/>
        <v/>
      </c>
    </row>
    <row r="647" spans="1:19" x14ac:dyDescent="0.3">
      <c r="A647" s="1" t="str">
        <f t="shared" ref="A647:A650" si="429">B647&amp;"_"&amp;TEXT(D647,"00")</f>
        <v>PN_Nature2Times_01</v>
      </c>
      <c r="B647" s="1" t="s">
        <v>387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397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1</v>
      </c>
      <c r="O647" s="7" t="str">
        <f t="shared" ref="O647:O650" ca="1" si="430">IF(NOT(ISBLANK(N647)),N647,
IF(ISBLANK(M647),"",
VLOOKUP(M647,OFFSET(INDIRECT("$A:$B"),0,MATCH(M$1&amp;"_Verify",INDIRECT("$1:$1"),0)-1),2,0)
))</f>
        <v/>
      </c>
      <c r="S647" s="7" t="str">
        <f t="shared" ref="S647:S650" ca="1" si="431">IF(NOT(ISBLANK(R647)),R647,
IF(ISBLANK(Q647),"",
VLOOKUP(Q647,OFFSET(INDIRECT("$A:$B"),0,MATCH(Q$1&amp;"_Verify",INDIRECT("$1:$1"),0)-1),2,0)
))</f>
        <v/>
      </c>
    </row>
    <row r="648" spans="1:19" x14ac:dyDescent="0.3">
      <c r="A648" s="1" t="str">
        <f t="shared" si="429"/>
        <v>PN_Qigong2Times_01</v>
      </c>
      <c r="B648" s="1" t="s">
        <v>403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405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1</v>
      </c>
      <c r="O648" s="7" t="str">
        <f t="shared" ca="1" si="430"/>
        <v/>
      </c>
      <c r="S648" s="7" t="str">
        <f t="shared" ca="1" si="431"/>
        <v/>
      </c>
    </row>
    <row r="649" spans="1:19" x14ac:dyDescent="0.3">
      <c r="A649" s="1" t="str">
        <f t="shared" si="429"/>
        <v>PN_Magic3Times_01</v>
      </c>
      <c r="B649" s="1" t="s">
        <v>770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394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2</v>
      </c>
      <c r="O649" s="7" t="str">
        <f t="shared" ca="1" si="430"/>
        <v/>
      </c>
      <c r="S649" s="7" t="str">
        <f t="shared" ca="1" si="431"/>
        <v/>
      </c>
    </row>
    <row r="650" spans="1:19" x14ac:dyDescent="0.3">
      <c r="A650" s="1" t="str">
        <f t="shared" si="429"/>
        <v>PN_Machine3Times_01</v>
      </c>
      <c r="B650" s="1" t="s">
        <v>767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396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2</v>
      </c>
      <c r="O650" s="7" t="str">
        <f t="shared" ca="1" si="430"/>
        <v/>
      </c>
      <c r="S650" s="7" t="str">
        <f t="shared" ca="1" si="431"/>
        <v/>
      </c>
    </row>
    <row r="651" spans="1:19" x14ac:dyDescent="0.3">
      <c r="A651" s="1" t="str">
        <f t="shared" ref="A651:A652" si="432">B651&amp;"_"&amp;TEXT(D651,"00")</f>
        <v>PN_Nature3Times_01</v>
      </c>
      <c r="B651" s="1" t="s">
        <v>771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397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2</v>
      </c>
      <c r="O651" s="7" t="str">
        <f t="shared" ref="O651:O652" ca="1" si="433">IF(NOT(ISBLANK(N651)),N651,
IF(ISBLANK(M651),"",
VLOOKUP(M651,OFFSET(INDIRECT("$A:$B"),0,MATCH(M$1&amp;"_Verify",INDIRECT("$1:$1"),0)-1),2,0)
))</f>
        <v/>
      </c>
      <c r="S651" s="7" t="str">
        <f t="shared" ref="S651:S652" ca="1" si="434">IF(NOT(ISBLANK(R651)),R651,
IF(ISBLANK(Q651),"",
VLOOKUP(Q651,OFFSET(INDIRECT("$A:$B"),0,MATCH(Q$1&amp;"_Verify",INDIRECT("$1:$1"),0)-1),2,0)
))</f>
        <v/>
      </c>
    </row>
    <row r="652" spans="1:19" x14ac:dyDescent="0.3">
      <c r="A652" s="1" t="str">
        <f t="shared" si="432"/>
        <v>PN_Qigong3Times_01</v>
      </c>
      <c r="B652" s="1" t="s">
        <v>769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399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2</v>
      </c>
      <c r="O652" s="7" t="str">
        <f t="shared" ca="1" si="433"/>
        <v/>
      </c>
      <c r="S652" s="7" t="str">
        <f t="shared" ca="1" si="43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18:Q652 M3:M652 Q3:Q409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G418:G423 G126:G134 G159:G161 G165:G409 G50:G113 G3:G47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7"/>
  <sheetViews>
    <sheetView zoomScaleNormal="100" workbookViewId="0">
      <pane ySplit="1" topLeftCell="A22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951</v>
      </c>
      <c r="G5" s="4" t="s">
        <v>624</v>
      </c>
      <c r="H5" s="4" t="s">
        <v>623</v>
      </c>
      <c r="I5" s="4" t="s">
        <v>952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3" t="s">
        <v>985</v>
      </c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973</v>
      </c>
      <c r="H26" s="3"/>
      <c r="I26" s="4"/>
      <c r="J26" s="3" t="s">
        <v>781</v>
      </c>
      <c r="K26" s="5"/>
      <c r="L26" s="5"/>
      <c r="M26" s="3"/>
    </row>
    <row r="27" spans="1:13" s="10" customFormat="1" ht="36" x14ac:dyDescent="0.3">
      <c r="A27" s="10" t="s">
        <v>979</v>
      </c>
      <c r="B27" s="3" t="s">
        <v>980</v>
      </c>
      <c r="C27" s="3"/>
      <c r="D27" s="4" t="s">
        <v>981</v>
      </c>
      <c r="E27" s="4"/>
      <c r="F27" s="5"/>
      <c r="G27" s="3"/>
      <c r="H27" s="3"/>
      <c r="I27" s="4"/>
      <c r="J27" s="3" t="s">
        <v>781</v>
      </c>
      <c r="K27" s="3" t="s">
        <v>985</v>
      </c>
      <c r="L27" s="5"/>
      <c r="M27" s="3"/>
    </row>
    <row r="28" spans="1:13" s="10" customFormat="1" ht="24" x14ac:dyDescent="0.3">
      <c r="A28" s="10" t="s">
        <v>713</v>
      </c>
      <c r="B28" s="3" t="s">
        <v>714</v>
      </c>
      <c r="C28" s="3" t="s">
        <v>62</v>
      </c>
      <c r="D28" s="4" t="s">
        <v>715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799</v>
      </c>
      <c r="B29" s="3" t="s">
        <v>800</v>
      </c>
      <c r="C29" s="3"/>
      <c r="D29" s="4"/>
      <c r="E29" s="4"/>
      <c r="F29" s="5"/>
      <c r="G29" s="3" t="s">
        <v>808</v>
      </c>
      <c r="H29" s="3" t="s">
        <v>809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786</v>
      </c>
      <c r="B31" s="3" t="s">
        <v>787</v>
      </c>
      <c r="C31" s="3" t="s">
        <v>823</v>
      </c>
      <c r="D31" s="3" t="s">
        <v>822</v>
      </c>
      <c r="E31" s="3" t="s">
        <v>824</v>
      </c>
      <c r="F31" s="3" t="s">
        <v>825</v>
      </c>
      <c r="G31" s="2" t="s">
        <v>788</v>
      </c>
      <c r="H31" s="2" t="s">
        <v>789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972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935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916</v>
      </c>
      <c r="F62" s="4" t="s">
        <v>589</v>
      </c>
      <c r="G62" s="4" t="s">
        <v>866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867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956</v>
      </c>
      <c r="E63" s="3" t="s">
        <v>917</v>
      </c>
      <c r="F63" s="3" t="s">
        <v>918</v>
      </c>
      <c r="G63" s="4" t="s">
        <v>905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700</v>
      </c>
      <c r="B67" s="3" t="s">
        <v>701</v>
      </c>
      <c r="C67" s="3" t="s">
        <v>62</v>
      </c>
      <c r="D67" s="3" t="s">
        <v>702</v>
      </c>
      <c r="E67" s="3" t="s">
        <v>812</v>
      </c>
      <c r="J67" s="3" t="s">
        <v>341</v>
      </c>
      <c r="K67" s="4" t="s">
        <v>709</v>
      </c>
      <c r="L67" s="2" t="s">
        <v>96</v>
      </c>
      <c r="M67" s="2" t="s">
        <v>703</v>
      </c>
    </row>
    <row r="68" spans="1:13" ht="24" x14ac:dyDescent="0.3">
      <c r="A68" t="s">
        <v>724</v>
      </c>
      <c r="B68" s="3" t="s">
        <v>725</v>
      </c>
      <c r="C68" s="3" t="s">
        <v>726</v>
      </c>
      <c r="D68" s="3" t="s">
        <v>727</v>
      </c>
      <c r="J68" s="4" t="s">
        <v>728</v>
      </c>
      <c r="K68" s="4" t="s">
        <v>729</v>
      </c>
      <c r="L68" s="4" t="s">
        <v>730</v>
      </c>
    </row>
    <row r="69" spans="1:13" x14ac:dyDescent="0.3">
      <c r="A69" t="s">
        <v>740</v>
      </c>
      <c r="B69" s="3" t="s">
        <v>741</v>
      </c>
    </row>
    <row r="70" spans="1:13" s="10" customFormat="1" ht="48" x14ac:dyDescent="0.3">
      <c r="A70" s="10" t="s">
        <v>742</v>
      </c>
      <c r="B70" s="3" t="s">
        <v>744</v>
      </c>
      <c r="C70" s="3" t="s">
        <v>745</v>
      </c>
      <c r="D70" s="4" t="s">
        <v>746</v>
      </c>
      <c r="E70" s="4"/>
      <c r="F70" s="4" t="s">
        <v>747</v>
      </c>
      <c r="G70" s="4" t="s">
        <v>743</v>
      </c>
      <c r="H70" s="4"/>
      <c r="I70" s="4"/>
      <c r="J70" s="4" t="s">
        <v>541</v>
      </c>
      <c r="K70" s="4"/>
    </row>
    <row r="71" spans="1:13" ht="24" x14ac:dyDescent="0.3">
      <c r="A71" t="s">
        <v>797</v>
      </c>
      <c r="B71" s="3" t="s">
        <v>801</v>
      </c>
      <c r="C71" s="3" t="s">
        <v>62</v>
      </c>
      <c r="D71" s="4" t="s">
        <v>807</v>
      </c>
      <c r="G71" s="4" t="s">
        <v>802</v>
      </c>
    </row>
    <row r="72" spans="1:13" s="10" customFormat="1" ht="60" x14ac:dyDescent="0.3">
      <c r="A72" s="10" t="s">
        <v>827</v>
      </c>
      <c r="B72" s="3" t="s">
        <v>828</v>
      </c>
      <c r="C72" s="3"/>
      <c r="D72" s="5"/>
      <c r="E72" s="5"/>
      <c r="F72" s="5"/>
      <c r="G72" s="3" t="s">
        <v>854</v>
      </c>
      <c r="H72" s="3"/>
      <c r="I72" s="3"/>
      <c r="J72" s="3" t="s">
        <v>834</v>
      </c>
      <c r="K72" s="3" t="s">
        <v>855</v>
      </c>
      <c r="L72" s="5"/>
      <c r="M72" s="2" t="s">
        <v>354</v>
      </c>
    </row>
    <row r="73" spans="1:13" s="10" customFormat="1" ht="36" x14ac:dyDescent="0.3">
      <c r="A73" s="10" t="s">
        <v>850</v>
      </c>
      <c r="B73" s="3" t="s">
        <v>839</v>
      </c>
      <c r="C73" s="3" t="s">
        <v>62</v>
      </c>
      <c r="D73" s="3"/>
      <c r="E73" s="3"/>
      <c r="F73" s="3"/>
      <c r="G73" s="4"/>
      <c r="J73" s="4" t="s">
        <v>837</v>
      </c>
      <c r="K73" s="4" t="s">
        <v>838</v>
      </c>
      <c r="M73" s="2"/>
    </row>
    <row r="74" spans="1:13" s="10" customFormat="1" ht="36" x14ac:dyDescent="0.3">
      <c r="A74" s="10" t="s">
        <v>893</v>
      </c>
      <c r="B74" s="3" t="s">
        <v>896</v>
      </c>
      <c r="C74" s="3" t="s">
        <v>62</v>
      </c>
      <c r="D74" s="3"/>
      <c r="E74" s="3"/>
      <c r="F74" s="3"/>
      <c r="G74" s="4" t="s">
        <v>894</v>
      </c>
      <c r="J74" s="4"/>
      <c r="K74" s="4"/>
      <c r="L74" s="4" t="s">
        <v>96</v>
      </c>
      <c r="M74" s="4" t="s">
        <v>895</v>
      </c>
    </row>
    <row r="75" spans="1:13" ht="24" x14ac:dyDescent="0.3">
      <c r="A75" s="10" t="s">
        <v>920</v>
      </c>
      <c r="B75" s="3" t="s">
        <v>923</v>
      </c>
      <c r="C75" s="3" t="s">
        <v>62</v>
      </c>
      <c r="D75" s="4" t="s">
        <v>922</v>
      </c>
      <c r="E75" s="4"/>
      <c r="F75" s="5"/>
      <c r="G75" s="3" t="s">
        <v>921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925</v>
      </c>
      <c r="B76" s="3" t="s">
        <v>927</v>
      </c>
      <c r="C76" s="3" t="s">
        <v>62</v>
      </c>
      <c r="D76" s="4" t="s">
        <v>926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929</v>
      </c>
      <c r="B77" s="3" t="s">
        <v>933</v>
      </c>
      <c r="C77" s="3" t="s">
        <v>62</v>
      </c>
      <c r="D77" s="4" t="s">
        <v>934</v>
      </c>
      <c r="E77" s="4"/>
      <c r="F7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2021-03-02T05:03:09Z</dcterms:modified>
</cp:coreProperties>
</file>