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108ADB8E-5200-47D8-91AC-A64096D56B34}" xr6:coauthVersionLast="45" xr6:coauthVersionMax="45" xr10:uidLastSave="{00000000-0000-0000-0000-000000000000}"/>
  <bookViews>
    <workbookView xWindow="-28920" yWindow="-120" windowWidth="29040" windowHeight="15840" xr2:uid="{B53FE973-D001-484E-B693-7C0DF00F159C}"/>
  </bookViews>
  <sheets>
    <sheet name="DropTable" sheetId="1" r:id="rId1"/>
    <sheet name="DropAdjustTable" sheetId="2" r:id="rId2"/>
  </sheets>
  <externalReferences>
    <externalReference r:id="rId3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G6" i="1" l="1"/>
  <c r="BA6" i="1"/>
  <c r="AU6" i="1"/>
  <c r="AO6" i="1"/>
  <c r="AI6" i="1"/>
  <c r="AC6" i="1"/>
  <c r="W6" i="1"/>
  <c r="Q6" i="1"/>
  <c r="K6" i="1"/>
  <c r="H6" i="1"/>
  <c r="G6" i="1"/>
  <c r="F6" i="1"/>
  <c r="E6" i="1"/>
  <c r="C6" i="1"/>
  <c r="D6" i="1" s="1"/>
  <c r="BG5" i="1"/>
  <c r="BA5" i="1"/>
  <c r="AU5" i="1"/>
  <c r="AO5" i="1"/>
  <c r="AI5" i="1"/>
  <c r="AC5" i="1"/>
  <c r="W5" i="1"/>
  <c r="Q5" i="1"/>
  <c r="K5" i="1"/>
  <c r="H5" i="1"/>
  <c r="G5" i="1"/>
  <c r="F5" i="1"/>
  <c r="E5" i="1"/>
  <c r="C5" i="1"/>
  <c r="D5" i="1" s="1"/>
  <c r="BG4" i="1"/>
  <c r="BA4" i="1"/>
  <c r="AU4" i="1"/>
  <c r="AO4" i="1"/>
  <c r="AI4" i="1"/>
  <c r="AC4" i="1"/>
  <c r="W4" i="1"/>
  <c r="Q4" i="1"/>
  <c r="K4" i="1"/>
  <c r="H4" i="1"/>
  <c r="G4" i="1"/>
  <c r="F4" i="1"/>
  <c r="E4" i="1"/>
  <c r="C4" i="1"/>
  <c r="D4" i="1" s="1"/>
  <c r="BG3" i="1"/>
  <c r="BA3" i="1"/>
  <c r="AU3" i="1"/>
  <c r="AO3" i="1"/>
  <c r="AI3" i="1"/>
  <c r="AC3" i="1"/>
  <c r="W3" i="1"/>
  <c r="Q3" i="1"/>
  <c r="K3" i="1"/>
  <c r="H3" i="1"/>
  <c r="G3" i="1"/>
  <c r="F3" i="1"/>
  <c r="E3" i="1"/>
  <c r="C3" i="1"/>
  <c r="D3" i="1" s="1"/>
  <c r="BG12" i="1" l="1"/>
  <c r="BA12" i="1"/>
  <c r="AU12" i="1"/>
  <c r="AO12" i="1"/>
  <c r="AI12" i="1"/>
  <c r="AC12" i="1"/>
  <c r="W12" i="1"/>
  <c r="Q12" i="1"/>
  <c r="K12" i="1"/>
  <c r="H12" i="1"/>
  <c r="G12" i="1"/>
  <c r="F12" i="1"/>
  <c r="E12" i="1"/>
  <c r="C12" i="1"/>
  <c r="D12" i="1" s="1"/>
  <c r="BG11" i="1"/>
  <c r="BA11" i="1"/>
  <c r="AU11" i="1"/>
  <c r="AO11" i="1"/>
  <c r="AI11" i="1"/>
  <c r="AC11" i="1"/>
  <c r="W11" i="1"/>
  <c r="Q11" i="1"/>
  <c r="K11" i="1"/>
  <c r="H11" i="1"/>
  <c r="G11" i="1"/>
  <c r="F11" i="1"/>
  <c r="E11" i="1"/>
  <c r="C11" i="1"/>
  <c r="D11" i="1" s="1"/>
  <c r="BG10" i="1"/>
  <c r="BA10" i="1"/>
  <c r="AU10" i="1"/>
  <c r="AO10" i="1"/>
  <c r="AI10" i="1"/>
  <c r="AC10" i="1"/>
  <c r="W10" i="1"/>
  <c r="Q10" i="1"/>
  <c r="K10" i="1"/>
  <c r="H10" i="1"/>
  <c r="G10" i="1"/>
  <c r="F10" i="1"/>
  <c r="E10" i="1"/>
  <c r="C10" i="1"/>
  <c r="D10" i="1" s="1"/>
  <c r="BG13" i="1" l="1"/>
  <c r="BA13" i="1"/>
  <c r="AO13" i="1"/>
  <c r="AC13" i="1"/>
  <c r="W13" i="1"/>
  <c r="Q13" i="1"/>
  <c r="K13" i="1"/>
  <c r="AI13" i="1" l="1"/>
  <c r="AU13" i="1"/>
  <c r="H13" i="1"/>
  <c r="G13" i="1"/>
  <c r="F13" i="1"/>
  <c r="E13" i="1"/>
  <c r="C13" i="1"/>
  <c r="D13" i="1" s="1"/>
  <c r="AO9" i="1" l="1"/>
  <c r="B3" i="2" l="1"/>
  <c r="B4" i="2" s="1"/>
  <c r="B5" i="2" s="1"/>
  <c r="B6" i="2" s="1"/>
  <c r="B7" i="2" s="1"/>
  <c r="B8" i="2" s="1"/>
  <c r="C8" i="1" l="1"/>
  <c r="D8" i="1" s="1"/>
  <c r="BG8" i="1"/>
  <c r="BA8" i="1"/>
  <c r="AU8" i="1"/>
  <c r="AO8" i="1"/>
  <c r="AI8" i="1"/>
  <c r="AC8" i="1"/>
  <c r="W8" i="1"/>
  <c r="Q8" i="1"/>
  <c r="K8" i="1"/>
  <c r="H8" i="1"/>
  <c r="G8" i="1"/>
  <c r="F8" i="1"/>
  <c r="E8" i="1"/>
  <c r="E9" i="1" l="1"/>
  <c r="E7" i="1"/>
  <c r="E2" i="1"/>
  <c r="H9" i="1"/>
  <c r="G9" i="1"/>
  <c r="F9" i="1"/>
  <c r="H7" i="1"/>
  <c r="G7" i="1"/>
  <c r="F7" i="1"/>
  <c r="H2" i="1"/>
  <c r="G2" i="1"/>
  <c r="F2" i="1"/>
  <c r="C9" i="1"/>
  <c r="C7" i="1"/>
  <c r="C2" i="1"/>
  <c r="BG9" i="1" l="1"/>
  <c r="BG7" i="1"/>
  <c r="BG2" i="1"/>
  <c r="BA9" i="1"/>
  <c r="BA7" i="1"/>
  <c r="BA2" i="1"/>
  <c r="AU9" i="1"/>
  <c r="AU7" i="1"/>
  <c r="AU2" i="1"/>
  <c r="AO7" i="1"/>
  <c r="AO2" i="1"/>
  <c r="AI9" i="1"/>
  <c r="AI7" i="1"/>
  <c r="AI2" i="1"/>
  <c r="AC9" i="1"/>
  <c r="AC7" i="1"/>
  <c r="AC2" i="1"/>
  <c r="W9" i="1"/>
  <c r="W7" i="1"/>
  <c r="W2" i="1"/>
  <c r="Q9" i="1"/>
  <c r="Q7" i="1"/>
  <c r="Q2" i="1"/>
  <c r="K9" i="1"/>
  <c r="K7" i="1"/>
  <c r="K2" i="1"/>
  <c r="D9" i="1" l="1"/>
  <c r="D7" i="1"/>
  <c r="BP3" i="1"/>
  <c r="BP5" i="1"/>
  <c r="BP4" i="1"/>
  <c r="BP2" i="1"/>
  <c r="BP6" i="1"/>
  <c r="BP7" i="1"/>
  <c r="BP1" i="1" l="1"/>
  <c r="D2" i="1" s="1"/>
  <c r="BR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C1" authorId="0" shapeId="0" xr:uid="{5463C47B-E857-432D-AA3B-A2A4CA04D2EF}">
      <text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Enum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형식에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min, max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정해진다</t>
        </r>
        <r>
          <rPr>
            <sz val="9"/>
            <color indexed="81"/>
            <rFont val="Tahoma"/>
            <family val="2"/>
          </rPr>
          <t xml:space="preserve">
int </t>
        </r>
        <r>
          <rPr>
            <sz val="9"/>
            <color indexed="81"/>
            <rFont val="돋움"/>
            <family val="3"/>
            <charset val="129"/>
          </rPr>
          <t>면</t>
        </r>
        <r>
          <rPr>
            <sz val="9"/>
            <color indexed="81"/>
            <rFont val="Tahoma"/>
            <family val="2"/>
          </rPr>
          <t xml:space="preserve"> [ , ) </t>
        </r>
        <r>
          <rPr>
            <sz val="9"/>
            <color indexed="81"/>
            <rFont val="돋움"/>
            <family val="3"/>
            <charset val="129"/>
          </rPr>
          <t>이기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뒷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숫자에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더하여</t>
        </r>
        <r>
          <rPr>
            <sz val="9"/>
            <color indexed="81"/>
            <rFont val="Tahoma"/>
            <family val="2"/>
          </rPr>
          <t xml:space="preserve"> n~m </t>
        </r>
        <r>
          <rPr>
            <sz val="9"/>
            <color indexed="81"/>
            <rFont val="돋움"/>
            <family val="3"/>
            <charset val="129"/>
          </rPr>
          <t>까지의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일양분포로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한다
</t>
        </r>
        <r>
          <rPr>
            <sz val="9"/>
            <color indexed="81"/>
            <rFont val="Tahoma"/>
            <family val="2"/>
          </rPr>
          <t xml:space="preserve">float </t>
        </r>
        <r>
          <rPr>
            <sz val="9"/>
            <color indexed="81"/>
            <rFont val="돋움"/>
            <family val="3"/>
            <charset val="129"/>
          </rPr>
          <t>이면</t>
        </r>
        <r>
          <rPr>
            <sz val="9"/>
            <color indexed="81"/>
            <rFont val="Tahoma"/>
            <family val="2"/>
          </rPr>
          <t xml:space="preserve"> [ , ] </t>
        </r>
        <r>
          <rPr>
            <sz val="9"/>
            <color indexed="81"/>
            <rFont val="돋움"/>
            <family val="3"/>
            <charset val="129"/>
          </rPr>
          <t>이다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그대로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사용된다</t>
        </r>
        <r>
          <rPr>
            <sz val="9"/>
            <color indexed="81"/>
            <rFont val="Tahoma"/>
            <family val="2"/>
          </rPr>
          <t xml:space="preserve">.
1 Exp: int
2 Gold: int
3 LevelPack: int -&gt; </t>
        </r>
        <r>
          <rPr>
            <sz val="9"/>
            <color indexed="81"/>
            <rFont val="돋움"/>
            <family val="3"/>
            <charset val="129"/>
          </rPr>
          <t>레벨팩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획득
</t>
        </r>
        <r>
          <rPr>
            <sz val="9"/>
            <color indexed="81"/>
            <rFont val="Tahoma"/>
            <family val="2"/>
          </rPr>
          <t xml:space="preserve">4 Heart: int
5 Gacha: int -&gt; </t>
        </r>
        <r>
          <rPr>
            <sz val="9"/>
            <color indexed="81"/>
            <rFont val="돋움"/>
            <family val="3"/>
            <charset val="129"/>
          </rPr>
          <t>가챠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접근한다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여기서는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아이템을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새롭게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횟수로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작동한다</t>
        </r>
        <r>
          <rPr>
            <sz val="9"/>
            <color indexed="81"/>
            <rFont val="Tahoma"/>
            <family val="2"/>
          </rPr>
          <t xml:space="preserve">.
6 Ultimate: float -&gt; </t>
        </r>
        <r>
          <rPr>
            <sz val="9"/>
            <color indexed="81"/>
            <rFont val="돋움"/>
            <family val="3"/>
            <charset val="129"/>
          </rPr>
          <t>궁게이지인데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감소하지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제공
특정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맞추고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예</t>
        </r>
        <r>
          <rPr>
            <sz val="9"/>
            <color indexed="81"/>
            <rFont val="Tahoma"/>
            <family val="2"/>
          </rPr>
          <t xml:space="preserve">) 20~50 </t>
        </r>
        <r>
          <rPr>
            <sz val="9"/>
            <color indexed="81"/>
            <rFont val="돋움"/>
            <family val="3"/>
            <charset val="129"/>
          </rPr>
          <t>드랍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</t>
        </r>
        <r>
          <rPr>
            <sz val="9"/>
            <color indexed="81"/>
            <rFont val="Tahoma"/>
            <family val="2"/>
          </rPr>
          <t>(20, 30, 40, 50)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후보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제외
</t>
        </r>
        <r>
          <rPr>
            <sz val="9"/>
            <color indexed="81"/>
            <rFont val="Tahoma"/>
            <family val="2"/>
          </rPr>
          <t xml:space="preserve">Gem: int -&gt; </t>
        </r>
        <r>
          <rPr>
            <sz val="9"/>
            <color indexed="81"/>
            <rFont val="돋움"/>
            <family val="3"/>
            <charset val="129"/>
          </rPr>
          <t>유료재화는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제외
</t>
        </r>
        <r>
          <rPr>
            <sz val="9"/>
            <color indexed="81"/>
            <rFont val="Tahoma"/>
            <family val="2"/>
          </rPr>
          <t xml:space="preserve">Cash: float -&gt; </t>
        </r>
        <r>
          <rPr>
            <sz val="9"/>
            <color indexed="81"/>
            <rFont val="돋움"/>
            <family val="3"/>
            <charset val="129"/>
          </rPr>
          <t>현금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보유량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DB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Enum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최종적으로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합산하여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</text>
    </comment>
    <comment ref="F1" authorId="0" shapeId="0" xr:uid="{3C794FDD-580A-4481-9AAA-6B31FCE02AC6}">
      <text>
        <r>
          <rPr>
            <sz val="9"/>
            <color indexed="81"/>
            <rFont val="돋움"/>
            <family val="3"/>
            <charset val="129"/>
          </rPr>
          <t>성공인지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실패인지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실패면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B185C483-0729-4D69-8275-F8572A7C29E7}">
      <text>
        <r>
          <rPr>
            <sz val="9"/>
            <color indexed="81"/>
            <rFont val="돋움"/>
            <family val="3"/>
            <charset val="129"/>
          </rPr>
          <t>전설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내부조정으로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골든키의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맥스치는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운영툴에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</text>
    </comment>
  </commentList>
</comments>
</file>

<file path=xl/sharedStrings.xml><?xml version="1.0" encoding="utf-8"?>
<sst xmlns="http://schemas.openxmlformats.org/spreadsheetml/2006/main" count="141" uniqueCount="76">
  <si>
    <t>dropId|String</t>
    <phoneticPr fontId="1" type="noConversion"/>
  </si>
  <si>
    <t>subValue|String!</t>
    <phoneticPr fontId="1" type="noConversion"/>
  </si>
  <si>
    <t>probability|float!</t>
    <phoneticPr fontId="1" type="noConversion"/>
  </si>
  <si>
    <t>minValue|float!</t>
    <phoneticPr fontId="1" type="noConversion"/>
  </si>
  <si>
    <t>maxValue|float!</t>
    <phoneticPr fontId="1" type="noConversion"/>
  </si>
  <si>
    <t>dropEnum</t>
    <phoneticPr fontId="1" type="noConversion"/>
  </si>
  <si>
    <t>dropEnum_Verify</t>
    <phoneticPr fontId="1" type="noConversion"/>
  </si>
  <si>
    <t>value</t>
  </si>
  <si>
    <t>dropEnum_List</t>
    <phoneticPr fontId="1" type="noConversion"/>
  </si>
  <si>
    <t>Exp</t>
  </si>
  <si>
    <t>Gold</t>
  </si>
  <si>
    <t>LevelPack</t>
  </si>
  <si>
    <t>Heart</t>
  </si>
  <si>
    <t>Gacha</t>
  </si>
  <si>
    <t>Ultimate</t>
  </si>
  <si>
    <t>dropEnum_1</t>
    <phoneticPr fontId="1" type="noConversion"/>
  </si>
  <si>
    <t>subValue_1</t>
    <phoneticPr fontId="1" type="noConversion"/>
  </si>
  <si>
    <t>probability_1</t>
    <phoneticPr fontId="1" type="noConversion"/>
  </si>
  <si>
    <t>minValue_1</t>
    <phoneticPr fontId="1" type="noConversion"/>
  </si>
  <si>
    <t>maxValue_1</t>
    <phoneticPr fontId="1" type="noConversion"/>
  </si>
  <si>
    <t>dropEnum_2</t>
  </si>
  <si>
    <t>subValue_2</t>
  </si>
  <si>
    <t>probability_2</t>
  </si>
  <si>
    <t>minValue_2</t>
  </si>
  <si>
    <t>maxValue_2</t>
  </si>
  <si>
    <t>dropEnum_3</t>
  </si>
  <si>
    <t>subValue_3</t>
  </si>
  <si>
    <t>probability_3</t>
  </si>
  <si>
    <t>minValue_3</t>
  </si>
  <si>
    <t>maxValue_3</t>
  </si>
  <si>
    <t>dropEnum_4</t>
  </si>
  <si>
    <t>subValue_4</t>
  </si>
  <si>
    <t>probability_4</t>
  </si>
  <si>
    <t>minValue_4</t>
  </si>
  <si>
    <t>maxValue_4</t>
  </si>
  <si>
    <t>드랍설명참고</t>
    <phoneticPr fontId="1" type="noConversion"/>
  </si>
  <si>
    <t>하트 2개</t>
    <phoneticPr fontId="1" type="noConversion"/>
  </si>
  <si>
    <t>1-10 노멀드랍</t>
    <phoneticPr fontId="1" type="noConversion"/>
  </si>
  <si>
    <t>dropEnum_5</t>
  </si>
  <si>
    <t>subValue_5</t>
  </si>
  <si>
    <t>probability_5</t>
  </si>
  <si>
    <t>minValue_5</t>
  </si>
  <si>
    <t>maxValue_5</t>
  </si>
  <si>
    <t>dropEnum_6</t>
  </si>
  <si>
    <t>subValue_6</t>
  </si>
  <si>
    <t>probability_6</t>
  </si>
  <si>
    <t>minValue_6</t>
  </si>
  <si>
    <t>maxValue_6</t>
  </si>
  <si>
    <t>dropEnum_7</t>
  </si>
  <si>
    <t>subValue_7</t>
  </si>
  <si>
    <t>probability_7</t>
  </si>
  <si>
    <t>minValue_7</t>
  </si>
  <si>
    <t>maxValue_7</t>
  </si>
  <si>
    <t>dropEnum_8</t>
  </si>
  <si>
    <t>subValue_8</t>
  </si>
  <si>
    <t>probability_8</t>
  </si>
  <si>
    <t>minValue_8</t>
  </si>
  <si>
    <t>maxValue_8</t>
  </si>
  <si>
    <t>dropEnum_9</t>
  </si>
  <si>
    <t>subValue_9</t>
  </si>
  <si>
    <t>probability_9</t>
  </si>
  <si>
    <t>minValue_9</t>
  </si>
  <si>
    <t>maxValue_9</t>
  </si>
  <si>
    <t>subValue검증</t>
    <phoneticPr fontId="1" type="noConversion"/>
  </si>
  <si>
    <t>dropEnum|Int!</t>
    <phoneticPr fontId="1" type="noConversion"/>
  </si>
  <si>
    <t>장비 1개</t>
    <phoneticPr fontId="1" type="noConversion"/>
  </si>
  <si>
    <t>adjust|Float</t>
    <phoneticPr fontId="1" type="noConversion"/>
  </si>
  <si>
    <t>remainCount|Int</t>
    <phoneticPr fontId="1" type="noConversion"/>
  </si>
  <si>
    <t>1 중간보스드랍</t>
    <phoneticPr fontId="1" type="noConversion"/>
  </si>
  <si>
    <t>1 최종보스드랍</t>
    <phoneticPr fontId="1" type="noConversion"/>
  </si>
  <si>
    <t>LevelPack</t>
    <phoneticPr fontId="1" type="noConversion"/>
  </si>
  <si>
    <t>Gacha</t>
    <phoneticPr fontId="1" type="noConversion"/>
  </si>
  <si>
    <t>11-20 노멀드랍</t>
    <phoneticPr fontId="1" type="noConversion"/>
  </si>
  <si>
    <t>21-30 노멀드랍</t>
    <phoneticPr fontId="1" type="noConversion"/>
  </si>
  <si>
    <t>31-40 노멀드랍</t>
    <phoneticPr fontId="1" type="noConversion"/>
  </si>
  <si>
    <t>41-50 노멀드랍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</si>
</sst>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0" fillId="2" borderId="0" xfId="0" applyFill="1">
      <alignment vertical="center"/>
    </xf>
    <xf numFmtId="0" fontId="0" fillId="2" borderId="0" xfId="0" applyFill="1" applyAlignment="1">
      <alignment horizontal="righ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51089;&#50629;Gach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chaTable"/>
    </sheetNames>
    <sheetDataSet>
      <sheetData sheetId="0">
        <row r="1">
          <cell r="A1" t="str">
            <v>gachaId|String</v>
          </cell>
        </row>
        <row r="2">
          <cell r="A2">
            <v>10001</v>
          </cell>
        </row>
        <row r="3">
          <cell r="A3">
            <v>50001</v>
          </cell>
        </row>
        <row r="4">
          <cell r="A4">
            <v>30001</v>
          </cell>
        </row>
        <row r="5">
          <cell r="A5">
            <v>70001</v>
          </cell>
        </row>
        <row r="6">
          <cell r="A6">
            <v>90001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9DE39-B717-40A9-BC21-70CAE1ED14B8}">
  <dimension ref="A1:BS13"/>
  <sheetViews>
    <sheetView tabSelected="1" workbookViewId="0">
      <pane xSplit="2" ySplit="1" topLeftCell="D2" activePane="bottomRight" state="frozen"/>
      <selection pane="topRight" activeCell="C1" sqref="C1"/>
      <selection pane="bottomLeft" activeCell="A2" sqref="A2"/>
      <selection pane="bottomRight" activeCell="D2" sqref="D2"/>
    </sheetView>
  </sheetViews>
  <sheetFormatPr defaultRowHeight="16.5" outlineLevelCol="1" x14ac:dyDescent="0.3"/>
  <cols>
    <col min="1" max="1" width="7.75" customWidth="1"/>
    <col min="2" max="2" width="12.5" hidden="1" customWidth="1" outlineLevel="1"/>
    <col min="3" max="3" width="40.875" hidden="1" customWidth="1" outlineLevel="1"/>
    <col min="4" max="4" width="15.875" customWidth="1" collapsed="1"/>
    <col min="5" max="8" width="18.25" customWidth="1"/>
    <col min="9" max="9" width="10.75" style="2" hidden="1" customWidth="1" outlineLevel="1"/>
    <col min="10" max="14" width="10.75" hidden="1" customWidth="1" outlineLevel="1"/>
    <col min="15" max="15" width="10.75" style="2" hidden="1" customWidth="1" outlineLevel="1"/>
    <col min="16" max="20" width="10.75" hidden="1" customWidth="1" outlineLevel="1"/>
    <col min="21" max="21" width="10.75" style="2" hidden="1" customWidth="1" outlineLevel="1"/>
    <col min="22" max="26" width="10.75" hidden="1" customWidth="1" outlineLevel="1"/>
    <col min="27" max="27" width="10.75" style="2" hidden="1" customWidth="1" outlineLevel="1"/>
    <col min="28" max="32" width="10.75" hidden="1" customWidth="1" outlineLevel="1"/>
    <col min="33" max="33" width="10.75" style="2" hidden="1" customWidth="1" outlineLevel="1"/>
    <col min="34" max="38" width="10.75" hidden="1" customWidth="1" outlineLevel="1"/>
    <col min="39" max="39" width="10.75" style="2" hidden="1" customWidth="1" outlineLevel="1"/>
    <col min="40" max="44" width="10.75" hidden="1" customWidth="1" outlineLevel="1"/>
    <col min="45" max="45" width="10.75" style="2" hidden="1" customWidth="1" outlineLevel="1"/>
    <col min="46" max="50" width="10.75" hidden="1" customWidth="1" outlineLevel="1"/>
    <col min="51" max="51" width="10.75" style="2" hidden="1" customWidth="1" outlineLevel="1"/>
    <col min="52" max="56" width="10.75" hidden="1" customWidth="1" outlineLevel="1"/>
    <col min="57" max="57" width="10.75" style="2" hidden="1" customWidth="1" outlineLevel="1"/>
    <col min="58" max="62" width="10.75" hidden="1" customWidth="1" outlineLevel="1"/>
    <col min="63" max="63" width="9" collapsed="1"/>
    <col min="64" max="64" width="9" hidden="1" customWidth="1" outlineLevel="1"/>
    <col min="65" max="65" width="9" collapsed="1"/>
    <col min="66" max="68" width="9" hidden="1" customWidth="1" outlineLevel="1"/>
    <col min="69" max="69" width="9" collapsed="1"/>
    <col min="70" max="70" width="9" hidden="1" customWidth="1" outlineLevel="1"/>
    <col min="71" max="71" width="9" collapsed="1"/>
  </cols>
  <sheetData>
    <row r="1" spans="1:70" ht="27" customHeight="1" x14ac:dyDescent="0.3">
      <c r="A1" t="s">
        <v>0</v>
      </c>
      <c r="B1" t="s">
        <v>35</v>
      </c>
      <c r="C1" t="s">
        <v>5</v>
      </c>
      <c r="D1" t="s">
        <v>64</v>
      </c>
      <c r="E1" t="s">
        <v>1</v>
      </c>
      <c r="F1" t="s">
        <v>2</v>
      </c>
      <c r="G1" t="s">
        <v>3</v>
      </c>
      <c r="H1" t="s">
        <v>4</v>
      </c>
      <c r="I1" s="2" t="s">
        <v>15</v>
      </c>
      <c r="J1" t="s">
        <v>16</v>
      </c>
      <c r="K1" t="s">
        <v>63</v>
      </c>
      <c r="L1" t="s">
        <v>17</v>
      </c>
      <c r="M1" t="s">
        <v>18</v>
      </c>
      <c r="N1" t="s">
        <v>19</v>
      </c>
      <c r="O1" s="2" t="s">
        <v>20</v>
      </c>
      <c r="P1" t="s">
        <v>21</v>
      </c>
      <c r="Q1" t="s">
        <v>63</v>
      </c>
      <c r="R1" t="s">
        <v>22</v>
      </c>
      <c r="S1" t="s">
        <v>23</v>
      </c>
      <c r="T1" t="s">
        <v>24</v>
      </c>
      <c r="U1" s="2" t="s">
        <v>25</v>
      </c>
      <c r="V1" t="s">
        <v>26</v>
      </c>
      <c r="W1" t="s">
        <v>63</v>
      </c>
      <c r="X1" t="s">
        <v>27</v>
      </c>
      <c r="Y1" t="s">
        <v>28</v>
      </c>
      <c r="Z1" t="s">
        <v>29</v>
      </c>
      <c r="AA1" s="2" t="s">
        <v>30</v>
      </c>
      <c r="AB1" t="s">
        <v>31</v>
      </c>
      <c r="AC1" t="s">
        <v>63</v>
      </c>
      <c r="AD1" t="s">
        <v>32</v>
      </c>
      <c r="AE1" t="s">
        <v>33</v>
      </c>
      <c r="AF1" t="s">
        <v>34</v>
      </c>
      <c r="AG1" s="2" t="s">
        <v>38</v>
      </c>
      <c r="AH1" t="s">
        <v>39</v>
      </c>
      <c r="AI1" t="s">
        <v>63</v>
      </c>
      <c r="AJ1" t="s">
        <v>40</v>
      </c>
      <c r="AK1" t="s">
        <v>41</v>
      </c>
      <c r="AL1" t="s">
        <v>42</v>
      </c>
      <c r="AM1" s="2" t="s">
        <v>43</v>
      </c>
      <c r="AN1" t="s">
        <v>44</v>
      </c>
      <c r="AO1" t="s">
        <v>63</v>
      </c>
      <c r="AP1" t="s">
        <v>45</v>
      </c>
      <c r="AQ1" t="s">
        <v>46</v>
      </c>
      <c r="AR1" t="s">
        <v>47</v>
      </c>
      <c r="AS1" s="2" t="s">
        <v>48</v>
      </c>
      <c r="AT1" t="s">
        <v>49</v>
      </c>
      <c r="AU1" t="s">
        <v>63</v>
      </c>
      <c r="AV1" t="s">
        <v>50</v>
      </c>
      <c r="AW1" t="s">
        <v>51</v>
      </c>
      <c r="AX1" t="s">
        <v>52</v>
      </c>
      <c r="AY1" s="2" t="s">
        <v>53</v>
      </c>
      <c r="AZ1" t="s">
        <v>54</v>
      </c>
      <c r="BA1" t="s">
        <v>63</v>
      </c>
      <c r="BB1" t="s">
        <v>55</v>
      </c>
      <c r="BC1" t="s">
        <v>56</v>
      </c>
      <c r="BD1" t="s">
        <v>57</v>
      </c>
      <c r="BE1" s="2" t="s">
        <v>58</v>
      </c>
      <c r="BF1" t="s">
        <v>59</v>
      </c>
      <c r="BG1" t="s">
        <v>63</v>
      </c>
      <c r="BH1" t="s">
        <v>60</v>
      </c>
      <c r="BI1" t="s">
        <v>61</v>
      </c>
      <c r="BJ1" t="s">
        <v>62</v>
      </c>
      <c r="BL1" t="s">
        <v>6</v>
      </c>
      <c r="BN1" t="s">
        <v>8</v>
      </c>
      <c r="BO1" t="s">
        <v>7</v>
      </c>
      <c r="BP1" t="str">
        <f ca="1">IF(OR(OFFSET(BP1,1,0)&lt;OFFSET(BP1,2,0),OFFSET(BP1,2,0)&lt;OFFSET(BP1,3,0),
OFFSET(BP1,3,0)&lt;OFFSET(BP1,4,0),OFFSET(BP1,4,0)&lt;OFFSET(BP1,5,0),
OFFSET(BP1,5,0)&lt;OFFSET(BP1,6,0),OFFSET(BP1,6,0)&lt;OFFSET(BP1,7,0),
OFFSET(BP1,7,0)&lt;OFFSET(BP1,8,0),OFFSET(BP1,8,0)&lt;OFFSET(BP1,9,0),
OFFSET(BP1,9,0)&lt;OFFSET(BP1,10,0),OFFSET(BP1,10,0)&lt;OFFSET(BP1,11,0),
OFFSET(BP1,11,0)&lt;OFFSET(BP1,12,0),OFFSET(BP1,12,0)&lt;OFFSET(BP1,13,0),
OFFSET(BP1,13,0)&lt;OFFSET(BP1,14,0),OFFSET(BP1,14,0)&lt;OFFSET(BP1,15,0),
OFFSET(BP1,15,0)&lt;OFFSET(BP1,16,0),OFFSET(BP1,16,0)&lt;OFFSET(BP1,17,0),
OFFSET(BP1,17,0)&lt;OFFSET(BP1,18,0),OFFSET(BP1,18,0)&lt;OFFSET(BP1,19,0),
OFFSET(BP1,19,0)&lt;OFFSET(BP1,20,0),OFFSET(BP1,20,0)&lt;OFFSET(BP1,21,0),
OFFSET(BP1,21,0)&lt;OFFSET(BP1,22,0),OFFSET(BP1,22,0)&lt;OFFSET(BP1,23,0),
OFFSET(BP1,23,0)&lt;OFFSET(BP1,24,0),OFFSET(BP1,24,0)&lt;OFFSET(BP1,25,0),
OFFSET(BP1,25,0)&lt;OFFSET(BP1,26,0),OFFSET(BP1,26,0)&lt;OFFSET(BP1,27,0),
OFFSET(BP1,27,0)&lt;OFFSET(BP1,28,0),OFFSET(BP1,28,0)&lt;OFFSET(BP1,29,0),
OFFSET(BP1,29,0)&lt;OFFSET(BP1,30,0),OFFSET(BP1,30,0)&lt;OFFSET(BP1,31,0),
OFFSET(BP1,31,0)&lt;OFFSET(BP1,32,0),OFFSET(BP1,32,0)&lt;OFFSET(BP1,33,0),
OFFSET(BP1,33,0)&lt;OFFSET(BP1,34,0),OFFSET(BP1,34,0)&lt;OFFSET(BP1,35,0),
OFFSET(BP1,35,0)&lt;OFFSET(BP1,36,0),OFFSET(BP1,36,0)&lt;OFFSET(BP1,37,0),
OFFSET(BP1,37,0)&lt;OFFSET(BP1,38,0),OFFSET(BP1,38,0)&lt;OFFSET(BP1,39,0),
OFFSET(BP1,39,0)&lt;OFFSET(BP1,40,0),OFFSET(BP1,40,0)&lt;OFFSET(BP1,41,0),
OFFSET(BP1,41,0)&lt;OFFSET(BP1,42,0),OFFSET(BP1,42,0)&lt;OFFSET(BP1,43,0),
OFFSET(BP1,43,0)&lt;OFFSET(BP1,44,0),OFFSET(BP1,44,0)&lt;OFFSET(BP1,45,0),
OFFSET(BP1,45,0)&lt;OFFSET(BP1,46,0),OFFSET(BP1,46,0)&lt;OFFSET(BP1,47,0),
OFFSET(BP1,47,0)&lt;OFFSET(BP1,48,0),OFFSET(BP1,48,0)&lt;OFFSET(BP1,49,0),
OFFSET(BP1,49,0)&lt;OFFSET(BP1,50,0)),"내림차순 정렬할 것","len")</f>
        <v>len</v>
      </c>
    </row>
    <row r="2" spans="1:70" x14ac:dyDescent="0.3">
      <c r="A2">
        <v>1001</v>
      </c>
      <c r="B2" t="s">
        <v>37</v>
      </c>
      <c r="C2" t="str">
        <f t="shared" ref="C2:C9" si="0">IF(ISBLANK(I2),"",I2)
&amp;IF(ISBLANK(O2),"",", "&amp;O2)
&amp;IF(ISBLANK(U2),"",", "&amp;U2)
&amp;IF(ISBLANK(AA2),"",", "&amp;AA2)
&amp;IF(ISBLANK(AG2),"",", "&amp;AG2)
&amp;IF(ISBLANK(AM2),"",", "&amp;AM2)
&amp;IF(ISBLANK(AS2),"",", "&amp;AS2)
&amp;IF(ISBLANK(AY2),"",", "&amp;AY2)
&amp;IF(ISBLANK(BE2),"",", "&amp;BE2)</f>
        <v>Gold, Exp, Heart, Gacha</v>
      </c>
      <c r="D2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2, 1, 4, 5</v>
      </c>
      <c r="E2" s="1" t="str">
        <f t="shared" ref="E2:E9" si="1">IF(ISBLANK(J2),"",J2)
&amp;IF(ISBLANK(O2),"",", "&amp;P2)
&amp;IF(ISBLANK(U2),"",", "&amp;V2)
&amp;IF(ISBLANK(AA2),"",", "&amp;AB2)
&amp;IF(ISBLANK(AG2),"",", "&amp;AH2)
&amp;IF(ISBLANK(AM2),"",", "&amp;AN2)
&amp;IF(ISBLANK(AS2),"",", "&amp;AT2)
&amp;IF(ISBLANK(AY2),"",", "&amp;AZ2)
&amp;IF(ISBLANK(BE2),"",", "&amp;BF2)</f>
        <v>, , , 10001</v>
      </c>
      <c r="F2" s="1" t="str">
        <f t="shared" ref="F2:F9" si="2">IF(ISBLANK(L2),"",L2)
&amp;IF(ISBLANK(R2),"",", "&amp;R2)
&amp;IF(ISBLANK(X2),"",", "&amp;X2)
&amp;IF(ISBLANK(AD2),"",", "&amp;AD2)
&amp;IF(ISBLANK(AJ2),"",", "&amp;AJ2)
&amp;IF(ISBLANK(AP2),"",", "&amp;AP2)
&amp;IF(ISBLANK(AV2),"",", "&amp;AV2)
&amp;IF(ISBLANK(BB2),"",", "&amp;BB2)
&amp;IF(ISBLANK(BH2),"",", "&amp;BH2)</f>
        <v>1, 1, 0.075, 0.001</v>
      </c>
      <c r="G2" s="1" t="str">
        <f t="shared" ref="G2:G9" si="3">IF(ISBLANK(M2),"",M2)
&amp;IF(ISBLANK(S2),"",", "&amp;S2)
&amp;IF(ISBLANK(Y2),"",", "&amp;Y2)
&amp;IF(ISBLANK(AE2),"",", "&amp;AE2)
&amp;IF(ISBLANK(AK2),"",", "&amp;AK2)
&amp;IF(ISBLANK(AQ2),"",", "&amp;AQ2)
&amp;IF(ISBLANK(AW2),"",", "&amp;AW2)
&amp;IF(ISBLANK(BC2),"",", "&amp;BC2)
&amp;IF(ISBLANK(BI2),"",", "&amp;BI2)</f>
        <v>12, 5, 1, 1</v>
      </c>
      <c r="H2" s="1" t="str">
        <f t="shared" ref="H2:H9" si="4">IF(ISBLANK(N2),"",N2)
&amp;IF(ISBLANK(T2),"",", "&amp;T2)
&amp;IF(ISBLANK(Z2),"",", "&amp;Z2)
&amp;IF(ISBLANK(AF2),"",", "&amp;AF2)
&amp;IF(ISBLANK(AL2),"",", "&amp;AL2)
&amp;IF(ISBLANK(AR2),"",", "&amp;AR2)
&amp;IF(ISBLANK(AX2),"",", "&amp;AX2)
&amp;IF(ISBLANK(BD2),"",", "&amp;BD2)
&amp;IF(ISBLANK(BJ2),"",", "&amp;BJ2)</f>
        <v>14, 5, 1, 1</v>
      </c>
      <c r="I2" s="3" t="s">
        <v>10</v>
      </c>
      <c r="K2" t="str">
        <f>IF(I2="Gacha",
IF(ISBLANK(J2),"비어있음",
IF(ISERROR(VLOOKUP(J2,[1]GachaTable!$A:$A,1,0)),"가챠없음","")),
"")</f>
        <v/>
      </c>
      <c r="L2">
        <v>1</v>
      </c>
      <c r="M2">
        <v>12</v>
      </c>
      <c r="N2">
        <v>14</v>
      </c>
      <c r="O2" s="3" t="s">
        <v>9</v>
      </c>
      <c r="Q2" t="str">
        <f>IF(O2="Gacha",
IF(ISBLANK(P2),"비어있음",
IF(ISERROR(VLOOKUP(P2,[1]GachaTable!$A:$A,1,0)),"가챠없음","")),
"")</f>
        <v/>
      </c>
      <c r="R2">
        <v>1</v>
      </c>
      <c r="S2">
        <v>5</v>
      </c>
      <c r="T2">
        <v>5</v>
      </c>
      <c r="U2" s="3" t="s">
        <v>12</v>
      </c>
      <c r="W2" t="str">
        <f>IF(U2="Gacha",
IF(ISBLANK(V2),"비어있음",
IF(ISERROR(VLOOKUP(V2,[1]GachaTable!$A:$A,1,0)),"가챠없음","")),
"")</f>
        <v/>
      </c>
      <c r="X2">
        <v>7.4999999999999997E-2</v>
      </c>
      <c r="Y2">
        <v>1</v>
      </c>
      <c r="Z2">
        <v>1</v>
      </c>
      <c r="AA2" s="3" t="s">
        <v>13</v>
      </c>
      <c r="AB2">
        <v>10001</v>
      </c>
      <c r="AC2" t="str">
        <f>IF(AA2="Gacha",
IF(ISBLANK(AB2),"비어있음",
IF(ISERROR(VLOOKUP(AB2,[1]GachaTable!$A:$A,1,0)),"가챠없음","")),
"")</f>
        <v/>
      </c>
      <c r="AD2">
        <v>1E-3</v>
      </c>
      <c r="AE2">
        <v>1</v>
      </c>
      <c r="AF2">
        <v>1</v>
      </c>
      <c r="AG2" s="3"/>
      <c r="AI2" t="str">
        <f>IF(AG2="Gacha",
IF(ISBLANK(AH2),"비어있음",
IF(ISERROR(VLOOKUP(AH2,[1]GachaTable!$A:$A,1,0)),"가챠없음","")),
"")</f>
        <v/>
      </c>
      <c r="AM2" s="3"/>
      <c r="AO2" t="str">
        <f>IF(AM2="Gacha",
IF(ISBLANK(AN2),"비어있음",
IF(ISERROR(VLOOKUP(AN2,[1]GachaTable!$A:$A,1,0)),"가챠없음","")),
"")</f>
        <v/>
      </c>
      <c r="AS2" s="3"/>
      <c r="AU2" t="str">
        <f>IF(AS2="Gacha",
IF(ISBLANK(AT2),"비어있음",
IF(ISERROR(VLOOKUP(AT2,[1]GachaTable!$A:$A,1,0)),"가챠없음","")),
"")</f>
        <v/>
      </c>
      <c r="AY2" s="3"/>
      <c r="BA2" t="str">
        <f>IF(AY2="Gacha",
IF(ISBLANK(AZ2),"비어있음",
IF(ISERROR(VLOOKUP(AZ2,[1]GachaTable!$A:$A,1,0)),"가챠없음","")),
"")</f>
        <v/>
      </c>
      <c r="BE2" s="3"/>
      <c r="BG2" t="str">
        <f>IF(BE2="Gacha",
IF(ISBLANK(BF2),"비어있음",
IF(ISERROR(VLOOKUP(BF2,[1]GachaTable!$A:$A,1,0)),"가챠없음","")),
"")</f>
        <v/>
      </c>
      <c r="BL2" t="s">
        <v>9</v>
      </c>
      <c r="BN2" t="s">
        <v>11</v>
      </c>
      <c r="BO2">
        <v>3</v>
      </c>
      <c r="BP2">
        <f t="shared" ref="BP2:BP7" si="5">LEN(BN2)</f>
        <v>9</v>
      </c>
      <c r="BR2" t="str">
        <f ca="1">IFERROR(HLOOKUP("내림차순 정렬할 것",$1:$1,1,0),"")</f>
        <v/>
      </c>
    </row>
    <row r="3" spans="1:70" x14ac:dyDescent="0.3">
      <c r="A3">
        <v>1002</v>
      </c>
      <c r="B3" t="s">
        <v>72</v>
      </c>
      <c r="C3" t="str">
        <f t="shared" ref="C3:C6" si="6">IF(ISBLANK(I3),"",I3)
&amp;IF(ISBLANK(O3),"",", "&amp;O3)
&amp;IF(ISBLANK(U3),"",", "&amp;U3)
&amp;IF(ISBLANK(AA3),"",", "&amp;AA3)
&amp;IF(ISBLANK(AG3),"",", "&amp;AG3)
&amp;IF(ISBLANK(AM3),"",", "&amp;AM3)
&amp;IF(ISBLANK(AS3),"",", "&amp;AS3)
&amp;IF(ISBLANK(AY3),"",", "&amp;AY3)
&amp;IF(ISBLANK(BE3),"",", "&amp;BE3)</f>
        <v>Gold, Exp, Heart, Gacha</v>
      </c>
      <c r="D3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2, 1, 4, 5</v>
      </c>
      <c r="E3" s="1" t="str">
        <f t="shared" ref="E3:E6" si="7">IF(ISBLANK(J3),"",J3)
&amp;IF(ISBLANK(O3),"",", "&amp;P3)
&amp;IF(ISBLANK(U3),"",", "&amp;V3)
&amp;IF(ISBLANK(AA3),"",", "&amp;AB3)
&amp;IF(ISBLANK(AG3),"",", "&amp;AH3)
&amp;IF(ISBLANK(AM3),"",", "&amp;AN3)
&amp;IF(ISBLANK(AS3),"",", "&amp;AT3)
&amp;IF(ISBLANK(AY3),"",", "&amp;AZ3)
&amp;IF(ISBLANK(BE3),"",", "&amp;BF3)</f>
        <v>, , , 10001</v>
      </c>
      <c r="F3" s="1" t="str">
        <f t="shared" ref="F3:F6" si="8">IF(ISBLANK(L3),"",L3)
&amp;IF(ISBLANK(R3),"",", "&amp;R3)
&amp;IF(ISBLANK(X3),"",", "&amp;X3)
&amp;IF(ISBLANK(AD3),"",", "&amp;AD3)
&amp;IF(ISBLANK(AJ3),"",", "&amp;AJ3)
&amp;IF(ISBLANK(AP3),"",", "&amp;AP3)
&amp;IF(ISBLANK(AV3),"",", "&amp;AV3)
&amp;IF(ISBLANK(BB3),"",", "&amp;BB3)
&amp;IF(ISBLANK(BH3),"",", "&amp;BH3)</f>
        <v>1, 1, 0.041, 0.001</v>
      </c>
      <c r="G3" s="1" t="str">
        <f t="shared" ref="G3:G6" si="9">IF(ISBLANK(M3),"",M3)
&amp;IF(ISBLANK(S3),"",", "&amp;S3)
&amp;IF(ISBLANK(Y3),"",", "&amp;Y3)
&amp;IF(ISBLANK(AE3),"",", "&amp;AE3)
&amp;IF(ISBLANK(AK3),"",", "&amp;AK3)
&amp;IF(ISBLANK(AQ3),"",", "&amp;AQ3)
&amp;IF(ISBLANK(AW3),"",", "&amp;AW3)
&amp;IF(ISBLANK(BC3),"",", "&amp;BC3)
&amp;IF(ISBLANK(BI3),"",", "&amp;BI3)</f>
        <v>12, 5, 1, 1</v>
      </c>
      <c r="H3" s="1" t="str">
        <f t="shared" ref="H3:H6" si="10">IF(ISBLANK(N3),"",N3)
&amp;IF(ISBLANK(T3),"",", "&amp;T3)
&amp;IF(ISBLANK(Z3),"",", "&amp;Z3)
&amp;IF(ISBLANK(AF3),"",", "&amp;AF3)
&amp;IF(ISBLANK(AL3),"",", "&amp;AL3)
&amp;IF(ISBLANK(AR3),"",", "&amp;AR3)
&amp;IF(ISBLANK(AX3),"",", "&amp;AX3)
&amp;IF(ISBLANK(BD3),"",", "&amp;BD3)
&amp;IF(ISBLANK(BJ3),"",", "&amp;BJ3)</f>
        <v>14, 5, 1, 1</v>
      </c>
      <c r="I3" s="3" t="s">
        <v>10</v>
      </c>
      <c r="K3" t="str">
        <f>IF(I3="Gacha",
IF(ISBLANK(J3),"비어있음",
IF(ISERROR(VLOOKUP(J3,[1]GachaTable!$A:$A,1,0)),"가챠없음","")),
"")</f>
        <v/>
      </c>
      <c r="L3">
        <v>1</v>
      </c>
      <c r="M3">
        <v>12</v>
      </c>
      <c r="N3">
        <v>14</v>
      </c>
      <c r="O3" s="3" t="s">
        <v>9</v>
      </c>
      <c r="Q3" t="str">
        <f>IF(O3="Gacha",
IF(ISBLANK(P3),"비어있음",
IF(ISERROR(VLOOKUP(P3,[1]GachaTable!$A:$A,1,0)),"가챠없음","")),
"")</f>
        <v/>
      </c>
      <c r="R3">
        <v>1</v>
      </c>
      <c r="S3">
        <v>5</v>
      </c>
      <c r="T3">
        <v>5</v>
      </c>
      <c r="U3" s="3" t="s">
        <v>12</v>
      </c>
      <c r="W3" t="str">
        <f>IF(U3="Gacha",
IF(ISBLANK(V3),"비어있음",
IF(ISERROR(VLOOKUP(V3,[1]GachaTable!$A:$A,1,0)),"가챠없음","")),
"")</f>
        <v/>
      </c>
      <c r="X3">
        <v>4.1000000000000002E-2</v>
      </c>
      <c r="Y3">
        <v>1</v>
      </c>
      <c r="Z3">
        <v>1</v>
      </c>
      <c r="AA3" s="3" t="s">
        <v>13</v>
      </c>
      <c r="AB3">
        <v>10001</v>
      </c>
      <c r="AC3" t="str">
        <f>IF(AA3="Gacha",
IF(ISBLANK(AB3),"비어있음",
IF(ISERROR(VLOOKUP(AB3,[1]GachaTable!$A:$A,1,0)),"가챠없음","")),
"")</f>
        <v/>
      </c>
      <c r="AD3">
        <v>1E-3</v>
      </c>
      <c r="AE3">
        <v>1</v>
      </c>
      <c r="AF3">
        <v>1</v>
      </c>
      <c r="AG3" s="3"/>
      <c r="AI3" t="str">
        <f>IF(AG3="Gacha",
IF(ISBLANK(AH3),"비어있음",
IF(ISERROR(VLOOKUP(AH3,[1]GachaTable!$A:$A,1,0)),"가챠없음","")),
"")</f>
        <v/>
      </c>
      <c r="AM3" s="3"/>
      <c r="AO3" t="str">
        <f>IF(AM3="Gacha",
IF(ISBLANK(AN3),"비어있음",
IF(ISERROR(VLOOKUP(AN3,[1]GachaTable!$A:$A,1,0)),"가챠없음","")),
"")</f>
        <v/>
      </c>
      <c r="AS3" s="3"/>
      <c r="AU3" t="str">
        <f>IF(AS3="Gacha",
IF(ISBLANK(AT3),"비어있음",
IF(ISERROR(VLOOKUP(AT3,[1]GachaTable!$A:$A,1,0)),"가챠없음","")),
"")</f>
        <v/>
      </c>
      <c r="AY3" s="3"/>
      <c r="BA3" t="str">
        <f>IF(AY3="Gacha",
IF(ISBLANK(AZ3),"비어있음",
IF(ISERROR(VLOOKUP(AZ3,[1]GachaTable!$A:$A,1,0)),"가챠없음","")),
"")</f>
        <v/>
      </c>
      <c r="BE3" s="3"/>
      <c r="BG3" t="str">
        <f>IF(BE3="Gacha",
IF(ISBLANK(BF3),"비어있음",
IF(ISERROR(VLOOKUP(BF3,[1]GachaTable!$A:$A,1,0)),"가챠없음","")),
"")</f>
        <v/>
      </c>
      <c r="BL3" t="s">
        <v>10</v>
      </c>
      <c r="BN3" t="s">
        <v>14</v>
      </c>
      <c r="BO3">
        <v>6</v>
      </c>
      <c r="BP3">
        <f t="shared" si="5"/>
        <v>8</v>
      </c>
    </row>
    <row r="4" spans="1:70" x14ac:dyDescent="0.3">
      <c r="A4">
        <v>1003</v>
      </c>
      <c r="B4" t="s">
        <v>73</v>
      </c>
      <c r="C4" t="str">
        <f t="shared" si="6"/>
        <v>Gold, Exp, Heart, Gacha</v>
      </c>
      <c r="D4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SUBSTITUTE(SUBSTITUTE(SUBSTITUTE(SUBSTITUTE(SUBSTITUTE(SUBSTITUTE(SUBSTITUTE(SUBSTITUTE(SUBSTITUTE(SUBSTITUTE(C4,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2, 1, 4, 5</v>
      </c>
      <c r="E4" s="1" t="str">
        <f t="shared" si="7"/>
        <v>, , , 10001</v>
      </c>
      <c r="F4" s="1" t="str">
        <f t="shared" si="8"/>
        <v>1, 1, 0.0296666666666667, 0.001</v>
      </c>
      <c r="G4" s="1" t="str">
        <f t="shared" si="9"/>
        <v>12, 5, 1, 1</v>
      </c>
      <c r="H4" s="1" t="str">
        <f t="shared" si="10"/>
        <v>14, 5, 1, 1</v>
      </c>
      <c r="I4" s="3" t="s">
        <v>10</v>
      </c>
      <c r="K4" t="str">
        <f>IF(I4="Gacha",
IF(ISBLANK(J4),"비어있음",
IF(ISERROR(VLOOKUP(J4,[1]GachaTable!$A:$A,1,0)),"가챠없음","")),
"")</f>
        <v/>
      </c>
      <c r="L4">
        <v>1</v>
      </c>
      <c r="M4">
        <v>12</v>
      </c>
      <c r="N4">
        <v>14</v>
      </c>
      <c r="O4" s="3" t="s">
        <v>9</v>
      </c>
      <c r="Q4" t="str">
        <f>IF(O4="Gacha",
IF(ISBLANK(P4),"비어있음",
IF(ISERROR(VLOOKUP(P4,[1]GachaTable!$A:$A,1,0)),"가챠없음","")),
"")</f>
        <v/>
      </c>
      <c r="R4">
        <v>1</v>
      </c>
      <c r="S4">
        <v>5</v>
      </c>
      <c r="T4">
        <v>5</v>
      </c>
      <c r="U4" s="3" t="s">
        <v>12</v>
      </c>
      <c r="W4" t="str">
        <f>IF(U4="Gacha",
IF(ISBLANK(V4),"비어있음",
IF(ISERROR(VLOOKUP(V4,[1]GachaTable!$A:$A,1,0)),"가챠없음","")),
"")</f>
        <v/>
      </c>
      <c r="X4">
        <v>2.9666666666666671E-2</v>
      </c>
      <c r="Y4">
        <v>1</v>
      </c>
      <c r="Z4">
        <v>1</v>
      </c>
      <c r="AA4" s="3" t="s">
        <v>13</v>
      </c>
      <c r="AB4">
        <v>10001</v>
      </c>
      <c r="AC4" t="str">
        <f>IF(AA4="Gacha",
IF(ISBLANK(AB4),"비어있음",
IF(ISERROR(VLOOKUP(AB4,[1]GachaTable!$A:$A,1,0)),"가챠없음","")),
"")</f>
        <v/>
      </c>
      <c r="AD4">
        <v>1E-3</v>
      </c>
      <c r="AE4">
        <v>1</v>
      </c>
      <c r="AF4">
        <v>1</v>
      </c>
      <c r="AG4" s="3"/>
      <c r="AI4" t="str">
        <f>IF(AG4="Gacha",
IF(ISBLANK(AH4),"비어있음",
IF(ISERROR(VLOOKUP(AH4,[1]GachaTable!$A:$A,1,0)),"가챠없음","")),
"")</f>
        <v/>
      </c>
      <c r="AM4" s="3"/>
      <c r="AO4" t="str">
        <f>IF(AM4="Gacha",
IF(ISBLANK(AN4),"비어있음",
IF(ISERROR(VLOOKUP(AN4,[1]GachaTable!$A:$A,1,0)),"가챠없음","")),
"")</f>
        <v/>
      </c>
      <c r="AS4" s="3"/>
      <c r="AU4" t="str">
        <f>IF(AS4="Gacha",
IF(ISBLANK(AT4),"비어있음",
IF(ISERROR(VLOOKUP(AT4,[1]GachaTable!$A:$A,1,0)),"가챠없음","")),
"")</f>
        <v/>
      </c>
      <c r="AY4" s="3"/>
      <c r="BA4" t="str">
        <f>IF(AY4="Gacha",
IF(ISBLANK(AZ4),"비어있음",
IF(ISERROR(VLOOKUP(AZ4,[1]GachaTable!$A:$A,1,0)),"가챠없음","")),
"")</f>
        <v/>
      </c>
      <c r="BE4" s="3"/>
      <c r="BG4" t="str">
        <f>IF(BE4="Gacha",
IF(ISBLANK(BF4),"비어있음",
IF(ISERROR(VLOOKUP(BF4,[1]GachaTable!$A:$A,1,0)),"가챠없음","")),
"")</f>
        <v/>
      </c>
      <c r="BL4" t="s">
        <v>11</v>
      </c>
      <c r="BN4" t="s">
        <v>12</v>
      </c>
      <c r="BO4">
        <v>4</v>
      </c>
      <c r="BP4">
        <f t="shared" si="5"/>
        <v>5</v>
      </c>
    </row>
    <row r="5" spans="1:70" x14ac:dyDescent="0.3">
      <c r="A5">
        <v>1004</v>
      </c>
      <c r="B5" t="s">
        <v>74</v>
      </c>
      <c r="C5" t="str">
        <f t="shared" si="6"/>
        <v>Gold, Exp, Heart, Gacha</v>
      </c>
      <c r="D5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SUBSTITUTE(SUBSTITUTE(SUBSTITUTE(SUBSTITUTE(SUBSTITUTE(SUBSTITUTE(SUBSTITUTE(SUBSTITUTE(SUBSTITUTE(SUBSTITUTE(C5,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2, 1, 4, 5</v>
      </c>
      <c r="E5" s="1" t="str">
        <f t="shared" si="7"/>
        <v>, , , 10001</v>
      </c>
      <c r="F5" s="1" t="str">
        <f t="shared" si="8"/>
        <v>1, 1, 0.024, 0.001</v>
      </c>
      <c r="G5" s="1" t="str">
        <f t="shared" si="9"/>
        <v>12, 5, 1, 1</v>
      </c>
      <c r="H5" s="1" t="str">
        <f t="shared" si="10"/>
        <v>14, 5, 1, 1</v>
      </c>
      <c r="I5" s="3" t="s">
        <v>10</v>
      </c>
      <c r="K5" t="str">
        <f>IF(I5="Gacha",
IF(ISBLANK(J5),"비어있음",
IF(ISERROR(VLOOKUP(J5,[1]GachaTable!$A:$A,1,0)),"가챠없음","")),
"")</f>
        <v/>
      </c>
      <c r="L5">
        <v>1</v>
      </c>
      <c r="M5">
        <v>12</v>
      </c>
      <c r="N5">
        <v>14</v>
      </c>
      <c r="O5" s="3" t="s">
        <v>9</v>
      </c>
      <c r="Q5" t="str">
        <f>IF(O5="Gacha",
IF(ISBLANK(P5),"비어있음",
IF(ISERROR(VLOOKUP(P5,[1]GachaTable!$A:$A,1,0)),"가챠없음","")),
"")</f>
        <v/>
      </c>
      <c r="R5">
        <v>1</v>
      </c>
      <c r="S5">
        <v>5</v>
      </c>
      <c r="T5">
        <v>5</v>
      </c>
      <c r="U5" s="3" t="s">
        <v>12</v>
      </c>
      <c r="W5" t="str">
        <f>IF(U5="Gacha",
IF(ISBLANK(V5),"비어있음",
IF(ISERROR(VLOOKUP(V5,[1]GachaTable!$A:$A,1,0)),"가챠없음","")),
"")</f>
        <v/>
      </c>
      <c r="X5">
        <v>2.4000000000000004E-2</v>
      </c>
      <c r="Y5">
        <v>1</v>
      </c>
      <c r="Z5">
        <v>1</v>
      </c>
      <c r="AA5" s="3" t="s">
        <v>13</v>
      </c>
      <c r="AB5">
        <v>10001</v>
      </c>
      <c r="AC5" t="str">
        <f>IF(AA5="Gacha",
IF(ISBLANK(AB5),"비어있음",
IF(ISERROR(VLOOKUP(AB5,[1]GachaTable!$A:$A,1,0)),"가챠없음","")),
"")</f>
        <v/>
      </c>
      <c r="AD5">
        <v>1E-3</v>
      </c>
      <c r="AE5">
        <v>1</v>
      </c>
      <c r="AF5">
        <v>1</v>
      </c>
      <c r="AG5" s="3"/>
      <c r="AI5" t="str">
        <f>IF(AG5="Gacha",
IF(ISBLANK(AH5),"비어있음",
IF(ISERROR(VLOOKUP(AH5,[1]GachaTable!$A:$A,1,0)),"가챠없음","")),
"")</f>
        <v/>
      </c>
      <c r="AM5" s="3"/>
      <c r="AO5" t="str">
        <f>IF(AM5="Gacha",
IF(ISBLANK(AN5),"비어있음",
IF(ISERROR(VLOOKUP(AN5,[1]GachaTable!$A:$A,1,0)),"가챠없음","")),
"")</f>
        <v/>
      </c>
      <c r="AS5" s="3"/>
      <c r="AU5" t="str">
        <f>IF(AS5="Gacha",
IF(ISBLANK(AT5),"비어있음",
IF(ISERROR(VLOOKUP(AT5,[1]GachaTable!$A:$A,1,0)),"가챠없음","")),
"")</f>
        <v/>
      </c>
      <c r="AY5" s="3"/>
      <c r="BA5" t="str">
        <f>IF(AY5="Gacha",
IF(ISBLANK(AZ5),"비어있음",
IF(ISERROR(VLOOKUP(AZ5,[1]GachaTable!$A:$A,1,0)),"가챠없음","")),
"")</f>
        <v/>
      </c>
      <c r="BE5" s="3"/>
      <c r="BG5" t="str">
        <f>IF(BE5="Gacha",
IF(ISBLANK(BF5),"비어있음",
IF(ISERROR(VLOOKUP(BF5,[1]GachaTable!$A:$A,1,0)),"가챠없음","")),
"")</f>
        <v/>
      </c>
      <c r="BL5" t="s">
        <v>12</v>
      </c>
      <c r="BN5" t="s">
        <v>13</v>
      </c>
      <c r="BO5">
        <v>5</v>
      </c>
      <c r="BP5">
        <f t="shared" si="5"/>
        <v>5</v>
      </c>
    </row>
    <row r="6" spans="1:70" x14ac:dyDescent="0.3">
      <c r="A6">
        <v>1005</v>
      </c>
      <c r="B6" t="s">
        <v>75</v>
      </c>
      <c r="C6" t="str">
        <f t="shared" si="6"/>
        <v>Gold, Exp, Heart, Gacha</v>
      </c>
      <c r="D6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SUBSTITUTE(SUBSTITUTE(SUBSTITUTE(SUBSTITUTE(SUBSTITUTE(SUBSTITUTE(SUBSTITUTE(SUBSTITUTE(SUBSTITUTE(SUBSTITUTE(C6,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2, 1, 4, 5</v>
      </c>
      <c r="E6" s="1" t="str">
        <f t="shared" si="7"/>
        <v>, , , 10001</v>
      </c>
      <c r="F6" s="1" t="str">
        <f t="shared" si="8"/>
        <v>1, 1, 0.0206, 0.001</v>
      </c>
      <c r="G6" s="1" t="str">
        <f t="shared" si="9"/>
        <v>12, 5, 1, 1</v>
      </c>
      <c r="H6" s="1" t="str">
        <f t="shared" si="10"/>
        <v>14, 5, 1, 1</v>
      </c>
      <c r="I6" s="3" t="s">
        <v>10</v>
      </c>
      <c r="K6" t="str">
        <f>IF(I6="Gacha",
IF(ISBLANK(J6),"비어있음",
IF(ISERROR(VLOOKUP(J6,[1]GachaTable!$A:$A,1,0)),"가챠없음","")),
"")</f>
        <v/>
      </c>
      <c r="L6">
        <v>1</v>
      </c>
      <c r="M6">
        <v>12</v>
      </c>
      <c r="N6">
        <v>14</v>
      </c>
      <c r="O6" s="3" t="s">
        <v>9</v>
      </c>
      <c r="Q6" t="str">
        <f>IF(O6="Gacha",
IF(ISBLANK(P6),"비어있음",
IF(ISERROR(VLOOKUP(P6,[1]GachaTable!$A:$A,1,0)),"가챠없음","")),
"")</f>
        <v/>
      </c>
      <c r="R6">
        <v>1</v>
      </c>
      <c r="S6">
        <v>5</v>
      </c>
      <c r="T6">
        <v>5</v>
      </c>
      <c r="U6" s="3" t="s">
        <v>12</v>
      </c>
      <c r="W6" t="str">
        <f>IF(U6="Gacha",
IF(ISBLANK(V6),"비어있음",
IF(ISERROR(VLOOKUP(V6,[1]GachaTable!$A:$A,1,0)),"가챠없음","")),
"")</f>
        <v/>
      </c>
      <c r="X6">
        <v>2.0600000000000004E-2</v>
      </c>
      <c r="Y6">
        <v>1</v>
      </c>
      <c r="Z6">
        <v>1</v>
      </c>
      <c r="AA6" s="3" t="s">
        <v>13</v>
      </c>
      <c r="AB6">
        <v>10001</v>
      </c>
      <c r="AC6" t="str">
        <f>IF(AA6="Gacha",
IF(ISBLANK(AB6),"비어있음",
IF(ISERROR(VLOOKUP(AB6,[1]GachaTable!$A:$A,1,0)),"가챠없음","")),
"")</f>
        <v/>
      </c>
      <c r="AD6">
        <v>1E-3</v>
      </c>
      <c r="AE6">
        <v>1</v>
      </c>
      <c r="AF6">
        <v>1</v>
      </c>
      <c r="AG6" s="3"/>
      <c r="AI6" t="str">
        <f>IF(AG6="Gacha",
IF(ISBLANK(AH6),"비어있음",
IF(ISERROR(VLOOKUP(AH6,[1]GachaTable!$A:$A,1,0)),"가챠없음","")),
"")</f>
        <v/>
      </c>
      <c r="AM6" s="3"/>
      <c r="AO6" t="str">
        <f>IF(AM6="Gacha",
IF(ISBLANK(AN6),"비어있음",
IF(ISERROR(VLOOKUP(AN6,[1]GachaTable!$A:$A,1,0)),"가챠없음","")),
"")</f>
        <v/>
      </c>
      <c r="AS6" s="3"/>
      <c r="AU6" t="str">
        <f>IF(AS6="Gacha",
IF(ISBLANK(AT6),"비어있음",
IF(ISERROR(VLOOKUP(AT6,[1]GachaTable!$A:$A,1,0)),"가챠없음","")),
"")</f>
        <v/>
      </c>
      <c r="AY6" s="3"/>
      <c r="BA6" t="str">
        <f>IF(AY6="Gacha",
IF(ISBLANK(AZ6),"비어있음",
IF(ISERROR(VLOOKUP(AZ6,[1]GachaTable!$A:$A,1,0)),"가챠없음","")),
"")</f>
        <v/>
      </c>
      <c r="BE6" s="3"/>
      <c r="BG6" t="str">
        <f>IF(BE6="Gacha",
IF(ISBLANK(BF6),"비어있음",
IF(ISERROR(VLOOKUP(BF6,[1]GachaTable!$A:$A,1,0)),"가챠없음","")),
"")</f>
        <v/>
      </c>
      <c r="BL6" t="s">
        <v>13</v>
      </c>
      <c r="BN6" t="s">
        <v>10</v>
      </c>
      <c r="BO6">
        <v>2</v>
      </c>
      <c r="BP6">
        <f t="shared" si="5"/>
        <v>4</v>
      </c>
    </row>
    <row r="7" spans="1:70" x14ac:dyDescent="0.3">
      <c r="A7">
        <v>2001</v>
      </c>
      <c r="B7" t="s">
        <v>36</v>
      </c>
      <c r="C7" t="str">
        <f t="shared" si="0"/>
        <v>Heart</v>
      </c>
      <c r="D7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SUBSTITUTE(SUBSTITUTE(SUBSTITUTE(SUBSTITUTE(SUBSTITUTE(SUBSTITUTE(SUBSTITUTE(SUBSTITUTE(SUBSTITUTE(SUBSTITUTE(C7,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4</v>
      </c>
      <c r="E7" s="1" t="str">
        <f t="shared" si="1"/>
        <v/>
      </c>
      <c r="F7" s="1" t="str">
        <f t="shared" si="2"/>
        <v>1</v>
      </c>
      <c r="G7" s="1" t="str">
        <f t="shared" si="3"/>
        <v>2</v>
      </c>
      <c r="H7" s="1" t="str">
        <f t="shared" si="4"/>
        <v>2</v>
      </c>
      <c r="I7" s="3" t="s">
        <v>12</v>
      </c>
      <c r="K7" t="str">
        <f>IF(I7="Gacha",
IF(ISBLANK(J7),"비어있음",
IF(ISERROR(VLOOKUP(J7,[1]GachaTable!$A:$A,1,0)),"가챠없음","")),
"")</f>
        <v/>
      </c>
      <c r="L7">
        <v>1</v>
      </c>
      <c r="M7">
        <v>2</v>
      </c>
      <c r="N7">
        <v>2</v>
      </c>
      <c r="O7" s="3"/>
      <c r="Q7" t="str">
        <f>IF(O7="Gacha",
IF(ISBLANK(P7),"비어있음",
IF(ISERROR(VLOOKUP(P7,[1]GachaTable!$A:$A,1,0)),"가챠없음","")),
"")</f>
        <v/>
      </c>
      <c r="U7" s="3"/>
      <c r="W7" t="str">
        <f>IF(U7="Gacha",
IF(ISBLANK(V7),"비어있음",
IF(ISERROR(VLOOKUP(V7,[1]GachaTable!$A:$A,1,0)),"가챠없음","")),
"")</f>
        <v/>
      </c>
      <c r="AA7" s="3"/>
      <c r="AC7" t="str">
        <f>IF(AA7="Gacha",
IF(ISBLANK(AB7),"비어있음",
IF(ISERROR(VLOOKUP(AB7,[1]GachaTable!$A:$A,1,0)),"가챠없음","")),
"")</f>
        <v/>
      </c>
      <c r="AG7" s="3"/>
      <c r="AI7" t="str">
        <f>IF(AG7="Gacha",
IF(ISBLANK(AH7),"비어있음",
IF(ISERROR(VLOOKUP(AH7,[1]GachaTable!$A:$A,1,0)),"가챠없음","")),
"")</f>
        <v/>
      </c>
      <c r="AM7" s="3"/>
      <c r="AO7" t="str">
        <f>IF(AM7="Gacha",
IF(ISBLANK(AN7),"비어있음",
IF(ISERROR(VLOOKUP(AN7,[1]GachaTable!$A:$A,1,0)),"가챠없음","")),
"")</f>
        <v/>
      </c>
      <c r="AS7" s="3"/>
      <c r="AU7" t="str">
        <f>IF(AS7="Gacha",
IF(ISBLANK(AT7),"비어있음",
IF(ISERROR(VLOOKUP(AT7,[1]GachaTable!$A:$A,1,0)),"가챠없음","")),
"")</f>
        <v/>
      </c>
      <c r="AY7" s="3"/>
      <c r="BA7" t="str">
        <f>IF(AY7="Gacha",
IF(ISBLANK(AZ7),"비어있음",
IF(ISERROR(VLOOKUP(AZ7,[1]GachaTable!$A:$A,1,0)),"가챠없음","")),
"")</f>
        <v/>
      </c>
      <c r="BE7" s="3"/>
      <c r="BG7" t="str">
        <f>IF(BE7="Gacha",
IF(ISBLANK(BF7),"비어있음",
IF(ISERROR(VLOOKUP(BF7,[1]GachaTable!$A:$A,1,0)),"가챠없음","")),
"")</f>
        <v/>
      </c>
      <c r="BL7" t="s">
        <v>14</v>
      </c>
      <c r="BN7" t="s">
        <v>9</v>
      </c>
      <c r="BO7">
        <v>1</v>
      </c>
      <c r="BP7">
        <f t="shared" si="5"/>
        <v>3</v>
      </c>
    </row>
    <row r="8" spans="1:70" x14ac:dyDescent="0.3">
      <c r="A8">
        <v>3001</v>
      </c>
      <c r="B8" t="s">
        <v>65</v>
      </c>
      <c r="C8" t="str">
        <f t="shared" ref="C8" si="11">IF(ISBLANK(I8),"",I8)
&amp;IF(ISBLANK(O8),"",", "&amp;O8)
&amp;IF(ISBLANK(U8),"",", "&amp;U8)
&amp;IF(ISBLANK(AA8),"",", "&amp;AA8)
&amp;IF(ISBLANK(AG8),"",", "&amp;AG8)
&amp;IF(ISBLANK(AM8),"",", "&amp;AM8)
&amp;IF(ISBLANK(AS8),"",", "&amp;AS8)
&amp;IF(ISBLANK(AY8),"",", "&amp;AY8)
&amp;IF(ISBLANK(BE8),"",", "&amp;BE8)</f>
        <v>Gacha</v>
      </c>
      <c r="D8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SUBSTITUTE(SUBSTITUTE(SUBSTITUTE(SUBSTITUTE(SUBSTITUTE(SUBSTITUTE(SUBSTITUTE(SUBSTITUTE(SUBSTITUTE(SUBSTITUTE(C8,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</v>
      </c>
      <c r="E8" s="1" t="str">
        <f t="shared" ref="E8" si="12">IF(ISBLANK(J8),"",J8)
&amp;IF(ISBLANK(O8),"",", "&amp;P8)
&amp;IF(ISBLANK(U8),"",", "&amp;V8)
&amp;IF(ISBLANK(AA8),"",", "&amp;AB8)
&amp;IF(ISBLANK(AG8),"",", "&amp;AH8)
&amp;IF(ISBLANK(AM8),"",", "&amp;AN8)
&amp;IF(ISBLANK(AS8),"",", "&amp;AT8)
&amp;IF(ISBLANK(AY8),"",", "&amp;AZ8)
&amp;IF(ISBLANK(BE8),"",", "&amp;BF8)</f>
        <v>10001</v>
      </c>
      <c r="F8" s="1" t="str">
        <f t="shared" ref="F8" si="13">IF(ISBLANK(L8),"",L8)
&amp;IF(ISBLANK(R8),"",", "&amp;R8)
&amp;IF(ISBLANK(X8),"",", "&amp;X8)
&amp;IF(ISBLANK(AD8),"",", "&amp;AD8)
&amp;IF(ISBLANK(AJ8),"",", "&amp;AJ8)
&amp;IF(ISBLANK(AP8),"",", "&amp;AP8)
&amp;IF(ISBLANK(AV8),"",", "&amp;AV8)
&amp;IF(ISBLANK(BB8),"",", "&amp;BB8)
&amp;IF(ISBLANK(BH8),"",", "&amp;BH8)</f>
        <v>1</v>
      </c>
      <c r="G8" s="1" t="str">
        <f t="shared" ref="G8" si="14">IF(ISBLANK(M8),"",M8)
&amp;IF(ISBLANK(S8),"",", "&amp;S8)
&amp;IF(ISBLANK(Y8),"",", "&amp;Y8)
&amp;IF(ISBLANK(AE8),"",", "&amp;AE8)
&amp;IF(ISBLANK(AK8),"",", "&amp;AK8)
&amp;IF(ISBLANK(AQ8),"",", "&amp;AQ8)
&amp;IF(ISBLANK(AW8),"",", "&amp;AW8)
&amp;IF(ISBLANK(BC8),"",", "&amp;BC8)
&amp;IF(ISBLANK(BI8),"",", "&amp;BI8)</f>
        <v>1</v>
      </c>
      <c r="H8" s="1" t="str">
        <f t="shared" ref="H8" si="15">IF(ISBLANK(N8),"",N8)
&amp;IF(ISBLANK(T8),"",", "&amp;T8)
&amp;IF(ISBLANK(Z8),"",", "&amp;Z8)
&amp;IF(ISBLANK(AF8),"",", "&amp;AF8)
&amp;IF(ISBLANK(AL8),"",", "&amp;AL8)
&amp;IF(ISBLANK(AR8),"",", "&amp;AR8)
&amp;IF(ISBLANK(AX8),"",", "&amp;AX8)
&amp;IF(ISBLANK(BD8),"",", "&amp;BD8)
&amp;IF(ISBLANK(BJ8),"",", "&amp;BJ8)</f>
        <v>1</v>
      </c>
      <c r="I8" s="3" t="s">
        <v>13</v>
      </c>
      <c r="J8">
        <v>10001</v>
      </c>
      <c r="K8" t="str">
        <f>IF(I8="Gacha",
IF(ISBLANK(J8),"비어있음",
IF(ISERROR(VLOOKUP(J8,[1]GachaTable!$A:$A,1,0)),"가챠없음","")),
"")</f>
        <v/>
      </c>
      <c r="L8">
        <v>1</v>
      </c>
      <c r="M8">
        <v>1</v>
      </c>
      <c r="N8">
        <v>1</v>
      </c>
      <c r="O8" s="3"/>
      <c r="Q8" t="str">
        <f>IF(O8="Gacha",
IF(ISBLANK(P8),"비어있음",
IF(ISERROR(VLOOKUP(P8,[1]GachaTable!$A:$A,1,0)),"가챠없음","")),
"")</f>
        <v/>
      </c>
      <c r="U8" s="3"/>
      <c r="W8" t="str">
        <f>IF(U8="Gacha",
IF(ISBLANK(V8),"비어있음",
IF(ISERROR(VLOOKUP(V8,[1]GachaTable!$A:$A,1,0)),"가챠없음","")),
"")</f>
        <v/>
      </c>
      <c r="AA8" s="3"/>
      <c r="AC8" t="str">
        <f>IF(AA8="Gacha",
IF(ISBLANK(AB8),"비어있음",
IF(ISERROR(VLOOKUP(AB8,[1]GachaTable!$A:$A,1,0)),"가챠없음","")),
"")</f>
        <v/>
      </c>
      <c r="AG8" s="3"/>
      <c r="AI8" t="str">
        <f>IF(AG8="Gacha",
IF(ISBLANK(AH8),"비어있음",
IF(ISERROR(VLOOKUP(AH8,[1]GachaTable!$A:$A,1,0)),"가챠없음","")),
"")</f>
        <v/>
      </c>
      <c r="AM8" s="3"/>
      <c r="AO8" t="str">
        <f>IF(AM8="Gacha",
IF(ISBLANK(AN8),"비어있음",
IF(ISERROR(VLOOKUP(AN8,[1]GachaTable!$A:$A,1,0)),"가챠없음","")),
"")</f>
        <v/>
      </c>
      <c r="AS8" s="3"/>
      <c r="AU8" t="str">
        <f>IF(AS8="Gacha",
IF(ISBLANK(AT8),"비어있음",
IF(ISERROR(VLOOKUP(AT8,[1]GachaTable!$A:$A,1,0)),"가챠없음","")),
"")</f>
        <v/>
      </c>
      <c r="AY8" s="3"/>
      <c r="BA8" t="str">
        <f>IF(AY8="Gacha",
IF(ISBLANK(AZ8),"비어있음",
IF(ISERROR(VLOOKUP(AZ8,[1]GachaTable!$A:$A,1,0)),"가챠없음","")),
"")</f>
        <v/>
      </c>
      <c r="BE8" s="3"/>
      <c r="BG8" t="str">
        <f>IF(BE8="Gacha",
IF(ISBLANK(BF8),"비어있음",
IF(ISERROR(VLOOKUP(BF8,[1]GachaTable!$A:$A,1,0)),"가챠없음","")),
"")</f>
        <v/>
      </c>
    </row>
    <row r="9" spans="1:70" x14ac:dyDescent="0.3">
      <c r="A9">
        <v>5001</v>
      </c>
      <c r="B9" t="s">
        <v>68</v>
      </c>
      <c r="C9" t="str">
        <f t="shared" si="0"/>
        <v>Gold, Exp, Heart, LevelPack, Gacha, Gacha</v>
      </c>
      <c r="D9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SUBSTITUTE(SUBSTITUTE(SUBSTITUTE(SUBSTITUTE(SUBSTITUTE(SUBSTITUTE(SUBSTITUTE(SUBSTITUTE(SUBSTITUTE(SUBSTITUTE(C9,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2, 1, 4, 3, 5, 5</v>
      </c>
      <c r="E9" s="1" t="str">
        <f t="shared" si="1"/>
        <v>, , , 50001, 50001, 50001</v>
      </c>
      <c r="F9" s="1" t="str">
        <f t="shared" si="2"/>
        <v>1, 1, 1, 1, 0.25, 0.025</v>
      </c>
      <c r="G9" s="1" t="str">
        <f t="shared" si="3"/>
        <v>16, 100, 2, 1, 1, 1</v>
      </c>
      <c r="H9" s="1" t="str">
        <f t="shared" si="4"/>
        <v>20, 100, 2, 1, 1, 1</v>
      </c>
      <c r="I9" s="3" t="s">
        <v>10</v>
      </c>
      <c r="K9" t="str">
        <f>IF(I9="Gacha",
IF(ISBLANK(J9),"비어있음",
IF(ISERROR(VLOOKUP(J9,[1]GachaTable!$A:$A,1,0)),"가챠없음","")),
"")</f>
        <v/>
      </c>
      <c r="L9">
        <v>1</v>
      </c>
      <c r="M9">
        <v>16</v>
      </c>
      <c r="N9">
        <v>20</v>
      </c>
      <c r="O9" s="3" t="s">
        <v>9</v>
      </c>
      <c r="Q9" t="str">
        <f>IF(O9="Gacha",
IF(ISBLANK(P9),"비어있음",
IF(ISERROR(VLOOKUP(P9,[1]GachaTable!$A:$A,1,0)),"가챠없음","")),
"")</f>
        <v/>
      </c>
      <c r="R9">
        <v>1</v>
      </c>
      <c r="S9">
        <v>100</v>
      </c>
      <c r="T9">
        <v>100</v>
      </c>
      <c r="U9" s="3" t="s">
        <v>12</v>
      </c>
      <c r="W9" t="str">
        <f>IF(U9="Gacha",
IF(ISBLANK(V9),"비어있음",
IF(ISERROR(VLOOKUP(V9,[1]GachaTable!$A:$A,1,0)),"가챠없음","")),
"")</f>
        <v/>
      </c>
      <c r="X9">
        <v>1</v>
      </c>
      <c r="Y9">
        <v>2</v>
      </c>
      <c r="Z9">
        <v>2</v>
      </c>
      <c r="AA9" s="3" t="s">
        <v>70</v>
      </c>
      <c r="AB9">
        <v>50001</v>
      </c>
      <c r="AC9" t="str">
        <f>IF(AA9="Gacha",
IF(ISBLANK(AB9),"비어있음",
IF(ISERROR(VLOOKUP(AB9,[1]GachaTable!$A:$A,1,0)),"가챠없음","")),
"")</f>
        <v/>
      </c>
      <c r="AD9">
        <v>1</v>
      </c>
      <c r="AE9">
        <v>1</v>
      </c>
      <c r="AF9">
        <v>1</v>
      </c>
      <c r="AG9" s="3" t="s">
        <v>71</v>
      </c>
      <c r="AH9">
        <v>50001</v>
      </c>
      <c r="AI9" t="str">
        <f>IF(AG9="Gacha",
IF(ISBLANK(AH9),"비어있음",
IF(ISERROR(VLOOKUP(AH9,[1]GachaTable!$A:$A,1,0)),"가챠없음","")),
"")</f>
        <v/>
      </c>
      <c r="AJ9">
        <v>0.25</v>
      </c>
      <c r="AK9">
        <v>1</v>
      </c>
      <c r="AL9">
        <v>1</v>
      </c>
      <c r="AM9" s="3" t="s">
        <v>13</v>
      </c>
      <c r="AN9">
        <v>50001</v>
      </c>
      <c r="AO9" t="str">
        <f>IF(AM9="Gacha",
IF(ISBLANK(AN9),"비어있음",
IF(ISERROR(VLOOKUP(AN9,[1]GachaTable!$A:$A,1,0)),"가챠없음","")),
"")</f>
        <v/>
      </c>
      <c r="AP9">
        <v>2.5000000000000001E-2</v>
      </c>
      <c r="AQ9">
        <v>1</v>
      </c>
      <c r="AR9">
        <v>1</v>
      </c>
      <c r="AS9" s="3"/>
      <c r="AU9" t="str">
        <f>IF(AS9="Gacha",
IF(ISBLANK(AT9),"비어있음",
IF(ISERROR(VLOOKUP(AT9,[1]GachaTable!$A:$A,1,0)),"가챠없음","")),
"")</f>
        <v/>
      </c>
      <c r="AY9" s="3"/>
      <c r="BA9" t="str">
        <f>IF(AY9="Gacha",
IF(ISBLANK(AZ9),"비어있음",
IF(ISERROR(VLOOKUP(AZ9,[1]GachaTable!$A:$A,1,0)),"가챠없음","")),
"")</f>
        <v/>
      </c>
      <c r="BE9" s="3"/>
      <c r="BG9" t="str">
        <f>IF(BE9="Gacha",
IF(ISBLANK(BF9),"비어있음",
IF(ISERROR(VLOOKUP(BF9,[1]GachaTable!$A:$A,1,0)),"가챠없음","")),
"")</f>
        <v/>
      </c>
    </row>
    <row r="10" spans="1:70" x14ac:dyDescent="0.3">
      <c r="A10">
        <v>5002</v>
      </c>
      <c r="B10" t="s">
        <v>68</v>
      </c>
      <c r="C10" t="str">
        <f t="shared" ref="C10:C12" si="16">IF(ISBLANK(I10),"",I10)
&amp;IF(ISBLANK(O10),"",", "&amp;O10)
&amp;IF(ISBLANK(U10),"",", "&amp;U10)
&amp;IF(ISBLANK(AA10),"",", "&amp;AA10)
&amp;IF(ISBLANK(AG10),"",", "&amp;AG10)
&amp;IF(ISBLANK(AM10),"",", "&amp;AM10)
&amp;IF(ISBLANK(AS10),"",", "&amp;AS10)
&amp;IF(ISBLANK(AY10),"",", "&amp;AY10)
&amp;IF(ISBLANK(BE10),"",", "&amp;BE10)</f>
        <v>Gold, Exp, Heart, LevelPack, Gacha, Gacha</v>
      </c>
      <c r="D10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SUBSTITUTE(SUBSTITUTE(SUBSTITUTE(SUBSTITUTE(SUBSTITUTE(SUBSTITUTE(SUBSTITUTE(SUBSTITUTE(SUBSTITUTE(SUBSTITUTE(C10,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2, 1, 4, 3, 5, 5</v>
      </c>
      <c r="E10" s="1" t="str">
        <f t="shared" ref="E10:E12" si="17">IF(ISBLANK(J10),"",J10)
&amp;IF(ISBLANK(O10),"",", "&amp;P10)
&amp;IF(ISBLANK(U10),"",", "&amp;V10)
&amp;IF(ISBLANK(AA10),"",", "&amp;AB10)
&amp;IF(ISBLANK(AG10),"",", "&amp;AH10)
&amp;IF(ISBLANK(AM10),"",", "&amp;AN10)
&amp;IF(ISBLANK(AS10),"",", "&amp;AT10)
&amp;IF(ISBLANK(AY10),"",", "&amp;AZ10)
&amp;IF(ISBLANK(BE10),"",", "&amp;BF10)</f>
        <v>, , , 50001, 50001, 50001</v>
      </c>
      <c r="F10" s="1" t="str">
        <f t="shared" ref="F10:F12" si="18">IF(ISBLANK(L10),"",L10)
&amp;IF(ISBLANK(R10),"",", "&amp;R10)
&amp;IF(ISBLANK(X10),"",", "&amp;X10)
&amp;IF(ISBLANK(AD10),"",", "&amp;AD10)
&amp;IF(ISBLANK(AJ10),"",", "&amp;AJ10)
&amp;IF(ISBLANK(AP10),"",", "&amp;AP10)
&amp;IF(ISBLANK(AV10),"",", "&amp;AV10)
&amp;IF(ISBLANK(BB10),"",", "&amp;BB10)
&amp;IF(ISBLANK(BH10),"",", "&amp;BH10)</f>
        <v>1, 1, 1, 1, 0.25, 0.025</v>
      </c>
      <c r="G10" s="1" t="str">
        <f t="shared" ref="G10:G12" si="19">IF(ISBLANK(M10),"",M10)
&amp;IF(ISBLANK(S10),"",", "&amp;S10)
&amp;IF(ISBLANK(Y10),"",", "&amp;Y10)
&amp;IF(ISBLANK(AE10),"",", "&amp;AE10)
&amp;IF(ISBLANK(AK10),"",", "&amp;AK10)
&amp;IF(ISBLANK(AQ10),"",", "&amp;AQ10)
&amp;IF(ISBLANK(AW10),"",", "&amp;AW10)
&amp;IF(ISBLANK(BC10),"",", "&amp;BC10)
&amp;IF(ISBLANK(BI10),"",", "&amp;BI10)</f>
        <v>16, 200, 2, 1, 1, 1</v>
      </c>
      <c r="H10" s="1" t="str">
        <f t="shared" ref="H10:H12" si="20">IF(ISBLANK(N10),"",N10)
&amp;IF(ISBLANK(T10),"",", "&amp;T10)
&amp;IF(ISBLANK(Z10),"",", "&amp;Z10)
&amp;IF(ISBLANK(AF10),"",", "&amp;AF10)
&amp;IF(ISBLANK(AL10),"",", "&amp;AL10)
&amp;IF(ISBLANK(AR10),"",", "&amp;AR10)
&amp;IF(ISBLANK(AX10),"",", "&amp;AX10)
&amp;IF(ISBLANK(BD10),"",", "&amp;BD10)
&amp;IF(ISBLANK(BJ10),"",", "&amp;BJ10)</f>
        <v>20, 200, 2, 1, 1, 1</v>
      </c>
      <c r="I10" s="3" t="s">
        <v>10</v>
      </c>
      <c r="K10" t="str">
        <f>IF(I10="Gacha",
IF(ISBLANK(J10),"비어있음",
IF(ISERROR(VLOOKUP(J10,[1]GachaTable!$A:$A,1,0)),"가챠없음","")),
"")</f>
        <v/>
      </c>
      <c r="L10">
        <v>1</v>
      </c>
      <c r="M10">
        <v>16</v>
      </c>
      <c r="N10">
        <v>20</v>
      </c>
      <c r="O10" s="3" t="s">
        <v>9</v>
      </c>
      <c r="Q10" t="str">
        <f>IF(O10="Gacha",
IF(ISBLANK(P10),"비어있음",
IF(ISERROR(VLOOKUP(P10,[1]GachaTable!$A:$A,1,0)),"가챠없음","")),
"")</f>
        <v/>
      </c>
      <c r="R10">
        <v>1</v>
      </c>
      <c r="S10">
        <v>200</v>
      </c>
      <c r="T10">
        <v>200</v>
      </c>
      <c r="U10" s="3" t="s">
        <v>12</v>
      </c>
      <c r="W10" t="str">
        <f>IF(U10="Gacha",
IF(ISBLANK(V10),"비어있음",
IF(ISERROR(VLOOKUP(V10,[1]GachaTable!$A:$A,1,0)),"가챠없음","")),
"")</f>
        <v/>
      </c>
      <c r="X10">
        <v>1</v>
      </c>
      <c r="Y10">
        <v>2</v>
      </c>
      <c r="Z10">
        <v>2</v>
      </c>
      <c r="AA10" s="3" t="s">
        <v>70</v>
      </c>
      <c r="AB10">
        <v>50001</v>
      </c>
      <c r="AC10" t="str">
        <f>IF(AA10="Gacha",
IF(ISBLANK(AB10),"비어있음",
IF(ISERROR(VLOOKUP(AB10,[1]GachaTable!$A:$A,1,0)),"가챠없음","")),
"")</f>
        <v/>
      </c>
      <c r="AD10">
        <v>1</v>
      </c>
      <c r="AE10">
        <v>1</v>
      </c>
      <c r="AF10">
        <v>1</v>
      </c>
      <c r="AG10" s="3" t="s">
        <v>71</v>
      </c>
      <c r="AH10">
        <v>50001</v>
      </c>
      <c r="AI10" t="str">
        <f>IF(AG10="Gacha",
IF(ISBLANK(AH10),"비어있음",
IF(ISERROR(VLOOKUP(AH10,[1]GachaTable!$A:$A,1,0)),"가챠없음","")),
"")</f>
        <v/>
      </c>
      <c r="AJ10">
        <v>0.25</v>
      </c>
      <c r="AK10">
        <v>1</v>
      </c>
      <c r="AL10">
        <v>1</v>
      </c>
      <c r="AM10" s="3" t="s">
        <v>13</v>
      </c>
      <c r="AN10">
        <v>50001</v>
      </c>
      <c r="AO10" t="str">
        <f>IF(AM10="Gacha",
IF(ISBLANK(AN10),"비어있음",
IF(ISERROR(VLOOKUP(AN10,[1]GachaTable!$A:$A,1,0)),"가챠없음","")),
"")</f>
        <v/>
      </c>
      <c r="AP10">
        <v>2.5000000000000001E-2</v>
      </c>
      <c r="AQ10">
        <v>1</v>
      </c>
      <c r="AR10">
        <v>1</v>
      </c>
      <c r="AS10" s="3"/>
      <c r="AU10" t="str">
        <f>IF(AS10="Gacha",
IF(ISBLANK(AT10),"비어있음",
IF(ISERROR(VLOOKUP(AT10,[1]GachaTable!$A:$A,1,0)),"가챠없음","")),
"")</f>
        <v/>
      </c>
      <c r="AY10" s="3"/>
      <c r="BA10" t="str">
        <f>IF(AY10="Gacha",
IF(ISBLANK(AZ10),"비어있음",
IF(ISERROR(VLOOKUP(AZ10,[1]GachaTable!$A:$A,1,0)),"가챠없음","")),
"")</f>
        <v/>
      </c>
      <c r="BE10" s="3"/>
      <c r="BG10" t="str">
        <f>IF(BE10="Gacha",
IF(ISBLANK(BF10),"비어있음",
IF(ISERROR(VLOOKUP(BF10,[1]GachaTable!$A:$A,1,0)),"가챠없음","")),
"")</f>
        <v/>
      </c>
    </row>
    <row r="11" spans="1:70" x14ac:dyDescent="0.3">
      <c r="A11">
        <v>5003</v>
      </c>
      <c r="B11" t="s">
        <v>68</v>
      </c>
      <c r="C11" t="str">
        <f t="shared" si="16"/>
        <v>Gold, Exp, Heart, LevelPack, Gacha, Gacha</v>
      </c>
      <c r="D11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SUBSTITUTE(SUBSTITUTE(SUBSTITUTE(SUBSTITUTE(SUBSTITUTE(SUBSTITUTE(SUBSTITUTE(SUBSTITUTE(SUBSTITUTE(SUBSTITUTE(C11,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2, 1, 4, 3, 5, 5</v>
      </c>
      <c r="E11" s="1" t="str">
        <f t="shared" si="17"/>
        <v>, , , 50001, 50001, 50001</v>
      </c>
      <c r="F11" s="1" t="str">
        <f t="shared" si="18"/>
        <v>1, 1, 1, 1, 0.25, 0.025</v>
      </c>
      <c r="G11" s="1" t="str">
        <f t="shared" si="19"/>
        <v>16, 300, 2, 1, 1, 1</v>
      </c>
      <c r="H11" s="1" t="str">
        <f t="shared" si="20"/>
        <v>20, 300, 2, 1, 1, 1</v>
      </c>
      <c r="I11" s="3" t="s">
        <v>10</v>
      </c>
      <c r="K11" t="str">
        <f>IF(I11="Gacha",
IF(ISBLANK(J11),"비어있음",
IF(ISERROR(VLOOKUP(J11,[1]GachaTable!$A:$A,1,0)),"가챠없음","")),
"")</f>
        <v/>
      </c>
      <c r="L11">
        <v>1</v>
      </c>
      <c r="M11">
        <v>16</v>
      </c>
      <c r="N11">
        <v>20</v>
      </c>
      <c r="O11" s="3" t="s">
        <v>9</v>
      </c>
      <c r="Q11" t="str">
        <f>IF(O11="Gacha",
IF(ISBLANK(P11),"비어있음",
IF(ISERROR(VLOOKUP(P11,[1]GachaTable!$A:$A,1,0)),"가챠없음","")),
"")</f>
        <v/>
      </c>
      <c r="R11">
        <v>1</v>
      </c>
      <c r="S11">
        <v>300</v>
      </c>
      <c r="T11">
        <v>300</v>
      </c>
      <c r="U11" s="3" t="s">
        <v>12</v>
      </c>
      <c r="W11" t="str">
        <f>IF(U11="Gacha",
IF(ISBLANK(V11),"비어있음",
IF(ISERROR(VLOOKUP(V11,[1]GachaTable!$A:$A,1,0)),"가챠없음","")),
"")</f>
        <v/>
      </c>
      <c r="X11">
        <v>1</v>
      </c>
      <c r="Y11">
        <v>2</v>
      </c>
      <c r="Z11">
        <v>2</v>
      </c>
      <c r="AA11" s="3" t="s">
        <v>70</v>
      </c>
      <c r="AB11">
        <v>50001</v>
      </c>
      <c r="AC11" t="str">
        <f>IF(AA11="Gacha",
IF(ISBLANK(AB11),"비어있음",
IF(ISERROR(VLOOKUP(AB11,[1]GachaTable!$A:$A,1,0)),"가챠없음","")),
"")</f>
        <v/>
      </c>
      <c r="AD11">
        <v>1</v>
      </c>
      <c r="AE11">
        <v>1</v>
      </c>
      <c r="AF11">
        <v>1</v>
      </c>
      <c r="AG11" s="3" t="s">
        <v>71</v>
      </c>
      <c r="AH11">
        <v>50001</v>
      </c>
      <c r="AI11" t="str">
        <f>IF(AG11="Gacha",
IF(ISBLANK(AH11),"비어있음",
IF(ISERROR(VLOOKUP(AH11,[1]GachaTable!$A:$A,1,0)),"가챠없음","")),
"")</f>
        <v/>
      </c>
      <c r="AJ11">
        <v>0.25</v>
      </c>
      <c r="AK11">
        <v>1</v>
      </c>
      <c r="AL11">
        <v>1</v>
      </c>
      <c r="AM11" s="3" t="s">
        <v>13</v>
      </c>
      <c r="AN11">
        <v>50001</v>
      </c>
      <c r="AO11" t="str">
        <f>IF(AM11="Gacha",
IF(ISBLANK(AN11),"비어있음",
IF(ISERROR(VLOOKUP(AN11,[1]GachaTable!$A:$A,1,0)),"가챠없음","")),
"")</f>
        <v/>
      </c>
      <c r="AP11">
        <v>2.5000000000000001E-2</v>
      </c>
      <c r="AQ11">
        <v>1</v>
      </c>
      <c r="AR11">
        <v>1</v>
      </c>
      <c r="AS11" s="3"/>
      <c r="AU11" t="str">
        <f>IF(AS11="Gacha",
IF(ISBLANK(AT11),"비어있음",
IF(ISERROR(VLOOKUP(AT11,[1]GachaTable!$A:$A,1,0)),"가챠없음","")),
"")</f>
        <v/>
      </c>
      <c r="AY11" s="3"/>
      <c r="BA11" t="str">
        <f>IF(AY11="Gacha",
IF(ISBLANK(AZ11),"비어있음",
IF(ISERROR(VLOOKUP(AZ11,[1]GachaTable!$A:$A,1,0)),"가챠없음","")),
"")</f>
        <v/>
      </c>
      <c r="BE11" s="3"/>
      <c r="BG11" t="str">
        <f>IF(BE11="Gacha",
IF(ISBLANK(BF11),"비어있음",
IF(ISERROR(VLOOKUP(BF11,[1]GachaTable!$A:$A,1,0)),"가챠없음","")),
"")</f>
        <v/>
      </c>
    </row>
    <row r="12" spans="1:70" x14ac:dyDescent="0.3">
      <c r="A12">
        <v>5004</v>
      </c>
      <c r="B12" t="s">
        <v>68</v>
      </c>
      <c r="C12" t="str">
        <f t="shared" si="16"/>
        <v>Gold, Exp, Heart, LevelPack, Gacha, Gacha</v>
      </c>
      <c r="D12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SUBSTITUTE(SUBSTITUTE(SUBSTITUTE(SUBSTITUTE(SUBSTITUTE(SUBSTITUTE(SUBSTITUTE(SUBSTITUTE(SUBSTITUTE(SUBSTITUTE(C12,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2, 1, 4, 3, 5, 5</v>
      </c>
      <c r="E12" s="1" t="str">
        <f t="shared" si="17"/>
        <v>, , , 50001, 50001, 50001</v>
      </c>
      <c r="F12" s="1" t="str">
        <f t="shared" si="18"/>
        <v>1, 1, 1, 1, 0.25, 0.025</v>
      </c>
      <c r="G12" s="1" t="str">
        <f t="shared" si="19"/>
        <v>16, 400, 2, 1, 1, 1</v>
      </c>
      <c r="H12" s="1" t="str">
        <f t="shared" si="20"/>
        <v>20, 400, 2, 1, 1, 1</v>
      </c>
      <c r="I12" s="3" t="s">
        <v>10</v>
      </c>
      <c r="K12" t="str">
        <f>IF(I12="Gacha",
IF(ISBLANK(J12),"비어있음",
IF(ISERROR(VLOOKUP(J12,[1]GachaTable!$A:$A,1,0)),"가챠없음","")),
"")</f>
        <v/>
      </c>
      <c r="L12">
        <v>1</v>
      </c>
      <c r="M12">
        <v>16</v>
      </c>
      <c r="N12">
        <v>20</v>
      </c>
      <c r="O12" s="3" t="s">
        <v>9</v>
      </c>
      <c r="Q12" t="str">
        <f>IF(O12="Gacha",
IF(ISBLANK(P12),"비어있음",
IF(ISERROR(VLOOKUP(P12,[1]GachaTable!$A:$A,1,0)),"가챠없음","")),
"")</f>
        <v/>
      </c>
      <c r="R12">
        <v>1</v>
      </c>
      <c r="S12">
        <v>400</v>
      </c>
      <c r="T12">
        <v>400</v>
      </c>
      <c r="U12" s="3" t="s">
        <v>12</v>
      </c>
      <c r="W12" t="str">
        <f>IF(U12="Gacha",
IF(ISBLANK(V12),"비어있음",
IF(ISERROR(VLOOKUP(V12,[1]GachaTable!$A:$A,1,0)),"가챠없음","")),
"")</f>
        <v/>
      </c>
      <c r="X12">
        <v>1</v>
      </c>
      <c r="Y12">
        <v>2</v>
      </c>
      <c r="Z12">
        <v>2</v>
      </c>
      <c r="AA12" s="3" t="s">
        <v>70</v>
      </c>
      <c r="AB12">
        <v>50001</v>
      </c>
      <c r="AC12" t="str">
        <f>IF(AA12="Gacha",
IF(ISBLANK(AB12),"비어있음",
IF(ISERROR(VLOOKUP(AB12,[1]GachaTable!$A:$A,1,0)),"가챠없음","")),
"")</f>
        <v/>
      </c>
      <c r="AD12">
        <v>1</v>
      </c>
      <c r="AE12">
        <v>1</v>
      </c>
      <c r="AF12">
        <v>1</v>
      </c>
      <c r="AG12" s="3" t="s">
        <v>71</v>
      </c>
      <c r="AH12">
        <v>50001</v>
      </c>
      <c r="AI12" t="str">
        <f>IF(AG12="Gacha",
IF(ISBLANK(AH12),"비어있음",
IF(ISERROR(VLOOKUP(AH12,[1]GachaTable!$A:$A,1,0)),"가챠없음","")),
"")</f>
        <v/>
      </c>
      <c r="AJ12">
        <v>0.25</v>
      </c>
      <c r="AK12">
        <v>1</v>
      </c>
      <c r="AL12">
        <v>1</v>
      </c>
      <c r="AM12" s="3" t="s">
        <v>13</v>
      </c>
      <c r="AN12">
        <v>50001</v>
      </c>
      <c r="AO12" t="str">
        <f>IF(AM12="Gacha",
IF(ISBLANK(AN12),"비어있음",
IF(ISERROR(VLOOKUP(AN12,[1]GachaTable!$A:$A,1,0)),"가챠없음","")),
"")</f>
        <v/>
      </c>
      <c r="AP12">
        <v>2.5000000000000001E-2</v>
      </c>
      <c r="AQ12">
        <v>1</v>
      </c>
      <c r="AR12">
        <v>1</v>
      </c>
      <c r="AS12" s="3"/>
      <c r="AU12" t="str">
        <f>IF(AS12="Gacha",
IF(ISBLANK(AT12),"비어있음",
IF(ISERROR(VLOOKUP(AT12,[1]GachaTable!$A:$A,1,0)),"가챠없음","")),
"")</f>
        <v/>
      </c>
      <c r="AY12" s="3"/>
      <c r="BA12" t="str">
        <f>IF(AY12="Gacha",
IF(ISBLANK(AZ12),"비어있음",
IF(ISERROR(VLOOKUP(AZ12,[1]GachaTable!$A:$A,1,0)),"가챠없음","")),
"")</f>
        <v/>
      </c>
      <c r="BE12" s="3"/>
      <c r="BG12" t="str">
        <f>IF(BE12="Gacha",
IF(ISBLANK(BF12),"비어있음",
IF(ISERROR(VLOOKUP(BF12,[1]GachaTable!$A:$A,1,0)),"가챠없음","")),
"")</f>
        <v/>
      </c>
    </row>
    <row r="13" spans="1:70" x14ac:dyDescent="0.3">
      <c r="A13">
        <v>6001</v>
      </c>
      <c r="B13" t="s">
        <v>69</v>
      </c>
      <c r="C13" t="str">
        <f t="shared" ref="C13" si="21">IF(ISBLANK(I13),"",I13)
&amp;IF(ISBLANK(O13),"",", "&amp;O13)
&amp;IF(ISBLANK(U13),"",", "&amp;U13)
&amp;IF(ISBLANK(AA13),"",", "&amp;AA13)
&amp;IF(ISBLANK(AG13),"",", "&amp;AG13)
&amp;IF(ISBLANK(AM13),"",", "&amp;AM13)
&amp;IF(ISBLANK(AS13),"",", "&amp;AS13)
&amp;IF(ISBLANK(AY13),"",", "&amp;AY13)
&amp;IF(ISBLANK(BE13),"",", "&amp;BE13)</f>
        <v>Gold, Gacha, Gacha, Gacha</v>
      </c>
      <c r="D13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SUBSTITUTE(SUBSTITUTE(SUBSTITUTE(SUBSTITUTE(SUBSTITUTE(SUBSTITUTE(SUBSTITUTE(SUBSTITUTE(SUBSTITUTE(SUBSTITUTE(C13,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2, 5, 5, 5</v>
      </c>
      <c r="E13" s="1" t="str">
        <f t="shared" ref="E13" si="22">IF(ISBLANK(J13),"",J13)
&amp;IF(ISBLANK(O13),"",", "&amp;P13)
&amp;IF(ISBLANK(U13),"",", "&amp;V13)
&amp;IF(ISBLANK(AA13),"",", "&amp;AB13)
&amp;IF(ISBLANK(AG13),"",", "&amp;AH13)
&amp;IF(ISBLANK(AM13),"",", "&amp;AN13)
&amp;IF(ISBLANK(AS13),"",", "&amp;AT13)
&amp;IF(ISBLANK(AY13),"",", "&amp;AZ13)
&amp;IF(ISBLANK(BE13),"",", "&amp;BF13)</f>
        <v>, 50001, 50001, 50001</v>
      </c>
      <c r="F13" s="1" t="str">
        <f t="shared" ref="F13" si="23">IF(ISBLANK(L13),"",L13)
&amp;IF(ISBLANK(R13),"",", "&amp;R13)
&amp;IF(ISBLANK(X13),"",", "&amp;X13)
&amp;IF(ISBLANK(AD13),"",", "&amp;AD13)
&amp;IF(ISBLANK(AJ13),"",", "&amp;AJ13)
&amp;IF(ISBLANK(AP13),"",", "&amp;AP13)
&amp;IF(ISBLANK(AV13),"",", "&amp;AV13)
&amp;IF(ISBLANK(BB13),"",", "&amp;BB13)
&amp;IF(ISBLANK(BH13),"",", "&amp;BH13)</f>
        <v>1, 0.5, 0.1, 0.05</v>
      </c>
      <c r="G13" s="1" t="str">
        <f t="shared" ref="G13" si="24">IF(ISBLANK(M13),"",M13)
&amp;IF(ISBLANK(S13),"",", "&amp;S13)
&amp;IF(ISBLANK(Y13),"",", "&amp;Y13)
&amp;IF(ISBLANK(AE13),"",", "&amp;AE13)
&amp;IF(ISBLANK(AK13),"",", "&amp;AK13)
&amp;IF(ISBLANK(AQ13),"",", "&amp;AQ13)
&amp;IF(ISBLANK(AW13),"",", "&amp;AW13)
&amp;IF(ISBLANK(BC13),"",", "&amp;BC13)
&amp;IF(ISBLANK(BI13),"",", "&amp;BI13)</f>
        <v>16, 1, 1, 1</v>
      </c>
      <c r="H13" s="1" t="str">
        <f t="shared" ref="H13" si="25">IF(ISBLANK(N13),"",N13)
&amp;IF(ISBLANK(T13),"",", "&amp;T13)
&amp;IF(ISBLANK(Z13),"",", "&amp;Z13)
&amp;IF(ISBLANK(AF13),"",", "&amp;AF13)
&amp;IF(ISBLANK(AL13),"",", "&amp;AL13)
&amp;IF(ISBLANK(AR13),"",", "&amp;AR13)
&amp;IF(ISBLANK(AX13),"",", "&amp;AX13)
&amp;IF(ISBLANK(BD13),"",", "&amp;BD13)
&amp;IF(ISBLANK(BJ13),"",", "&amp;BJ13)</f>
        <v>20, 1, 1, 1</v>
      </c>
      <c r="I13" s="3" t="s">
        <v>10</v>
      </c>
      <c r="K13" t="str">
        <f>IF(I13="Gacha",
IF(ISBLANK(J13),"비어있음",
IF(ISERROR(VLOOKUP(J13,[1]GachaTable!$A:$A,1,0)),"가챠없음","")),
"")</f>
        <v/>
      </c>
      <c r="L13">
        <v>1</v>
      </c>
      <c r="M13">
        <v>16</v>
      </c>
      <c r="N13">
        <v>20</v>
      </c>
      <c r="O13" s="3" t="s">
        <v>13</v>
      </c>
      <c r="P13">
        <v>50001</v>
      </c>
      <c r="Q13" t="str">
        <f>IF(O13="Gacha",
IF(ISBLANK(P13),"비어있음",
IF(ISERROR(VLOOKUP(P13,[1]GachaTable!$A:$A,1,0)),"가챠없음","")),
"")</f>
        <v/>
      </c>
      <c r="R13">
        <v>0.5</v>
      </c>
      <c r="S13">
        <v>1</v>
      </c>
      <c r="T13">
        <v>1</v>
      </c>
      <c r="U13" s="3" t="s">
        <v>13</v>
      </c>
      <c r="V13">
        <v>50001</v>
      </c>
      <c r="W13" t="str">
        <f>IF(U13="Gacha",
IF(ISBLANK(V13),"비어있음",
IF(ISERROR(VLOOKUP(V13,[1]GachaTable!$A:$A,1,0)),"가챠없음","")),
"")</f>
        <v/>
      </c>
      <c r="X13">
        <v>0.1</v>
      </c>
      <c r="Y13">
        <v>1</v>
      </c>
      <c r="Z13">
        <v>1</v>
      </c>
      <c r="AA13" s="3" t="s">
        <v>13</v>
      </c>
      <c r="AB13">
        <v>50001</v>
      </c>
      <c r="AC13" t="str">
        <f>IF(AA13="Gacha",
IF(ISBLANK(AB13),"비어있음",
IF(ISERROR(VLOOKUP(AB13,[1]GachaTable!$A:$A,1,0)),"가챠없음","")),
"")</f>
        <v/>
      </c>
      <c r="AD13">
        <v>0.05</v>
      </c>
      <c r="AE13">
        <v>1</v>
      </c>
      <c r="AF13">
        <v>1</v>
      </c>
      <c r="AG13" s="3"/>
      <c r="AI13" t="str">
        <f>IF(AG13="Gacha",
IF(ISBLANK(AH13),"비어있음",
IF(ISERROR(VLOOKUP(AH13,[1]GachaTable!$A:$A,1,0)),"가챠없음","")),
"")</f>
        <v/>
      </c>
      <c r="AM13" s="3"/>
      <c r="AO13" t="str">
        <f>IF(AM13="Gacha",
IF(ISBLANK(AN13),"비어있음",
IF(ISERROR(VLOOKUP(AN13,[1]GachaTable!$A:$A,1,0)),"가챠없음","")),
"")</f>
        <v/>
      </c>
      <c r="AS13" s="3"/>
      <c r="AU13" t="str">
        <f>IF(AS13="Gacha",
IF(ISBLANK(AT13),"비어있음",
IF(ISERROR(VLOOKUP(AT13,[1]GachaTable!$A:$A,1,0)),"가챠없음","")),
"")</f>
        <v/>
      </c>
      <c r="BA13" t="str">
        <f>IF(AY13="Gacha",
IF(ISBLANK(AZ13),"비어있음",
IF(ISERROR(VLOOKUP(AZ13,[1]GachaTable!$A:$A,1,0)),"가챠없음","")),
"")</f>
        <v/>
      </c>
      <c r="BE13" s="3"/>
      <c r="BG13" t="str">
        <f>IF(BE13="Gacha",
IF(ISBLANK(BF13),"비어있음",
IF(ISERROR(VLOOKUP(BF13,[1]GachaTable!$A:$A,1,0)),"가챠없음","")),
"")</f>
        <v/>
      </c>
    </row>
  </sheetData>
  <sortState ref="BN2:BP7">
    <sortCondition descending="1" ref="BP2:BP7"/>
    <sortCondition ref="BO2:BO7"/>
  </sortState>
  <phoneticPr fontId="1" type="noConversion"/>
  <dataValidations count="1">
    <dataValidation type="list" showInputMessage="1" showErrorMessage="1" sqref="AM2:AM13 AY2:AY12 AA2:AA13 AG2:AG13 U2:U13 O2:O13 AS2:AS13 I2:I13 BE2:BE13" xr:uid="{CEC48807-FE80-4EBD-B9E9-1E68594402CD}">
      <formula1>OFFSET(INDIRECT("$A$1"),1,MATCH(IF(ISERROR(NOT(FIND("_",I$1))),I$1,LEFT(I$1,FIND("_",I$1)-1))&amp;"_Verify",$1:$1,0)-1,COUNTA(OFFSET(INDIRECT("$A:$A"),0,MATCH(IF(ISERROR(NOT(FIND("_",I$1))),I$1,LEFT(I$1,FIND("_",I$1)-1))&amp;"_Verify",$1:$1,0)-1))-1,1)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446BF-3A16-4AF8-83EB-58CC9CFE4AFE}">
  <dimension ref="A1:B9"/>
  <sheetViews>
    <sheetView workbookViewId="0"/>
  </sheetViews>
  <sheetFormatPr defaultRowHeight="16.5" x14ac:dyDescent="0.3"/>
  <cols>
    <col min="1" max="1" width="15.375" customWidth="1"/>
  </cols>
  <sheetData>
    <row r="1" spans="1:2" ht="27" customHeight="1" x14ac:dyDescent="0.3">
      <c r="A1" t="s">
        <v>67</v>
      </c>
      <c r="B1" t="s">
        <v>66</v>
      </c>
    </row>
    <row r="2" spans="1:2" x14ac:dyDescent="0.3">
      <c r="A2">
        <v>7</v>
      </c>
      <c r="B2">
        <v>1</v>
      </c>
    </row>
    <row r="3" spans="1:2" x14ac:dyDescent="0.3">
      <c r="A3">
        <v>6</v>
      </c>
      <c r="B3">
        <f t="shared" ref="B3:B8" si="0">B2/2</f>
        <v>0.5</v>
      </c>
    </row>
    <row r="4" spans="1:2" x14ac:dyDescent="0.3">
      <c r="A4">
        <v>5</v>
      </c>
      <c r="B4">
        <f t="shared" si="0"/>
        <v>0.25</v>
      </c>
    </row>
    <row r="5" spans="1:2" x14ac:dyDescent="0.3">
      <c r="A5">
        <v>4</v>
      </c>
      <c r="B5">
        <f t="shared" si="0"/>
        <v>0.125</v>
      </c>
    </row>
    <row r="6" spans="1:2" x14ac:dyDescent="0.3">
      <c r="A6">
        <v>3</v>
      </c>
      <c r="B6">
        <f t="shared" si="0"/>
        <v>6.25E-2</v>
      </c>
    </row>
    <row r="7" spans="1:2" x14ac:dyDescent="0.3">
      <c r="A7">
        <v>2</v>
      </c>
      <c r="B7">
        <f t="shared" si="0"/>
        <v>3.125E-2</v>
      </c>
    </row>
    <row r="8" spans="1:2" x14ac:dyDescent="0.3">
      <c r="A8">
        <v>1</v>
      </c>
      <c r="B8">
        <f t="shared" si="0"/>
        <v>1.5625E-2</v>
      </c>
    </row>
    <row r="9" spans="1:2" x14ac:dyDescent="0.3">
      <c r="A9">
        <v>0</v>
      </c>
      <c r="B9">
        <v>0</v>
      </c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DropTable</vt:lpstr>
      <vt:lpstr>DropAdjustTable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2019-08-23T05:54:19Z</dcterms:created>
  <dcterms:modified xsi:type="dcterms:W3CDTF">2020-02-17T07:09:11Z</dcterms:modified>
</cp:coreProperties>
</file>