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0A28774-AA24-4E01-B7A4-7CA41C76089B}"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 i="11" l="1"/>
  <c r="D31" i="11"/>
  <c r="D49" i="11"/>
  <c r="T46" i="11"/>
  <c r="S46" i="11"/>
  <c r="D46" i="11"/>
  <c r="C46" i="11"/>
  <c r="B46" i="11"/>
  <c r="V46" i="11" s="1"/>
  <c r="T49" i="11"/>
  <c r="S49" i="11"/>
  <c r="C49" i="11"/>
  <c r="B49" i="11"/>
  <c r="V49" i="11" s="1"/>
  <c r="C48" i="11"/>
  <c r="D48" i="11"/>
  <c r="S48" i="11"/>
  <c r="T48" i="11"/>
  <c r="T31" i="11"/>
  <c r="S31" i="11"/>
  <c r="C31" i="11"/>
  <c r="T18" i="11"/>
  <c r="S18" i="11"/>
  <c r="C18" i="11"/>
  <c r="B18" i="11"/>
  <c r="V18" i="11" s="1"/>
  <c r="T9" i="11"/>
  <c r="S9" i="11"/>
  <c r="D9" i="11"/>
  <c r="C9" i="11"/>
  <c r="T55" i="11"/>
  <c r="S55" i="11"/>
  <c r="C55" i="11"/>
  <c r="T53" i="11"/>
  <c r="S53" i="11"/>
  <c r="C53" i="11"/>
  <c r="T69" i="11" l="1"/>
  <c r="S69" i="11"/>
  <c r="T70" i="11"/>
  <c r="S70" i="11"/>
  <c r="C70" i="11"/>
  <c r="T3" i="11"/>
  <c r="S3" i="11"/>
  <c r="C3" i="11"/>
  <c r="AB35" i="11"/>
  <c r="AB34" i="11"/>
  <c r="J25" i="8" l="1"/>
  <c r="L25" i="8"/>
  <c r="J26" i="8"/>
  <c r="L26" i="8"/>
  <c r="T58" i="11"/>
  <c r="S58" i="11"/>
  <c r="T38" i="11"/>
  <c r="S38" i="11"/>
  <c r="T39" i="11"/>
  <c r="S39" i="11"/>
  <c r="C39" i="11"/>
  <c r="T23" i="11"/>
  <c r="S23" i="11"/>
  <c r="T24" i="11"/>
  <c r="S24" i="11"/>
  <c r="C24" i="11"/>
  <c r="T7" i="11"/>
  <c r="S7" i="11"/>
  <c r="T8" i="11"/>
  <c r="S8" i="11"/>
  <c r="C8" i="11"/>
  <c r="T59" i="11"/>
  <c r="S59" i="11"/>
  <c r="S21" i="11" l="1"/>
  <c r="T21" i="11"/>
  <c r="S22" i="11"/>
  <c r="T22" i="11"/>
  <c r="S12" i="11"/>
  <c r="T12" i="11"/>
  <c r="S13" i="11"/>
  <c r="T13" i="11"/>
  <c r="T60" i="11"/>
  <c r="S60" i="11"/>
  <c r="S61" i="11"/>
  <c r="T61" i="11"/>
  <c r="S62" i="11"/>
  <c r="T62" i="11"/>
  <c r="C22" i="11"/>
  <c r="C13" i="11"/>
  <c r="C62" i="11"/>
  <c r="AA370" i="9" l="1"/>
  <c r="AA339" i="9"/>
  <c r="T52" i="11" l="1"/>
  <c r="S52" i="11"/>
  <c r="C52" i="11"/>
  <c r="T50" i="11"/>
  <c r="S50" i="11"/>
  <c r="C50" i="11"/>
  <c r="T51" i="11"/>
  <c r="S51" i="11"/>
  <c r="C51" i="11"/>
  <c r="T36" i="11"/>
  <c r="S36" i="11"/>
  <c r="C36" i="11"/>
  <c r="T37" i="11"/>
  <c r="S37" i="11"/>
  <c r="C37" i="11"/>
  <c r="C21" i="11"/>
  <c r="C19" i="11"/>
  <c r="S19" i="11"/>
  <c r="T19" i="11"/>
  <c r="T20" i="11"/>
  <c r="S20" i="11"/>
  <c r="C20" i="11"/>
  <c r="T5" i="11"/>
  <c r="S5" i="11"/>
  <c r="C5" i="11"/>
  <c r="T6" i="11"/>
  <c r="S6" i="11"/>
  <c r="C6" i="11"/>
  <c r="C61" i="11"/>
  <c r="C63" i="11" l="1"/>
  <c r="S63" i="11"/>
  <c r="T63" i="11"/>
  <c r="C64" i="11"/>
  <c r="S64" i="11"/>
  <c r="T64" i="11"/>
  <c r="C58" i="11"/>
  <c r="C59" i="11"/>
  <c r="C42" i="11"/>
  <c r="S42" i="11"/>
  <c r="T42" i="11"/>
  <c r="C43" i="11"/>
  <c r="S43" i="11"/>
  <c r="T43" i="11"/>
  <c r="C25" i="11"/>
  <c r="S25" i="11"/>
  <c r="T25" i="11"/>
  <c r="C26" i="11"/>
  <c r="S26" i="11"/>
  <c r="T26" i="11"/>
  <c r="C27" i="11"/>
  <c r="S27" i="11"/>
  <c r="T27" i="11"/>
  <c r="C28" i="11"/>
  <c r="S28" i="11"/>
  <c r="T28" i="11"/>
  <c r="C12" i="11"/>
  <c r="T14" i="11"/>
  <c r="S14" i="11"/>
  <c r="C14" i="11"/>
  <c r="B14" i="11"/>
  <c r="V14" i="11" l="1"/>
  <c r="AB33" i="11"/>
  <c r="T33" i="11"/>
  <c r="S33" i="11"/>
  <c r="C33" i="11"/>
  <c r="C69" i="11"/>
  <c r="B67" i="11" l="1"/>
  <c r="B65" i="11"/>
  <c r="B63" i="11"/>
  <c r="B60" i="11"/>
  <c r="B58" i="11"/>
  <c r="V58" i="11" s="1"/>
  <c r="B56" i="11"/>
  <c r="B54" i="11"/>
  <c r="B55" i="11" s="1"/>
  <c r="V55" i="11" s="1"/>
  <c r="B47" i="11"/>
  <c r="B44" i="11"/>
  <c r="B42" i="11"/>
  <c r="B40" i="11"/>
  <c r="B41" i="11" s="1"/>
  <c r="B34" i="11"/>
  <c r="B29" i="11"/>
  <c r="B16" i="11"/>
  <c r="B17" i="11" s="1"/>
  <c r="B15" i="11"/>
  <c r="E14" i="11" s="1"/>
  <c r="B5" i="11"/>
  <c r="B2" i="11"/>
  <c r="B3" i="11" s="1"/>
  <c r="T68" i="11"/>
  <c r="S68" i="11"/>
  <c r="C68" i="11"/>
  <c r="B48" i="11" l="1"/>
  <c r="E48" i="11" s="1"/>
  <c r="E46" i="11"/>
  <c r="E55" i="11"/>
  <c r="V3" i="11"/>
  <c r="B23" i="11"/>
  <c r="V23" i="11" s="1"/>
  <c r="B7" i="11"/>
  <c r="B61" i="11"/>
  <c r="B62" i="11" s="1"/>
  <c r="V60" i="11"/>
  <c r="B45" i="11"/>
  <c r="E44" i="11" s="1"/>
  <c r="B52" i="11"/>
  <c r="B21" i="11"/>
  <c r="V21" i="11" s="1"/>
  <c r="V5" i="11"/>
  <c r="B6" i="11"/>
  <c r="E5" i="11" s="1"/>
  <c r="V63" i="11"/>
  <c r="B59" i="11"/>
  <c r="V59" i="11" s="1"/>
  <c r="B43" i="11"/>
  <c r="E42" i="11" s="1"/>
  <c r="V42" i="11"/>
  <c r="B27" i="11"/>
  <c r="B64" i="11"/>
  <c r="B50" i="11"/>
  <c r="E49" i="11" s="1"/>
  <c r="B35" i="11"/>
  <c r="E16" i="11"/>
  <c r="B19" i="11"/>
  <c r="E18" i="11" s="1"/>
  <c r="B69" i="11"/>
  <c r="V69" i="11" s="1"/>
  <c r="B57" i="11"/>
  <c r="E57" i="11" s="1"/>
  <c r="B66" i="11"/>
  <c r="E66" i="11" s="1"/>
  <c r="B38" i="11"/>
  <c r="E41" i="11"/>
  <c r="E40" i="11"/>
  <c r="B68" i="11"/>
  <c r="B30" i="11"/>
  <c r="B31" i="11" s="1"/>
  <c r="B36" i="11"/>
  <c r="B4" i="11"/>
  <c r="E3" i="11" s="1"/>
  <c r="E47" i="11" l="1"/>
  <c r="V48" i="11"/>
  <c r="V31" i="11"/>
  <c r="B32" i="11"/>
  <c r="E31" i="11" s="1"/>
  <c r="B8" i="11"/>
  <c r="E7" i="11" s="1"/>
  <c r="B53" i="11"/>
  <c r="E52" i="11" s="1"/>
  <c r="B70" i="11"/>
  <c r="B24" i="11"/>
  <c r="V24" i="11" s="1"/>
  <c r="B39" i="11"/>
  <c r="E39" i="11" s="1"/>
  <c r="V38" i="11"/>
  <c r="V7" i="11"/>
  <c r="E58" i="11"/>
  <c r="E60" i="11"/>
  <c r="V62" i="11"/>
  <c r="E61" i="11"/>
  <c r="E62" i="11"/>
  <c r="V61" i="11"/>
  <c r="B22" i="11"/>
  <c r="V22" i="11" s="1"/>
  <c r="E45" i="11"/>
  <c r="E35" i="11"/>
  <c r="E30" i="11"/>
  <c r="V52" i="11"/>
  <c r="V50" i="11"/>
  <c r="B51" i="11"/>
  <c r="E50" i="11" s="1"/>
  <c r="V36" i="11"/>
  <c r="B37" i="11"/>
  <c r="E36" i="11" s="1"/>
  <c r="V19" i="11"/>
  <c r="B20" i="11"/>
  <c r="E19" i="11" s="1"/>
  <c r="E6" i="11"/>
  <c r="V6" i="11"/>
  <c r="V64" i="11"/>
  <c r="E64" i="11"/>
  <c r="E63" i="11"/>
  <c r="E59" i="11"/>
  <c r="E43" i="11"/>
  <c r="V43" i="11"/>
  <c r="V27" i="11"/>
  <c r="B28" i="11"/>
  <c r="E27" i="11" s="1"/>
  <c r="B25" i="11"/>
  <c r="B12" i="11"/>
  <c r="E17" i="11"/>
  <c r="E34" i="11"/>
  <c r="E56" i="11"/>
  <c r="E65" i="11"/>
  <c r="E38" i="11"/>
  <c r="E54" i="11"/>
  <c r="E2" i="11"/>
  <c r="E68" i="11"/>
  <c r="V68" i="11"/>
  <c r="E67" i="11"/>
  <c r="E29" i="11"/>
  <c r="E15" i="11"/>
  <c r="B33" i="11" l="1"/>
  <c r="E32" i="11" s="1"/>
  <c r="V8" i="11"/>
  <c r="B9" i="11"/>
  <c r="B10" i="11" s="1"/>
  <c r="B11" i="11" s="1"/>
  <c r="E10" i="11" s="1"/>
  <c r="V53" i="11"/>
  <c r="E53" i="11"/>
  <c r="E23" i="11"/>
  <c r="V70" i="11"/>
  <c r="E70" i="11"/>
  <c r="V39" i="11"/>
  <c r="E24" i="11"/>
  <c r="E21" i="11"/>
  <c r="B13" i="11"/>
  <c r="V13" i="11" s="1"/>
  <c r="V12" i="11"/>
  <c r="E22" i="11"/>
  <c r="E4" i="11"/>
  <c r="V51" i="11"/>
  <c r="E51" i="11"/>
  <c r="V37" i="11"/>
  <c r="E37" i="11"/>
  <c r="V20" i="11"/>
  <c r="E20" i="11"/>
  <c r="V25" i="11"/>
  <c r="B26" i="11"/>
  <c r="E28" i="11"/>
  <c r="V28" i="11"/>
  <c r="E69" i="11"/>
  <c r="V33" i="11" l="1"/>
  <c r="E33" i="11"/>
  <c r="E11" i="11"/>
  <c r="V9" i="11"/>
  <c r="E9" i="11"/>
  <c r="E8" i="11"/>
  <c r="E12" i="11"/>
  <c r="E13" i="1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S67" i="11" l="1"/>
  <c r="S66" i="11"/>
  <c r="S65" i="11"/>
  <c r="S57" i="11"/>
  <c r="S56" i="11"/>
  <c r="S54" i="11"/>
  <c r="S47" i="11"/>
  <c r="S45" i="11"/>
  <c r="S44" i="11"/>
  <c r="S41" i="11"/>
  <c r="S40" i="11"/>
  <c r="S35" i="11"/>
  <c r="S34" i="11"/>
  <c r="S32" i="11"/>
  <c r="S30" i="11"/>
  <c r="S29" i="11"/>
  <c r="S17" i="11"/>
  <c r="S16" i="11"/>
  <c r="S15" i="11"/>
  <c r="S11" i="11"/>
  <c r="S10" i="11"/>
  <c r="S4" i="11"/>
  <c r="S2" i="11"/>
  <c r="V67" i="11" l="1"/>
  <c r="V66" i="11"/>
  <c r="V65" i="11"/>
  <c r="V57" i="11"/>
  <c r="V56" i="11"/>
  <c r="V54" i="11"/>
  <c r="V47" i="11"/>
  <c r="V45" i="11"/>
  <c r="V44" i="11"/>
  <c r="V41" i="11"/>
  <c r="V40" i="11"/>
  <c r="V35" i="11"/>
  <c r="V34" i="11"/>
  <c r="V32" i="11"/>
  <c r="V30" i="11"/>
  <c r="V29" i="11"/>
  <c r="V17" i="11"/>
  <c r="V16" i="11"/>
  <c r="V15" i="11"/>
  <c r="V11" i="11"/>
  <c r="V10" i="11"/>
  <c r="V4" i="11"/>
  <c r="V2" i="11"/>
  <c r="U2" i="11" s="1"/>
  <c r="U3" i="11" s="1"/>
  <c r="U4" i="11" l="1"/>
  <c r="U5" i="11" l="1"/>
  <c r="U6" i="11" l="1"/>
  <c r="U7" i="11" l="1"/>
  <c r="U8" i="11" s="1"/>
  <c r="C67" i="11"/>
  <c r="C66" i="11"/>
  <c r="C65" i="11"/>
  <c r="C60" i="11"/>
  <c r="C57" i="11"/>
  <c r="C56" i="11"/>
  <c r="C54" i="11"/>
  <c r="C47" i="11"/>
  <c r="C45" i="11"/>
  <c r="C44" i="11"/>
  <c r="C41" i="11"/>
  <c r="C40" i="11"/>
  <c r="C38" i="11"/>
  <c r="C35" i="11"/>
  <c r="C34" i="11"/>
  <c r="C32" i="11"/>
  <c r="C30" i="11"/>
  <c r="C29" i="11"/>
  <c r="C23" i="11"/>
  <c r="C17" i="11"/>
  <c r="C16" i="11"/>
  <c r="C15" i="11"/>
  <c r="C11" i="11"/>
  <c r="C10" i="11"/>
  <c r="C7" i="11"/>
  <c r="C4" i="11"/>
  <c r="C2" i="11"/>
  <c r="T67" i="11"/>
  <c r="T66" i="11"/>
  <c r="T65" i="11"/>
  <c r="T57" i="11"/>
  <c r="T56" i="11"/>
  <c r="T54" i="11"/>
  <c r="T47" i="11"/>
  <c r="T45" i="11"/>
  <c r="T44" i="11"/>
  <c r="T41" i="11"/>
  <c r="T40" i="11"/>
  <c r="T35" i="11"/>
  <c r="T34" i="11"/>
  <c r="T32" i="11"/>
  <c r="T30" i="11"/>
  <c r="T29" i="11"/>
  <c r="T17" i="11"/>
  <c r="T16" i="11"/>
  <c r="T15" i="11"/>
  <c r="T11" i="11"/>
  <c r="T10" i="11"/>
  <c r="T4" i="11"/>
  <c r="T2" i="11"/>
  <c r="U9" i="11" l="1"/>
  <c r="U10" i="11" s="1"/>
  <c r="U11" i="11" s="1"/>
  <c r="U12" i="11" s="1"/>
  <c r="U13" i="11" s="1"/>
  <c r="U14" i="11" s="1"/>
  <c r="U15" i="11" s="1"/>
  <c r="U16" i="11" s="1"/>
  <c r="U17" i="11" s="1"/>
  <c r="AZ6" i="9"/>
  <c r="U18" i="11" l="1"/>
  <c r="U19" i="11" s="1"/>
  <c r="U20" i="11" s="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1" i="11" l="1"/>
  <c r="U22" i="11" s="1"/>
  <c r="AW11" i="9"/>
  <c r="AW12" i="9"/>
  <c r="AW8" i="9"/>
  <c r="AW9" i="9"/>
  <c r="AW13" i="9"/>
  <c r="AW5" i="9"/>
  <c r="AW4" i="9"/>
  <c r="AW3" i="9"/>
  <c r="AW6" i="9"/>
  <c r="AW7" i="9"/>
  <c r="AW14" i="9"/>
  <c r="AW15" i="9"/>
  <c r="AW2" i="9"/>
  <c r="U23" i="11" l="1"/>
  <c r="J32" i="8"/>
  <c r="J31" i="8"/>
  <c r="J30" i="8"/>
  <c r="J27" i="8"/>
  <c r="J24" i="8"/>
  <c r="J23" i="8"/>
  <c r="J22" i="8"/>
  <c r="J21" i="8"/>
  <c r="J20" i="8"/>
  <c r="J19" i="8"/>
  <c r="J18" i="8"/>
  <c r="J17" i="8"/>
  <c r="J16" i="8"/>
  <c r="J15" i="8"/>
  <c r="J14" i="8"/>
  <c r="J13" i="8"/>
  <c r="J12" i="8"/>
  <c r="J11" i="8"/>
  <c r="J10" i="8"/>
  <c r="J9" i="8"/>
  <c r="J8" i="8"/>
  <c r="J7" i="8"/>
  <c r="J6" i="8"/>
  <c r="J5" i="8"/>
  <c r="J4" i="8"/>
  <c r="J3" i="8"/>
  <c r="J2" i="8"/>
  <c r="U24" i="11" l="1"/>
  <c r="U25" i="11" s="1"/>
  <c r="U26" i="11" s="1"/>
  <c r="U27" i="11" s="1"/>
  <c r="U28" i="11" s="1"/>
  <c r="U29" i="11" s="1"/>
  <c r="U30" i="11" s="1"/>
  <c r="AK15" i="9"/>
  <c r="AK26" i="9"/>
  <c r="AK35" i="9"/>
  <c r="AK37" i="9"/>
  <c r="AK44" i="9"/>
  <c r="AK47" i="9"/>
  <c r="AK50" i="9"/>
  <c r="AK51" i="9"/>
  <c r="AK55" i="9"/>
  <c r="AK64" i="9"/>
  <c r="AK76" i="9"/>
  <c r="AK80" i="9"/>
  <c r="AK81" i="9"/>
  <c r="AK87" i="9"/>
  <c r="AK94" i="9"/>
  <c r="AK95" i="9"/>
  <c r="AK96" i="9"/>
  <c r="AK106" i="9"/>
  <c r="AK114" i="9"/>
  <c r="AK116" i="9"/>
  <c r="AK134" i="9"/>
  <c r="AK136" i="9"/>
  <c r="AK145" i="9"/>
  <c r="AK154" i="9"/>
  <c r="AK156" i="9"/>
  <c r="AK165" i="9"/>
  <c r="AK175" i="9"/>
  <c r="AK185" i="9"/>
  <c r="AK194" i="9"/>
  <c r="AK216" i="9"/>
  <c r="AK224" i="9"/>
  <c r="AK231" i="9"/>
  <c r="AK234" i="9"/>
  <c r="AK286" i="9"/>
  <c r="AK295" i="9"/>
  <c r="AK311" i="9"/>
  <c r="AK319" i="9"/>
  <c r="AK350" i="9"/>
  <c r="U31" i="11" l="1"/>
  <c r="U32" i="11" s="1"/>
  <c r="U33" i="11" s="1"/>
  <c r="U34" i="11" s="1"/>
  <c r="U35" i="11" s="1"/>
  <c r="U36" i="11" s="1"/>
  <c r="U37" i="11" s="1"/>
  <c r="U38" i="11" s="1"/>
  <c r="U39" i="11" s="1"/>
  <c r="U40" i="11" s="1"/>
  <c r="U41" i="11" s="1"/>
  <c r="AU12" i="9"/>
  <c r="AU11" i="9"/>
  <c r="AU10" i="9"/>
  <c r="U42" i="11" l="1"/>
  <c r="U43" i="11" s="1"/>
  <c r="U44" i="11" s="1"/>
  <c r="U45" i="11" s="1"/>
  <c r="AU20" i="9"/>
  <c r="AU21" i="9"/>
  <c r="AU19" i="9"/>
  <c r="U46" i="11" l="1"/>
  <c r="U47" i="11" s="1"/>
  <c r="U48" i="11" s="1"/>
  <c r="U49" i="11" s="1"/>
  <c r="U50" i="11" s="1"/>
  <c r="U51" i="11" s="1"/>
  <c r="U52" i="11" s="1"/>
  <c r="U53" i="11" s="1"/>
  <c r="U54"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55" i="11" l="1"/>
  <c r="U56" i="11" s="1"/>
  <c r="U57" i="11" s="1"/>
  <c r="U58" i="11" s="1"/>
  <c r="U59" i="11" s="1"/>
  <c r="U60" i="11" s="1"/>
  <c r="U61" i="11" s="1"/>
  <c r="U62" i="11" s="1"/>
  <c r="U63" i="11" s="1"/>
  <c r="U64" i="11" s="1"/>
  <c r="U65" i="11" s="1"/>
  <c r="U66" i="11" s="1"/>
  <c r="U67" i="11" s="1"/>
  <c r="U68" i="11" s="1"/>
  <c r="U69" i="11" s="1"/>
  <c r="U70" i="11" s="1"/>
  <c r="CA43" i="9"/>
  <c r="X2" i="11" l="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00" i="9"/>
  <c r="AA101" i="9"/>
  <c r="AN311" i="9" l="1"/>
  <c r="AN370" i="9"/>
  <c r="AN10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90" i="9" l="1"/>
  <c r="AK291" i="9"/>
  <c r="AK270" i="9"/>
  <c r="AK271" i="9"/>
  <c r="AK251" i="9"/>
  <c r="AK250" i="9"/>
  <c r="AK220" i="9"/>
  <c r="AK221" i="9"/>
  <c r="AK141" i="9"/>
  <c r="AK140" i="9"/>
  <c r="AK191" i="9"/>
  <c r="AK190" i="9"/>
  <c r="N346" i="9" l="1"/>
  <c r="N317" i="9"/>
  <c r="Q317" i="9" s="1"/>
  <c r="Q318" i="9" s="1"/>
  <c r="Q319" i="9" s="1"/>
  <c r="N318" i="9"/>
  <c r="AA190" i="9"/>
  <c r="AA191" i="9"/>
  <c r="T346" i="9" l="1"/>
  <c r="AV6" i="9" s="1"/>
  <c r="S346" i="9"/>
  <c r="R346" i="9"/>
  <c r="Q346" i="9"/>
  <c r="R317" i="9"/>
  <c r="R318" i="9" s="1"/>
  <c r="R319" i="9" s="1"/>
  <c r="T317" i="9"/>
  <c r="S317" i="9"/>
  <c r="T318" i="9"/>
  <c r="AV11" i="9" s="1"/>
  <c r="S318" i="9"/>
  <c r="AN191" i="9"/>
  <c r="AN190" i="9"/>
  <c r="AA80" i="9" l="1"/>
  <c r="AA171" i="9"/>
  <c r="AA221" i="9"/>
  <c r="AA170" i="9"/>
  <c r="AA220" i="9"/>
  <c r="AA81" i="9"/>
  <c r="AA291" i="9"/>
  <c r="AA290" i="9"/>
  <c r="AN171" i="9" l="1"/>
  <c r="AN170" i="9"/>
  <c r="AN81" i="9"/>
  <c r="AN80" i="9"/>
  <c r="AN220" i="9"/>
  <c r="AN290" i="9"/>
  <c r="AN221" i="9"/>
  <c r="AN291" i="9"/>
  <c r="AK315" i="9" l="1"/>
  <c r="AK316" i="9"/>
  <c r="AK346" i="9"/>
  <c r="AK347" i="9"/>
  <c r="AK364" i="9"/>
  <c r="AK333" i="9"/>
  <c r="AK160" i="9"/>
  <c r="AK161" i="9"/>
  <c r="AK356" i="9"/>
  <c r="AK325" i="9"/>
  <c r="AK355" i="9"/>
  <c r="AK324" i="9"/>
  <c r="AK121" i="9"/>
  <c r="AK30" i="9"/>
  <c r="AK31" i="9"/>
  <c r="AK201" i="9"/>
  <c r="AK329" i="9"/>
  <c r="AK360" i="9"/>
  <c r="AK200" i="9"/>
  <c r="AK71" i="9"/>
  <c r="AK70" i="9"/>
  <c r="AK367" i="9"/>
  <c r="AK11" i="9"/>
  <c r="AK336" i="9"/>
  <c r="AK10" i="9"/>
  <c r="AK320" i="9"/>
  <c r="AK351" i="9"/>
  <c r="AK120" i="9"/>
  <c r="AA360" i="9" l="1"/>
  <c r="AA329" i="9"/>
  <c r="AA367" i="9"/>
  <c r="AA342" i="9"/>
  <c r="AA336" i="9"/>
  <c r="AA373" i="9"/>
  <c r="AA351" i="9"/>
  <c r="AA320" i="9"/>
  <c r="AA354" i="9"/>
  <c r="AA161" i="9"/>
  <c r="AA347" i="9"/>
  <c r="AA346" i="9"/>
  <c r="AA364" i="9"/>
  <c r="AA316" i="9"/>
  <c r="AA160" i="9"/>
  <c r="AA333" i="9"/>
  <c r="AA200" i="9"/>
  <c r="AA315" i="9"/>
  <c r="AA201" i="9"/>
  <c r="AA323" i="9"/>
  <c r="AN323" i="9" l="1"/>
  <c r="AN354" i="9"/>
  <c r="AN342" i="9"/>
  <c r="AN373" i="9"/>
  <c r="AN316" i="9"/>
  <c r="AN161" i="9"/>
  <c r="AN315" i="9"/>
  <c r="AN200" i="9"/>
  <c r="AN160" i="9"/>
  <c r="AN367" i="9"/>
  <c r="AN347" i="9"/>
  <c r="AN346" i="9"/>
  <c r="AN201" i="9"/>
  <c r="AN351" i="9"/>
  <c r="AN333" i="9"/>
  <c r="AN320" i="9"/>
  <c r="AN336" i="9"/>
  <c r="AN360" i="9"/>
  <c r="AN364" i="9"/>
  <c r="AN329" i="9"/>
  <c r="CB33" i="9" l="1"/>
  <c r="CB35" i="9"/>
  <c r="CB28" i="9"/>
  <c r="CB7" i="9"/>
  <c r="CB24" i="9"/>
  <c r="CB39" i="9" l="1"/>
  <c r="D55" i="11"/>
  <c r="AK90" i="9"/>
  <c r="AK91" i="9"/>
  <c r="CB16" i="9"/>
  <c r="AK301" i="9"/>
  <c r="AK300" i="9"/>
  <c r="AK362" i="9"/>
  <c r="AK363" i="9"/>
  <c r="AK331" i="9"/>
  <c r="AK332" i="9"/>
  <c r="CB29" i="9"/>
  <c r="AK361" i="9"/>
  <c r="AK330" i="9"/>
  <c r="AK280" i="9"/>
  <c r="CB34" i="9"/>
  <c r="CB13" i="9"/>
  <c r="D6" i="11"/>
  <c r="CB6" i="9"/>
  <c r="AK150" i="9"/>
  <c r="AK151" i="9"/>
  <c r="AK20" i="9"/>
  <c r="AK21" i="9"/>
  <c r="CB12" i="9"/>
  <c r="AK349" i="9"/>
  <c r="AK318" i="9"/>
  <c r="AK348" i="9"/>
  <c r="CB9" i="9"/>
  <c r="AK317" i="9"/>
  <c r="AK369" i="9"/>
  <c r="AK338" i="9"/>
  <c r="AK337" i="9"/>
  <c r="AK368" i="9"/>
  <c r="CB14" i="9"/>
  <c r="AK372" i="9"/>
  <c r="AK340" i="9"/>
  <c r="CB26" i="9"/>
  <c r="AK371" i="9"/>
  <c r="AK341" i="9"/>
  <c r="AK211" i="9"/>
  <c r="AK210" i="9"/>
  <c r="CB40" i="9"/>
  <c r="CB11" i="9"/>
  <c r="CB43" i="9"/>
  <c r="CB27" i="9"/>
  <c r="CB10" i="9"/>
  <c r="D22" i="11"/>
  <c r="CB3" i="9"/>
  <c r="N270" i="9" s="1"/>
  <c r="CB45" i="9"/>
  <c r="AK281" i="9"/>
  <c r="CB18" i="9"/>
  <c r="AK60" i="9"/>
  <c r="AK61" i="9"/>
  <c r="CB25" i="9"/>
  <c r="CB36" i="9"/>
  <c r="CB37" i="9"/>
  <c r="CB38" i="9"/>
  <c r="AK240" i="9"/>
  <c r="CB22" i="9"/>
  <c r="CB5" i="9"/>
  <c r="D60" i="11"/>
  <c r="CB19" i="9"/>
  <c r="AK241" i="9"/>
  <c r="CB30" i="9"/>
  <c r="CB8" i="9"/>
  <c r="CB44" i="9"/>
  <c r="D16" i="11"/>
  <c r="CB2" i="9"/>
  <c r="AK181" i="9"/>
  <c r="AK180" i="9"/>
  <c r="CB42" i="9"/>
  <c r="D44" i="11"/>
  <c r="AK344" i="9"/>
  <c r="AK343" i="9"/>
  <c r="AK345" i="9"/>
  <c r="CB17" i="9"/>
  <c r="D53" i="11"/>
  <c r="CB31" i="9"/>
  <c r="AK260" i="9"/>
  <c r="AK261" i="9"/>
  <c r="AK334" i="9"/>
  <c r="AK365" i="9"/>
  <c r="CB20" i="9"/>
  <c r="D36" i="11"/>
  <c r="AK328" i="9"/>
  <c r="AK359" i="9"/>
  <c r="AK357" i="9"/>
  <c r="AK326" i="9"/>
  <c r="AK358" i="9"/>
  <c r="AK327" i="9"/>
  <c r="CB32" i="9"/>
  <c r="D57" i="11"/>
  <c r="AK131" i="9"/>
  <c r="AK130" i="9"/>
  <c r="CB23" i="9"/>
  <c r="D32" i="11"/>
  <c r="CB4" i="9"/>
  <c r="D29" i="11"/>
  <c r="AK312" i="9"/>
  <c r="AK313" i="9"/>
  <c r="AK314" i="9"/>
  <c r="CB41" i="9"/>
  <c r="AK322" i="9"/>
  <c r="AK353" i="9"/>
  <c r="AK352" i="9"/>
  <c r="AK321" i="9"/>
  <c r="CB15" i="9"/>
  <c r="AK40" i="9"/>
  <c r="AK41" i="9"/>
  <c r="CB21" i="9"/>
  <c r="D58" i="11" l="1"/>
  <c r="D67" i="11"/>
  <c r="D19" i="11"/>
  <c r="D70" i="11"/>
  <c r="D8" i="11"/>
  <c r="D41" i="11"/>
  <c r="D33" i="11"/>
  <c r="D68" i="11"/>
  <c r="D26" i="11"/>
  <c r="D4" i="11"/>
  <c r="D35" i="11"/>
  <c r="D54" i="11"/>
  <c r="D50" i="11"/>
  <c r="D65" i="11"/>
  <c r="D10" i="11"/>
  <c r="D27" i="11"/>
  <c r="D47" i="11"/>
  <c r="D69" i="11"/>
  <c r="D17" i="11"/>
  <c r="D56" i="11"/>
  <c r="D14" i="11"/>
  <c r="D24" i="11"/>
  <c r="D51" i="11"/>
  <c r="D40" i="11"/>
  <c r="D30" i="11"/>
  <c r="D12" i="11"/>
  <c r="D2" i="11"/>
  <c r="D62" i="11"/>
  <c r="D13" i="11"/>
  <c r="D7" i="11"/>
  <c r="D63" i="11"/>
  <c r="D34" i="11"/>
  <c r="D3" i="11"/>
  <c r="D61" i="11"/>
  <c r="D42" i="11"/>
  <c r="D28" i="11"/>
  <c r="D66" i="11"/>
  <c r="D11" i="11"/>
  <c r="AD1" i="9" a="1"/>
  <c r="AD1" i="9" s="1"/>
  <c r="D20" i="11"/>
  <c r="D43" i="11"/>
  <c r="D23" i="11"/>
  <c r="D38" i="11"/>
  <c r="D39" i="11"/>
  <c r="D45" i="11"/>
  <c r="D21" i="11"/>
  <c r="D59" i="11"/>
  <c r="D52" i="11"/>
  <c r="D64" i="11"/>
  <c r="D37" i="11"/>
  <c r="D15" i="11"/>
  <c r="S270" i="9"/>
  <c r="T1" i="9" s="1" a="1"/>
  <c r="T1" i="9" s="1"/>
  <c r="T270" i="9"/>
  <c r="D5" i="11"/>
  <c r="D25" i="11"/>
  <c r="AA261" i="9"/>
  <c r="AA260" i="9"/>
  <c r="AA343" i="9"/>
  <c r="AA21" i="9"/>
  <c r="AA61" i="9"/>
  <c r="AA40" i="9"/>
  <c r="AA301" i="9"/>
  <c r="AA20" i="9"/>
  <c r="AA60" i="9"/>
  <c r="AA300" i="9"/>
  <c r="AA41" i="9"/>
  <c r="AA312" i="9"/>
  <c r="AA141" i="9"/>
  <c r="AA140" i="9"/>
  <c r="AA355" i="9"/>
  <c r="AA356" i="9"/>
  <c r="AA325" i="9"/>
  <c r="AA324" i="9"/>
  <c r="AA118" i="9"/>
  <c r="AA236" i="9"/>
  <c r="AA18" i="9"/>
  <c r="AA15" i="9"/>
  <c r="AA314" i="9"/>
  <c r="AA345" i="9"/>
  <c r="AA67" i="9"/>
  <c r="AA32" i="9"/>
  <c r="AA56" i="9"/>
  <c r="AA361" i="9"/>
  <c r="AA248" i="9"/>
  <c r="AA134" i="9"/>
  <c r="AA306" i="9"/>
  <c r="AA88" i="9"/>
  <c r="AA229" i="9"/>
  <c r="AA98" i="9"/>
  <c r="AA124" i="9"/>
  <c r="AA132" i="9"/>
  <c r="AA226" i="9"/>
  <c r="AA163" i="9"/>
  <c r="AA368" i="9"/>
  <c r="AA107" i="9"/>
  <c r="AA34" i="9"/>
  <c r="AA26" i="9"/>
  <c r="AA266" i="9"/>
  <c r="AA127" i="9"/>
  <c r="AA130" i="9"/>
  <c r="AA199" i="9"/>
  <c r="AA9" i="9"/>
  <c r="AA340" i="9"/>
  <c r="AA197" i="9"/>
  <c r="AA268" i="9"/>
  <c r="AA232" i="9"/>
  <c r="AA344" i="9"/>
  <c r="AA145" i="9"/>
  <c r="AA7" i="9"/>
  <c r="AA131" i="9"/>
  <c r="AA22" i="9"/>
  <c r="AA234" i="9"/>
  <c r="AA308" i="9"/>
  <c r="AA298" i="9"/>
  <c r="AA331" i="9"/>
  <c r="AA294" i="9"/>
  <c r="AA271" i="9"/>
  <c r="AA117" i="9"/>
  <c r="AA69" i="9"/>
  <c r="AA353" i="9"/>
  <c r="AA219" i="9"/>
  <c r="AA287" i="9"/>
  <c r="AA273" i="9"/>
  <c r="AA169" i="9"/>
  <c r="AA247" i="9"/>
  <c r="AA259" i="9"/>
  <c r="AA104" i="9"/>
  <c r="AA319" i="9"/>
  <c r="AA13" i="9"/>
  <c r="AA93" i="9"/>
  <c r="AA282" i="9"/>
  <c r="AA123" i="9"/>
  <c r="AA156" i="9"/>
  <c r="AA71" i="9"/>
  <c r="AA280" i="9"/>
  <c r="AA78" i="9"/>
  <c r="AA148" i="9"/>
  <c r="AA82" i="9"/>
  <c r="AA214" i="9"/>
  <c r="AA321" i="9"/>
  <c r="AA120" i="9"/>
  <c r="AA173" i="9"/>
  <c r="AA43" i="9"/>
  <c r="AA151" i="9"/>
  <c r="AA16" i="9"/>
  <c r="AA330" i="9"/>
  <c r="AA192" i="9"/>
  <c r="AA66" i="9"/>
  <c r="AA297" i="9"/>
  <c r="AA17" i="9"/>
  <c r="AA65" i="9"/>
  <c r="AA194" i="9"/>
  <c r="AA318" i="9"/>
  <c r="AA76" i="9"/>
  <c r="AA328" i="9"/>
  <c r="AA292" i="9"/>
  <c r="AA50" i="9"/>
  <c r="AA146" i="9"/>
  <c r="AA372" i="9"/>
  <c r="AA2" i="9"/>
  <c r="AA183" i="9"/>
  <c r="AA349" i="9"/>
  <c r="AA126" i="9"/>
  <c r="AA246" i="9"/>
  <c r="AA264" i="9"/>
  <c r="AA178" i="9"/>
  <c r="AA350" i="9"/>
  <c r="AA263" i="9"/>
  <c r="AA210" i="9"/>
  <c r="AA204" i="9"/>
  <c r="AA106" i="9"/>
  <c r="AA359" i="9"/>
  <c r="AA3" i="9"/>
  <c r="AA365" i="9"/>
  <c r="AA281" i="9"/>
  <c r="AA14" i="9"/>
  <c r="AA181" i="9"/>
  <c r="AA305" i="9"/>
  <c r="AA256" i="9"/>
  <c r="AA144" i="9"/>
  <c r="AA85" i="9"/>
  <c r="AA155" i="9"/>
  <c r="AA296" i="9"/>
  <c r="AA37" i="9"/>
  <c r="AA47" i="9"/>
  <c r="AA142" i="9"/>
  <c r="AA28" i="9"/>
  <c r="AA119" i="9"/>
  <c r="AA348" i="9"/>
  <c r="AA102" i="9"/>
  <c r="AA86" i="9"/>
  <c r="AA244" i="9"/>
  <c r="AA113" i="9"/>
  <c r="AA284" i="9"/>
  <c r="AA167" i="9"/>
  <c r="AA224" i="9"/>
  <c r="AA139" i="9"/>
  <c r="AA115" i="9"/>
  <c r="AA180" i="9"/>
  <c r="AA188" i="9"/>
  <c r="AA45" i="9"/>
  <c r="AA295" i="9"/>
  <c r="AA317" i="9"/>
  <c r="AA216" i="9"/>
  <c r="AA270" i="9"/>
  <c r="AA105" i="9"/>
  <c r="AA242" i="9"/>
  <c r="AA48" i="9"/>
  <c r="AA303" i="9"/>
  <c r="AA143" i="9"/>
  <c r="AA122" i="9"/>
  <c r="AA6" i="9"/>
  <c r="AA133" i="9"/>
  <c r="AA352" i="9"/>
  <c r="AA302" i="9"/>
  <c r="AA245" i="9"/>
  <c r="AA241" i="9"/>
  <c r="AA276" i="9"/>
  <c r="AA193" i="9"/>
  <c r="AA125" i="9"/>
  <c r="AA72" i="9"/>
  <c r="AA27" i="9"/>
  <c r="AA238" i="9"/>
  <c r="AA227" i="9"/>
  <c r="AA159" i="9"/>
  <c r="AA223" i="9"/>
  <c r="AA243" i="9"/>
  <c r="AA233" i="9"/>
  <c r="AA174" i="9"/>
  <c r="AA207" i="9"/>
  <c r="AA12" i="9"/>
  <c r="AA31" i="9"/>
  <c r="AA147" i="9"/>
  <c r="AA206" i="9"/>
  <c r="AA249" i="9"/>
  <c r="AA309" i="9"/>
  <c r="AA182" i="9"/>
  <c r="AA23" i="9"/>
  <c r="AA166" i="9"/>
  <c r="AA326" i="9"/>
  <c r="AA277" i="9"/>
  <c r="AA51" i="9"/>
  <c r="AA338" i="9"/>
  <c r="AA362" i="9"/>
  <c r="AA212" i="9"/>
  <c r="AA73" i="9"/>
  <c r="AA90" i="9"/>
  <c r="AA307" i="9"/>
  <c r="AA186" i="9"/>
  <c r="AA92" i="9"/>
  <c r="AA109" i="9"/>
  <c r="AA97" i="9"/>
  <c r="AA25" i="9"/>
  <c r="AA46" i="9"/>
  <c r="AA68" i="9"/>
  <c r="AA158" i="9"/>
  <c r="AA283" i="9"/>
  <c r="AA363" i="9"/>
  <c r="AA33" i="9"/>
  <c r="AA30" i="9"/>
  <c r="AA335" i="9"/>
  <c r="AA267" i="9"/>
  <c r="AA165" i="9"/>
  <c r="AA39" i="9"/>
  <c r="AA55" i="9"/>
  <c r="AA164" i="9"/>
  <c r="AA175" i="9"/>
  <c r="AA269" i="9"/>
  <c r="AA87" i="9"/>
  <c r="AA371" i="9"/>
  <c r="AA49" i="9"/>
  <c r="AA10" i="9"/>
  <c r="AA285" i="9"/>
  <c r="AA332" i="9"/>
  <c r="AA286" i="9"/>
  <c r="AA257" i="9"/>
  <c r="AA187" i="9"/>
  <c r="AA52" i="9"/>
  <c r="AA38" i="9"/>
  <c r="AA84" i="9"/>
  <c r="AA121" i="9"/>
  <c r="AA136" i="9"/>
  <c r="AA293" i="9"/>
  <c r="AA4" i="9"/>
  <c r="AA99" i="9"/>
  <c r="AA96" i="9"/>
  <c r="AA149" i="9"/>
  <c r="AA358" i="9"/>
  <c r="AA237" i="9"/>
  <c r="AA184" i="9"/>
  <c r="AA304" i="9"/>
  <c r="AA42" i="9"/>
  <c r="AA74" i="9"/>
  <c r="AA208" i="9"/>
  <c r="AA334" i="9"/>
  <c r="AA36" i="9"/>
  <c r="AA203" i="9"/>
  <c r="AA108" i="9"/>
  <c r="AA110" i="9"/>
  <c r="AA59" i="9"/>
  <c r="AA288" i="9"/>
  <c r="AA70" i="9"/>
  <c r="AA19" i="9"/>
  <c r="AA327" i="9"/>
  <c r="AA262" i="9"/>
  <c r="AA79" i="9"/>
  <c r="AA230" i="9"/>
  <c r="AA91" i="9"/>
  <c r="AA135" i="9"/>
  <c r="AA153" i="9"/>
  <c r="AA53" i="9"/>
  <c r="AA129" i="9"/>
  <c r="AA299" i="9"/>
  <c r="AA215" i="9"/>
  <c r="AA272" i="9"/>
  <c r="AA255" i="9"/>
  <c r="AA83" i="9"/>
  <c r="AA157" i="9"/>
  <c r="AA152" i="9"/>
  <c r="AA112" i="9"/>
  <c r="AA179" i="9"/>
  <c r="AA111" i="9"/>
  <c r="AA154" i="9"/>
  <c r="AA278" i="9"/>
  <c r="AA64" i="9"/>
  <c r="AA57" i="9"/>
  <c r="AA196" i="9"/>
  <c r="AA279" i="9"/>
  <c r="AA58" i="9"/>
  <c r="AA253" i="9"/>
  <c r="AA254" i="9"/>
  <c r="AA150" i="9"/>
  <c r="AA313" i="9"/>
  <c r="AA185" i="9"/>
  <c r="AA369" i="9"/>
  <c r="AA128" i="9"/>
  <c r="AA94" i="9"/>
  <c r="AA29" i="9"/>
  <c r="AA202" i="9"/>
  <c r="AA225" i="9"/>
  <c r="AA77" i="9"/>
  <c r="AA168" i="9"/>
  <c r="AA250" i="9"/>
  <c r="AA95" i="9"/>
  <c r="AA176" i="9"/>
  <c r="AA114" i="9"/>
  <c r="AA195" i="9"/>
  <c r="AA5" i="9"/>
  <c r="AA24" i="9"/>
  <c r="AA209" i="9"/>
  <c r="AA218" i="9"/>
  <c r="AA75" i="9"/>
  <c r="AA35" i="9"/>
  <c r="AA116" i="9"/>
  <c r="AA205" i="9"/>
  <c r="AA322" i="9"/>
  <c r="AA8" i="9"/>
  <c r="AA213" i="9"/>
  <c r="AA103" i="9"/>
  <c r="AA11" i="9"/>
  <c r="AA63" i="9"/>
  <c r="AA337" i="9"/>
  <c r="AA258" i="9"/>
  <c r="AA357" i="9"/>
  <c r="AA162" i="9"/>
  <c r="AA275" i="9"/>
  <c r="AA231" i="9"/>
  <c r="AA366" i="9"/>
  <c r="AA341" i="9"/>
  <c r="AA251" i="9"/>
  <c r="AA252" i="9"/>
  <c r="AA89" i="9"/>
  <c r="AA235" i="9"/>
  <c r="AA54" i="9"/>
  <c r="AA274" i="9"/>
  <c r="AA172" i="9"/>
  <c r="AA240" i="9"/>
  <c r="AA265" i="9"/>
  <c r="AA44" i="9"/>
  <c r="AA177" i="9"/>
  <c r="AA62" i="9"/>
  <c r="AA138" i="9"/>
  <c r="AA137" i="9"/>
  <c r="AA289" i="9"/>
  <c r="AA198" i="9"/>
  <c r="AA189" i="9"/>
  <c r="AA211" i="9"/>
  <c r="AA239" i="9"/>
  <c r="AA228" i="9"/>
  <c r="AA222" i="9"/>
  <c r="AA217" i="9"/>
  <c r="AN140" i="9" l="1"/>
  <c r="AN141" i="9"/>
  <c r="AN356" i="9"/>
  <c r="AN355" i="9"/>
  <c r="AN324" i="9"/>
  <c r="AN325" i="9"/>
  <c r="AN121" i="9"/>
  <c r="AN120" i="9"/>
  <c r="AN111" i="9"/>
  <c r="AN110" i="9"/>
  <c r="AN71" i="9"/>
  <c r="AN70" i="9"/>
  <c r="AN50" i="9"/>
  <c r="AN51" i="9"/>
  <c r="AN31" i="9"/>
  <c r="AN30" i="9"/>
  <c r="AN10" i="9"/>
  <c r="AN11" i="9"/>
  <c r="AN319" i="9"/>
  <c r="AN350" i="9"/>
  <c r="AN270" i="9"/>
  <c r="AN271" i="9"/>
  <c r="AN251" i="9"/>
  <c r="AN250" i="9"/>
  <c r="AN230" i="9"/>
  <c r="AN231" i="9"/>
  <c r="AN335" i="9"/>
  <c r="AN366" i="9"/>
  <c r="AN343" i="9"/>
  <c r="AN183" i="9"/>
  <c r="AN318" i="9"/>
  <c r="AN179" i="9"/>
  <c r="AN34" i="9"/>
  <c r="AN172" i="9"/>
  <c r="AN365" i="9"/>
  <c r="AN65" i="9"/>
  <c r="AN273" i="9"/>
  <c r="AN227" i="9"/>
  <c r="AN210" i="9"/>
  <c r="AN9" i="9"/>
  <c r="AN281" i="9"/>
  <c r="AN166" i="9"/>
  <c r="AN103" i="9"/>
  <c r="AN187" i="9"/>
  <c r="AN43" i="9"/>
  <c r="AN176" i="9"/>
  <c r="AN296" i="9"/>
  <c r="AN249" i="9"/>
  <c r="AN119" i="9"/>
  <c r="AN275" i="9"/>
  <c r="AN282" i="9"/>
  <c r="AN129" i="9"/>
  <c r="AN314" i="9"/>
  <c r="AN312" i="9"/>
  <c r="AN94" i="9"/>
  <c r="AN293" i="9"/>
  <c r="AN344" i="9"/>
  <c r="AN300" i="9"/>
  <c r="AN33" i="9"/>
  <c r="AN274" i="9"/>
  <c r="AN284" i="9"/>
  <c r="AN341" i="9"/>
  <c r="AN301" i="9"/>
  <c r="AN61" i="9"/>
  <c r="AN299" i="9"/>
  <c r="AN180" i="9"/>
  <c r="AN68" i="9"/>
  <c r="AN4" i="9"/>
  <c r="AN345" i="9"/>
  <c r="AN122" i="9"/>
  <c r="AN158" i="9"/>
  <c r="AN276" i="9"/>
  <c r="AN13" i="9"/>
  <c r="AN83" i="9"/>
  <c r="AN245" i="9"/>
  <c r="AN348" i="9"/>
  <c r="AN322" i="9"/>
  <c r="AN235" i="9"/>
  <c r="AN327" i="9"/>
  <c r="AN330" i="9"/>
  <c r="AN362" i="9"/>
  <c r="AN28" i="9"/>
  <c r="AN304" i="9"/>
  <c r="AN52" i="9"/>
  <c r="AN146" i="9"/>
  <c r="AN56" i="9"/>
  <c r="AN8" i="9"/>
  <c r="AN186" i="9"/>
  <c r="AN123" i="9"/>
  <c r="AN156" i="9"/>
  <c r="AN193" i="9"/>
  <c r="AN76" i="9"/>
  <c r="AN116" i="9"/>
  <c r="AN331" i="9"/>
  <c r="AN252" i="9"/>
  <c r="AN211" i="9"/>
  <c r="AN286" i="9"/>
  <c r="AN254" i="9"/>
  <c r="AN102" i="9"/>
  <c r="AN54" i="9"/>
  <c r="AN114" i="9"/>
  <c r="AN78" i="9"/>
  <c r="AN159" i="9"/>
  <c r="AN238" i="9"/>
  <c r="AN132" i="9"/>
  <c r="AN232" i="9"/>
  <c r="AN60" i="9"/>
  <c r="AN228" i="9"/>
  <c r="AN338" i="9"/>
  <c r="AN243" i="9"/>
  <c r="AN208" i="9"/>
  <c r="AN55" i="9"/>
  <c r="AN104" i="9"/>
  <c r="AN214" i="9"/>
  <c r="AN67" i="9"/>
  <c r="AN63" i="9"/>
  <c r="AN217" i="9"/>
  <c r="AN223" i="9"/>
  <c r="AN326" i="9"/>
  <c r="AN62" i="9"/>
  <c r="AN16" i="9"/>
  <c r="AN142" i="9"/>
  <c r="AN20" i="9"/>
  <c r="AN90" i="9"/>
  <c r="AN359" i="9"/>
  <c r="AN371" i="9"/>
  <c r="AN188" i="9"/>
  <c r="AN64" i="9"/>
  <c r="AN133" i="9"/>
  <c r="AN177" i="9"/>
  <c r="AN97" i="9"/>
  <c r="AN165" i="9"/>
  <c r="AN12" i="9"/>
  <c r="AN182" i="9"/>
  <c r="AN236" i="9"/>
  <c r="AN24" i="9"/>
  <c r="AN248" i="9"/>
  <c r="AN247" i="9"/>
  <c r="AN195" i="9"/>
  <c r="AN66" i="9"/>
  <c r="AN352" i="9"/>
  <c r="AN89" i="9"/>
  <c r="AN196" i="9"/>
  <c r="AN25" i="9"/>
  <c r="AN328" i="9"/>
  <c r="AN309" i="9"/>
  <c r="AN209" i="9"/>
  <c r="AN205" i="9"/>
  <c r="AN144" i="9"/>
  <c r="AN88" i="9"/>
  <c r="AN237" i="9"/>
  <c r="AN127" i="9"/>
  <c r="AN297" i="9"/>
  <c r="AN307" i="9"/>
  <c r="AN225" i="9"/>
  <c r="AN181" i="9"/>
  <c r="AN86" i="9"/>
  <c r="AN203" i="9"/>
  <c r="AN39" i="9"/>
  <c r="AN72" i="9"/>
  <c r="AN107" i="9"/>
  <c r="AN294" i="9"/>
  <c r="AN277" i="9"/>
  <c r="AN199" i="9"/>
  <c r="AN36" i="9"/>
  <c r="AN47" i="9"/>
  <c r="AN22" i="9"/>
  <c r="AN131" i="9"/>
  <c r="AN44" i="9"/>
  <c r="AN372" i="9"/>
  <c r="AN154" i="9"/>
  <c r="AN178" i="9"/>
  <c r="AN77" i="9"/>
  <c r="AN264" i="9"/>
  <c r="AN272" i="9"/>
  <c r="AN267" i="9"/>
  <c r="AN32" i="9"/>
  <c r="AN218" i="9"/>
  <c r="AN308" i="9"/>
  <c r="AN147" i="9"/>
  <c r="AN37" i="9"/>
  <c r="AN26" i="9"/>
  <c r="AN35" i="9"/>
  <c r="AN169" i="9"/>
  <c r="AN241" i="9"/>
  <c r="AN353" i="9"/>
  <c r="AN136" i="9"/>
  <c r="AN17" i="9"/>
  <c r="AN6" i="9"/>
  <c r="AN124" i="9"/>
  <c r="AN5" i="9"/>
  <c r="AN175" i="9"/>
  <c r="AN134" i="9"/>
  <c r="AN192" i="9"/>
  <c r="AN269" i="9"/>
  <c r="AN53" i="9"/>
  <c r="AN233" i="9"/>
  <c r="AN96" i="9"/>
  <c r="AN45" i="9"/>
  <c r="AN257" i="9"/>
  <c r="AN149" i="9"/>
  <c r="AN313" i="9"/>
  <c r="AN305" i="9"/>
  <c r="AN168" i="9"/>
  <c r="AN162" i="9"/>
  <c r="AN143" i="9"/>
  <c r="AN340" i="9"/>
  <c r="AN185" i="9"/>
  <c r="AN145" i="9"/>
  <c r="AN99" i="9"/>
  <c r="AN19" i="9"/>
  <c r="AN174" i="9"/>
  <c r="AN82" i="9"/>
  <c r="AN23" i="9"/>
  <c r="AN18" i="9"/>
  <c r="AN106" i="9"/>
  <c r="AN59" i="9"/>
  <c r="AN98" i="9"/>
  <c r="AN137" i="9"/>
  <c r="AN262" i="9"/>
  <c r="AN40" i="9"/>
  <c r="AN49" i="9"/>
  <c r="AN358" i="9"/>
  <c r="AN303" i="9"/>
  <c r="AN153" i="9"/>
  <c r="AN219" i="9"/>
  <c r="AN197" i="9"/>
  <c r="AN2" i="9"/>
  <c r="AM2" i="9" s="1"/>
  <c r="AN204" i="9"/>
  <c r="AN288" i="9"/>
  <c r="AN84" i="9"/>
  <c r="AN79" i="9"/>
  <c r="AN150" i="9"/>
  <c r="AN215" i="9"/>
  <c r="AN167" i="9"/>
  <c r="AN112" i="9"/>
  <c r="AN317" i="9"/>
  <c r="AN332" i="9"/>
  <c r="AN222" i="9"/>
  <c r="AN198" i="9"/>
  <c r="AN213" i="9"/>
  <c r="AN135" i="9"/>
  <c r="AN234" i="9"/>
  <c r="AN321" i="9"/>
  <c r="AN41" i="9"/>
  <c r="AN240" i="9"/>
  <c r="AN206" i="9"/>
  <c r="AN302" i="9"/>
  <c r="AN226" i="9"/>
  <c r="AN21" i="9"/>
  <c r="AN3" i="9"/>
  <c r="AN259" i="9"/>
  <c r="AN92" i="9"/>
  <c r="AN15" i="9"/>
  <c r="AN242" i="9"/>
  <c r="AN357" i="9"/>
  <c r="AN108" i="9"/>
  <c r="AN292" i="9"/>
  <c r="AN75" i="9"/>
  <c r="AN148" i="9"/>
  <c r="AN27" i="9"/>
  <c r="AN85" i="9"/>
  <c r="AN266" i="9"/>
  <c r="AN283" i="9"/>
  <c r="AN224" i="9"/>
  <c r="AN246" i="9"/>
  <c r="AN173" i="9"/>
  <c r="AN256" i="9"/>
  <c r="AN253" i="9"/>
  <c r="AN118" i="9"/>
  <c r="AN279" i="9"/>
  <c r="AN361" i="9"/>
  <c r="AN244" i="9"/>
  <c r="AN368" i="9"/>
  <c r="AN109" i="9"/>
  <c r="AN48" i="9"/>
  <c r="AN265" i="9"/>
  <c r="AN95" i="9"/>
  <c r="AN93" i="9"/>
  <c r="AN337" i="9"/>
  <c r="AN164" i="9"/>
  <c r="AN260" i="9"/>
  <c r="AN258" i="9"/>
  <c r="AN349" i="9"/>
  <c r="AN42" i="9"/>
  <c r="AN58" i="9"/>
  <c r="AN38" i="9"/>
  <c r="AN73" i="9"/>
  <c r="AN255" i="9"/>
  <c r="AN334" i="9"/>
  <c r="AN289" i="9"/>
  <c r="AN239" i="9"/>
  <c r="AN115" i="9"/>
  <c r="AN46" i="9"/>
  <c r="AN14" i="9"/>
  <c r="AN128" i="9"/>
  <c r="AN155" i="9"/>
  <c r="AN263" i="9"/>
  <c r="AN216" i="9"/>
  <c r="AN126" i="9"/>
  <c r="AN268" i="9"/>
  <c r="AN139" i="9"/>
  <c r="AN261" i="9"/>
  <c r="AN105" i="9"/>
  <c r="AN91" i="9"/>
  <c r="AN117" i="9"/>
  <c r="AN113" i="9"/>
  <c r="AN298" i="9"/>
  <c r="AN29" i="9"/>
  <c r="AN152" i="9"/>
  <c r="AN287" i="9"/>
  <c r="AN207" i="9"/>
  <c r="AN306" i="9"/>
  <c r="AN212" i="9"/>
  <c r="AN69" i="9"/>
  <c r="AN295" i="9"/>
  <c r="AN157" i="9"/>
  <c r="AN74" i="9"/>
  <c r="AN184" i="9"/>
  <c r="AN57" i="9"/>
  <c r="AN229" i="9"/>
  <c r="AN189" i="9"/>
  <c r="AN278" i="9"/>
  <c r="AN194" i="9"/>
  <c r="AN151" i="9"/>
  <c r="AN130" i="9"/>
  <c r="AN87" i="9"/>
  <c r="AN285" i="9"/>
  <c r="AN138" i="9"/>
  <c r="AN280" i="9"/>
  <c r="AN363" i="9"/>
  <c r="AN163" i="9"/>
  <c r="AN125" i="9"/>
  <c r="AN7" i="9"/>
  <c r="AN202" i="9"/>
  <c r="AN369" i="9"/>
  <c r="AM3" i="9" l="1"/>
  <c r="AM4" i="9" s="1"/>
  <c r="AM5" i="9" s="1"/>
  <c r="AM6" i="9" s="1"/>
  <c r="AM7" i="9" s="1"/>
  <c r="AM8" i="9" s="1"/>
  <c r="AM9" i="9" s="1"/>
  <c r="AM10" i="9" s="1"/>
  <c r="AM11" i="9" s="1"/>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<sst xmlns="http://schemas.openxmlformats.org/spreadsheetml/2006/main" count="1987" uniqueCount="515">
  <si>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</si>
  <si>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</si>
  <si>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</si>
  <si>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</si>
  <si>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</si>
  <si>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</si>
  <si>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</si>
  <si>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</si>
  <si>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</si>
  <si>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</si>
  <si>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</si>
  <si>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</si>
  <si>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</si>
  <si>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</si>
  <si>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</si>
  <si>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</si>
  <si>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</si>
  <si>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</si>
  <si>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</si>
  <si>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</si>
  <si>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</si>
  <si>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</si>
  <si>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</si>
  <si>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</si>
  <si>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</si>
  <si>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</si>
  <si>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</si>
  <si>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</si>
  <si>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</si>
  <si>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</si>
  <si>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</si>
  <si>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</si>
  <si>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</si>
  <si>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</si>
  <si>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</si>
  <si>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</si>
  <si>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</si>
  <si>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</si>
  <si>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</si>
  <si>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</si>
  <si>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</si>
  <si>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</si>
  <si>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</si>
  <si>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</si>
  <si>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</si>
  <si>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</si>
  <si>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</si>
  <si>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</si>
  <si>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</si>
  <si>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</si>
  <si>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</si>
  <si>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</si>
  <si>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</si>
  <si>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</si>
  <si>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</si>
  <si>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</si>
  <si>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</si>
  <si>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</si>
  <si>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</si>
  <si>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</si>
  <si>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</si>
  <si>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</si>
  <si>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</si>
  <si>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</si>
  <si>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</si>
  <si>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</si>
  <si>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</si>
  <si>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</si>
  <si>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</si>
  <si>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</si>
  <si>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</si>
  <si>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</si>
  <si>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</si>
  <si>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</si>
  <si>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</si>
  <si>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</si>
  <si>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</si>
  <si>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</si>
  <si>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</si>
  <si>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</si>
  <si>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</si>
  <si>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</si>
  <si>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</si>
  <si>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</si>
  <si>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</si>
  <si>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</si>
  <si>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</si>
  <si>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</si>
  <si>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</si>
  <si>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</si>
  <si>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</si>
  <si>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</si>
  <si>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</si>
  <si>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</si>
  <si>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</si>
  <si>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</si>
  <si>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</si>
  <si>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</si>
  <si>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</si>
  <si>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</si>
  <si>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</si>
  <si>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</si>
  <si>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</si>
  <si>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</si>
  <si>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</si>
  <si>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</si>
  <si>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</si>
  <si>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</si>
  <si>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</si>
  <si>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</si>
  <si>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</si>
  <si>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</si>
  <si>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</si>
  <si>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</si>
  <si>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</si>
  <si>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</si>
  <si>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</si>
  <si>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</si>
  <si>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</si>
  <si>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</si>
  <si>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</si>
  <si>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</si>
  <si>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</si>
  <si>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</si>
  <si>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</si>
  <si>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</si>
  <si>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</si>
  <si>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</si>
  <si>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</si>
  <si>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</si>
  <si>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</si>
  <si>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</si>
  <si>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</si>
  <si>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</si>
  <si>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</si>
  <si>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</si>
  <si>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</si>
  <si>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</si>
  <si>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</si>
  <si>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</si>
  <si>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</si>
  <si>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</si>
  <si>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</si>
  <si>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</si>
  <si>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</si>
  <si>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</si>
  <si>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</si>
  <si>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</si>
  <si>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</si>
  <si>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</si>
  <si>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</si>
  <si>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</si>
  <si>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</si>
  <si>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</si>
  <si>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</si>
  <si>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</si>
  <si>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</si>
  <si>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</si>
  <si>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</si>
  <si>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</si>
  <si>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</si>
  <si>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</si>
  <si>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</si>
  <si>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</si>
  <si>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</si>
  <si>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</si>
  <si>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</si>
  <si>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</si>
  <si>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</si>
  <si>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</si>
  <si>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</si>
  <si>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</si>
  <si>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</si>
  <si>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</si>
  <si>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</si>
  <si>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</si>
  <si>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</si>
  <si>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</si>
  <si>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</si>
  <si>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</si>
  <si>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</si>
  <si>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</si>
  <si>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</si>
  <si>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</si>
  <si>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</si>
  <si>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</si>
  <si>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</si>
  <si>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</si>
  <si>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</si>
  <si>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</si>
  <si>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</si>
  <si>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</si>
  <si>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</si>
  <si>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</si>
  <si>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</si>
  <si>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</si>
  <si>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</si>
  <si>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</si>
  <si>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</si>
  <si>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</si>
  <si>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</si>
  <si>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</si>
  <si>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</si>
  <si>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</si>
  <si>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</si>
  <si>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</si>
  <si>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</si>
  <si>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</si>
  <si>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</si>
  <si>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</si>
  <si>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</si>
  <si>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</si>
  <si>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</si>
  <si>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</si>
  <si>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</si>
  <si>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</si>
  <si>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</si>
  <si>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</si>
  <si>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</si>
  <si>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</si>
  <si>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</si>
  <si>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</si>
  <si>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</si>
  <si>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</si>
  <si>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</si>
  <si>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</si>
  <si>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</si>
  <si>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</si>
  <si>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</si>
  <si>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</si>
  <si>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</si>
  <si>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</si>
  <si>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</si>
  <si>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</si>
  <si>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</si>
  <si>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</si>
  <si>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</si>
  <si>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</si>
  <si>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</si>
  <si>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</si>
  <si>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</si>
  <si>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</si>
  <si>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</si>
  <si>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</si>
  <si>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</si>
  <si>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</si>
  <si>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</si>
  <si>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</si>
  <si>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</si>
  <si>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</si>
  <si>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</si>
  <si>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</si>
  <si>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</si>
  <si>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</si>
  <si>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</si>
  <si>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</si>
  <si>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</si>
  <si>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</si>
  <si>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</si>
  <si>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</si>
  <si>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</si>
  <si>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</si>
  <si>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</si>
  <si>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</si>
  <si>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</si>
  <si>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</si>
  <si>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</si>
  <si>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</si>
  <si>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</si>
  <si>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</si>
  <si>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</si>
  <si>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</si>
  <si>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</si>
  <si>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</si>
  <si>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</si>
  <si>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</si>
  <si>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</si>
  <si>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</si>
  <si>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</si>
  <si>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</si>
  <si>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</si>
  <si>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</si>
  <si>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</si>
  <si>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</si>
  <si>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</si>
  <si>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</si>
  <si>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</si>
  <si>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</si>
  <si>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</si>
  <si>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</si>
  <si>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</si>
  <si>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</si>
  <si>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</si>
  <si>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</si>
  <si>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</si>
  <si>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</si>
  <si>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</si>
  <si>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</si>
  <si>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</si>
  <si>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</si>
  <si>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</si>
  <si>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</si>
  <si>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</si>
  <si>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</si>
  <si>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</si>
  <si>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</si>
  <si>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</si>
  <si>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</si>
  <si>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</si>
  <si>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</si>
  <si>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</si>
  <si>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</si>
  <si>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</si>
  <si>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</si>
  <si>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</si>
  <si>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</si>
  <si>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</si>
  <si>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</si>
  <si>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</si>
  <si>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</si>
  <si>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</si>
  <si>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</si>
  <si>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</si>
  <si>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</si>
  <si>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</si>
  <si>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</si>
  <si>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</si>
  <si>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</si>
  <si>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</si>
  <si>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</si>
  <si>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</si>
  <si>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</si>
  <si>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</si>
  <si>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</si>
  <si>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</si>
  <si>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</si>
  <si>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</si>
  <si>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</si>
  <si>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</si>
  <si>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</si>
  <si>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</si>
  <si>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</si>
  <si>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</si>
  <si>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</si>
  <si>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</si>
  <si>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</si>
  <si>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</si>
  <si>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</si>
  <si>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</si>
  <si>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</si>
  <si>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</si>
  <si>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</si>
  <si>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</si>
  <si>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</si>
  <si>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</si>
  <si>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</si>
  <si>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</si>
  <si>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</si>
  <si>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</si>
  <si>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</si>
  <si>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</si>
  <si>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</si>
  <si>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</si>
  <si>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</si>
  <si>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</si>
  <si>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</si>
  <si>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</si>
  <si>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</si>
  <si>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</si>
  <si>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</si>
  <si>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</si>
  <si>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</si>
  <si>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</si>
  <si>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</si>
  <si>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</si>
  <si>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</si>
  <si>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</si>
  <si>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</si>
  <si>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</si>
  <si>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</si>
  <si>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</si>
  <si>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</si>
  <si>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</si>
  <si>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</si>
  <si>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</si>
  <si>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</si>
  <si>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</si>
  <si>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</si>
  <si>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</si>
  <si>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</si>
  <si>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</si>
  <si>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</si>
  <si>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</si>
  <si>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</si>
  <si>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</si>
  <si>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</si>
  <si>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</si>
  <si>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</si>
  <si>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</si>
  <si>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</si>
  <si>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</si>
  <si>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</si>
  <si>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</si>
  <si>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</si>
  <si>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</si>
  <si>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</si>
  <si>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</si>
  <si>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</si>
  <si>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</si>
  <si>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</si>
  <si>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</si>
  <si>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Equip7102</t>
    <phoneticPr fontId="1" type="noConversion"/>
  </si>
  <si>
    <t>Equip6002</t>
    <phoneticPr fontId="1" type="noConversion"/>
  </si>
  <si>
    <t>Equip3202</t>
    <phoneticPr fontId="1" type="noConversion"/>
  </si>
  <si>
    <t>Equip4302</t>
    <phoneticPr fontId="1" type="noConversion"/>
  </si>
  <si>
    <t>Equip0101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</si>
  <si>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</si>
  <si>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</si>
  <si>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</si>
  <si>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</si>
  <si>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</si>
  <si>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</si>
  <si>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</si>
  <si>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</si>
  <si>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</si>
  <si>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지정 캐릭터 LBP1</t>
    <phoneticPr fontId="1" type="noConversion"/>
  </si>
  <si>
    <t>Equip0101</t>
    <phoneticPr fontId="1" type="noConversion"/>
  </si>
  <si>
    <t>Equip8102</t>
    <phoneticPr fontId="1" type="noConversion"/>
  </si>
  <si>
    <t>Equip1302</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</si>
  <si>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</si>
  <si>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</si>
  <si>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</si>
  <si>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</si>
  <si>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</si>
  <si>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Equip0302</t>
    <phoneticPr fontId="1" type="noConversion"/>
  </si>
  <si>
    <t>Equip2101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</si>
  <si>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</si>
  <si>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</si>
  <si>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</si>
  <si>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</si>
  <si>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</si>
  <si>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</si>
  <si>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Equip5201</t>
    <phoneticPr fontId="1" type="noConversion"/>
  </si>
  <si>
    <t>Equip4001</t>
    <phoneticPr fontId="1" type="noConversion"/>
  </si>
  <si>
    <t>지정 캐릭터 LBP2</t>
    <phoneticPr fontId="1" type="noConversion"/>
  </si>
  <si>
    <t>지정 캐릭터 LBP3</t>
    <phoneticPr fontId="1" type="noConversion"/>
  </si>
  <si>
    <t>Equip0401</t>
    <phoneticPr fontId="1" type="noConversion"/>
  </si>
  <si>
    <t>Actor1141</t>
    <phoneticPr fontId="1" type="noConversion"/>
  </si>
  <si>
    <t>Equip4102</t>
    <phoneticPr fontId="1" type="noConversion"/>
  </si>
  <si>
    <t>Actor1039</t>
    <phoneticPr fontId="1" type="noConversion"/>
  </si>
  <si>
    <t>Actor3021m</t>
    <phoneticPr fontId="1" type="noConversion"/>
  </si>
  <si>
    <t>Actor3114</t>
    <phoneticPr fontId="1" type="noConversion"/>
  </si>
  <si>
    <t>Actor3231</t>
    <phoneticPr fontId="1" type="noConversion"/>
  </si>
  <si>
    <t>Actor0030m</t>
    <phoneticPr fontId="1" type="noConversion"/>
  </si>
  <si>
    <t>EN</t>
    <phoneticPr fontId="1" type="noConversion"/>
  </si>
  <si>
    <t>Actor1216</t>
    <phoneticPr fontId="1" type="noConversion"/>
  </si>
  <si>
    <t>Actor3231</t>
  </si>
  <si>
    <t>지정 캐릭터 LBP5</t>
  </si>
  <si>
    <t>지정 캐릭터 LBP6</t>
  </si>
  <si>
    <t>지정 캐릭터 LBP5</t>
    <phoneticPr fontId="1" type="noConversion"/>
  </si>
  <si>
    <t>Actor2128</t>
  </si>
  <si>
    <t>Actor2011</t>
    <phoneticPr fontId="1" type="noConversion"/>
  </si>
  <si>
    <t>Actor3022</t>
    <phoneticPr fontId="1" type="noConversion"/>
  </si>
  <si>
    <t>Equip1401</t>
    <phoneticPr fontId="1" type="noConversion"/>
  </si>
  <si>
    <t>Equip2402</t>
    <phoneticPr fontId="1" type="noConversion"/>
  </si>
  <si>
    <t>Equip3402</t>
    <phoneticPr fontId="1" type="noConversion"/>
  </si>
  <si>
    <t>Equip0201</t>
    <phoneticPr fontId="1" type="noConversion"/>
  </si>
  <si>
    <t>Equip0002</t>
    <phoneticPr fontId="1" type="noConversion"/>
  </si>
  <si>
    <t>Equip3301</t>
    <phoneticPr fontId="1" type="noConversion"/>
  </si>
  <si>
    <t>Equip4202</t>
    <phoneticPr fontId="1" type="noConversion"/>
  </si>
  <si>
    <t>Equip1201</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</si>
  <si>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</si>
  <si>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</si>
  <si>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</si>
  <si>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</si>
  <si>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</si>
  <si>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Equip8201</t>
    <phoneticPr fontId="1" type="noConversion"/>
  </si>
  <si>
    <t>Equip6301</t>
    <phoneticPr fontId="1" type="noConversion"/>
  </si>
  <si>
    <t>Equip2101</t>
    <phoneticPr fontId="1" type="noConversion"/>
  </si>
  <si>
    <t>Equip6002</t>
    <phoneticPr fontId="1" type="noConversion"/>
  </si>
  <si>
    <t>Equip7102</t>
    <phoneticPr fontId="1" type="noConversion"/>
  </si>
  <si>
    <t>Equip7302</t>
    <phoneticPr fontId="1" type="noConversion"/>
  </si>
  <si>
    <t>Equip5101</t>
    <phoneticPr fontId="1" type="noConversion"/>
  </si>
  <si>
    <t>Equip8001</t>
    <phoneticPr fontId="1" type="noConversion"/>
  </si>
  <si>
    <t>Actor0030</t>
    <phoneticPr fontId="1" type="noConversion"/>
  </si>
  <si>
    <t>Actor0236m</t>
  </si>
  <si>
    <t>Actor2235m</t>
  </si>
  <si>
    <t>Actor2235m</t>
    <phoneticPr fontId="1" type="noConversion"/>
  </si>
  <si>
    <t>Actor0236m</t>
    <phoneticPr fontId="1" type="noConversion"/>
  </si>
  <si>
    <t>Actor2238</t>
  </si>
  <si>
    <t>Equip7002</t>
    <phoneticPr fontId="1" type="noConversion"/>
  </si>
  <si>
    <t>Equip8301</t>
    <phoneticPr fontId="1" type="noConversion"/>
  </si>
  <si>
    <t>Equip0403</t>
  </si>
  <si>
    <t>Equip0403</t>
    <phoneticPr fontId="1" type="noConversion"/>
  </si>
  <si>
    <t>Equip1402</t>
    <phoneticPr fontId="1" type="noConversion"/>
  </si>
  <si>
    <t>Actor2010</t>
    <phoneticPr fontId="1" type="noConversion"/>
  </si>
  <si>
    <t>Actor0007</t>
    <phoneticPr fontId="1" type="noConversion"/>
  </si>
  <si>
    <t>Actor0037</t>
  </si>
  <si>
    <t>Equip3402</t>
  </si>
  <si>
    <t>Equip2102</t>
    <phoneticPr fontId="1" type="noConversion"/>
  </si>
  <si>
    <t>Equip7101</t>
    <phoneticPr fontId="1" type="noConversion"/>
  </si>
  <si>
    <t>Actor3022m</t>
    <phoneticPr fontId="1" type="noConversion"/>
  </si>
  <si>
    <t>Actor1039m</t>
    <phoneticPr fontId="1" type="noConversion"/>
  </si>
  <si>
    <t>Equip4401</t>
    <phoneticPr fontId="1" type="noConversion"/>
  </si>
  <si>
    <t>Actor0113</t>
    <phoneticPr fontId="1" type="noConversion"/>
  </si>
  <si>
    <t>Equip4101</t>
    <phoneticPr fontId="1" type="noConversion"/>
  </si>
  <si>
    <t>Actor0104</t>
    <phoneticPr fontId="1" type="noConversion"/>
  </si>
  <si>
    <t>Actor2103</t>
    <phoneticPr fontId="1" type="noConversion"/>
  </si>
  <si>
    <t>Equip2401</t>
    <phoneticPr fontId="1" type="noConversion"/>
  </si>
  <si>
    <t>Actor0125</t>
    <phoneticPr fontId="1" type="noConversion"/>
  </si>
  <si>
    <t>Actor3021</t>
    <phoneticPr fontId="1" type="noConversion"/>
  </si>
  <si>
    <t>Actor0201</t>
    <phoneticPr fontId="1" type="noConversion"/>
  </si>
  <si>
    <t>Actor1109</t>
    <phoneticPr fontId="1" type="noConversion"/>
  </si>
  <si>
    <t>Actor0024</t>
    <phoneticPr fontId="1" type="noConversion"/>
  </si>
  <si>
    <t>Actor3019</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</si>
</sst>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8.1889863995206973</v>
          </cell>
          <cell r="W2">
            <v>10.584350504259142</v>
          </cell>
          <cell r="X2">
            <v>12.28</v>
          </cell>
          <cell r="Y2">
            <v>15.88</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7.3066233650850876</v>
          </cell>
          <cell r="W3">
            <v>11.541880657537629</v>
          </cell>
          <cell r="X3">
            <v>10.96</v>
          </cell>
          <cell r="Y3">
            <v>17.309999999999999</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8.0511253185888876</v>
          </cell>
          <cell r="W4">
            <v>10.357193361439473</v>
          </cell>
          <cell r="X4">
            <v>17.68</v>
          </cell>
          <cell r="Y4">
            <v>22.75</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6.6614712375762632</v>
          </cell>
          <cell r="W5">
            <v>11.504833084876877</v>
          </cell>
          <cell r="X5">
            <v>14.63</v>
          </cell>
          <cell r="Y5">
            <v>25.27</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7.9546257523956179</v>
          </cell>
          <cell r="W6">
            <v>10.875207139543345</v>
          </cell>
          <cell r="X6">
            <v>28.13</v>
          </cell>
          <cell r="Y6">
            <v>38.46</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7.1224325014976548</v>
          </cell>
          <cell r="W7">
            <v>11.306744117444627</v>
          </cell>
          <cell r="X7">
            <v>25.19</v>
          </cell>
          <cell r="Y7">
            <v>39.99</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7.5473966742457126</v>
          </cell>
          <cell r="W8">
            <v>10.577922066522882</v>
          </cell>
          <cell r="X8">
            <v>52.02</v>
          </cell>
          <cell r="Y8">
            <v>72.91</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7.2643269966375614</v>
          </cell>
          <cell r="W9">
            <v>11.697912896502997</v>
          </cell>
          <cell r="X9">
            <v>50.07</v>
          </cell>
          <cell r="Y9">
            <v>80.63</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7.5907162642853718</v>
          </cell>
          <cell r="W10">
            <v>10.517478403330891</v>
          </cell>
          <cell r="X10">
            <v>112.15</v>
          </cell>
          <cell r="Y10">
            <v>155.38999999999999</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7.2753863194569517</v>
          </cell>
          <cell r="W11">
            <v>11.304710530298829</v>
          </cell>
          <cell r="X11">
            <v>107.49</v>
          </cell>
          <cell r="Y11">
            <v>167.02</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7.8409141003039915</v>
          </cell>
          <cell r="W12">
            <v>10.538822070509712</v>
          </cell>
          <cell r="X12">
            <v>150.97999999999999</v>
          </cell>
          <cell r="Y12">
            <v>202.93</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7.0363179155461086</v>
          </cell>
          <cell r="W13">
            <v>11.744625984551689</v>
          </cell>
          <cell r="X13">
            <v>135.49</v>
          </cell>
          <cell r="Y13">
            <v>226.15</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7.43073162135257</v>
          </cell>
          <cell r="W14">
            <v>10.332401901842218</v>
          </cell>
          <cell r="X14">
            <v>186.47</v>
          </cell>
          <cell r="Y14">
            <v>259.29000000000002</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7.5937529376117636</v>
          </cell>
          <cell r="W15">
            <v>10.413300208673295</v>
          </cell>
          <cell r="X15">
            <v>11.39</v>
          </cell>
          <cell r="Y15">
            <v>15.62</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7.3025364092450369</v>
          </cell>
          <cell r="W16">
            <v>11.500780512934314</v>
          </cell>
          <cell r="X16">
            <v>10.95</v>
          </cell>
          <cell r="Y16">
            <v>17.25</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7.5564807215973273</v>
          </cell>
          <cell r="W17">
            <v>10.81146599625299</v>
          </cell>
          <cell r="X17">
            <v>16.600000000000001</v>
          </cell>
          <cell r="Y17">
            <v>23.74</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6.6328951380024233</v>
          </cell>
          <cell r="W18">
            <v>11.543317577821632</v>
          </cell>
          <cell r="X18">
            <v>14.57</v>
          </cell>
          <cell r="Y18">
            <v>25.35</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8.0680124148469599</v>
          </cell>
          <cell r="W19">
            <v>10.335729349371395</v>
          </cell>
          <cell r="X19">
            <v>28.54</v>
          </cell>
          <cell r="Y19">
            <v>36.56</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7.120451633996554</v>
          </cell>
          <cell r="W20">
            <v>11.427371052727608</v>
          </cell>
          <cell r="X20">
            <v>25.18</v>
          </cell>
          <cell r="Y20">
            <v>40.42</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8.1025364633090629</v>
          </cell>
          <cell r="W21">
            <v>10.347647694178317</v>
          </cell>
          <cell r="X21">
            <v>55.85</v>
          </cell>
          <cell r="Y21">
            <v>71.319999999999993</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7.0765309274420511</v>
          </cell>
          <cell r="W22">
            <v>11.144558910405195</v>
          </cell>
          <cell r="X22">
            <v>48.77</v>
          </cell>
          <cell r="Y22">
            <v>76.81</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7.9504586589912929</v>
          </cell>
          <cell r="W23">
            <v>10.700332510410043</v>
          </cell>
          <cell r="X23">
            <v>117.46</v>
          </cell>
          <cell r="Y23">
            <v>158.09</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7.1789570638790492</v>
          </cell>
          <cell r="W24">
            <v>11.256456707888907</v>
          </cell>
          <cell r="X24">
            <v>106.07</v>
          </cell>
          <cell r="Y24">
            <v>166.31</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7.627336427509519</v>
          </cell>
          <cell r="W25">
            <v>10.492707005774133</v>
          </cell>
          <cell r="X25">
            <v>146.87</v>
          </cell>
          <cell r="Y25">
            <v>202.04</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6.7714726308339346</v>
          </cell>
          <cell r="W26">
            <v>11.220185768193033</v>
          </cell>
          <cell r="X26">
            <v>130.38999999999999</v>
          </cell>
          <cell r="Y26">
            <v>216.05</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7.9851107748490859</v>
          </cell>
          <cell r="W27">
            <v>10.582838019632305</v>
          </cell>
          <cell r="X27">
            <v>200.39</v>
          </cell>
          <cell r="Y27">
            <v>265.58</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7.6858287832860315</v>
          </cell>
          <cell r="W28">
            <v>10.692351649580207</v>
          </cell>
          <cell r="X28">
            <v>11.53</v>
          </cell>
          <cell r="Y28">
            <v>16.04</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7.3196769525967884</v>
          </cell>
          <cell r="W29">
            <v>11.694230122615309</v>
          </cell>
          <cell r="X29">
            <v>10.98</v>
          </cell>
          <cell r="Y29">
            <v>17.54</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7.7416599970782078</v>
          </cell>
          <cell r="W30">
            <v>10.880112653489475</v>
          </cell>
          <cell r="X30">
            <v>17</v>
          </cell>
          <cell r="Y30">
            <v>23.89</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6.7938093103065107</v>
          </cell>
          <cell r="W31">
            <v>11.88919863021184</v>
          </cell>
          <cell r="X31">
            <v>14.92</v>
          </cell>
          <cell r="Y31">
            <v>26.11</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7.688891009162421</v>
          </cell>
          <cell r="W32">
            <v>10.951950867443808</v>
          </cell>
          <cell r="X32">
            <v>27.2</v>
          </cell>
          <cell r="Y32">
            <v>38.74</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6.9814887126254987</v>
          </cell>
          <cell r="W33">
            <v>11.361164587092007</v>
          </cell>
          <cell r="X33">
            <v>24.69</v>
          </cell>
          <cell r="Y33">
            <v>40.18</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7.8961210096846184</v>
          </cell>
          <cell r="W34">
            <v>10.727503135401509</v>
          </cell>
          <cell r="X34">
            <v>54.42</v>
          </cell>
          <cell r="Y34">
            <v>73.94</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7.264769236301742</v>
          </cell>
          <cell r="W35">
            <v>11.162577903826993</v>
          </cell>
          <cell r="X35">
            <v>50.07</v>
          </cell>
          <cell r="Y35">
            <v>76.94</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7.937657621238559</v>
          </cell>
          <cell r="W36">
            <v>10.416125810745768</v>
          </cell>
          <cell r="X36">
            <v>117.28</v>
          </cell>
          <cell r="Y36">
            <v>153.88999999999999</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7.0279510801225635</v>
          </cell>
          <cell r="W37">
            <v>11.604023352365438</v>
          </cell>
          <cell r="X37">
            <v>103.84</v>
          </cell>
          <cell r="Y37">
            <v>171.44</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8.0675709752737568</v>
          </cell>
          <cell r="W38">
            <v>10.389606532731159</v>
          </cell>
          <cell r="X38">
            <v>155.34</v>
          </cell>
          <cell r="Y38">
            <v>200.06</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6.8230618958437708</v>
          </cell>
          <cell r="W39">
            <v>11.469434902467201</v>
          </cell>
          <cell r="X39">
            <v>131.38</v>
          </cell>
          <cell r="Y39">
            <v>220.85</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7.8530682583941935</v>
          </cell>
          <cell r="W40">
            <v>10.958974348420426</v>
          </cell>
          <cell r="X40">
            <v>197.07</v>
          </cell>
          <cell r="Y40">
            <v>275.02</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7.7862008700598686</v>
          </cell>
          <cell r="W41">
            <v>10.533086151627636</v>
          </cell>
          <cell r="X41">
            <v>11.68</v>
          </cell>
          <cell r="Y41">
            <v>15.8</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7.2911448924662832</v>
          </cell>
          <cell r="W42">
            <v>11.644351704359376</v>
          </cell>
          <cell r="X42">
            <v>10.94</v>
          </cell>
          <cell r="Y42">
            <v>17.47</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7.8406962427496554</v>
          </cell>
          <cell r="W43">
            <v>10.390382754783348</v>
          </cell>
          <cell r="X43">
            <v>17.22</v>
          </cell>
          <cell r="Y43">
            <v>22.82</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6.8911367179872958</v>
          </cell>
          <cell r="W44">
            <v>11.739848205005384</v>
          </cell>
          <cell r="X44">
            <v>15.13</v>
          </cell>
          <cell r="Y44">
            <v>25.78</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8.0913301076639943</v>
          </cell>
          <cell r="W45">
            <v>10.500059798648095</v>
          </cell>
          <cell r="X45">
            <v>28.62</v>
          </cell>
          <cell r="Y45">
            <v>37.14</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7.3188747756908654</v>
          </cell>
          <cell r="W46">
            <v>11.115486412017022</v>
          </cell>
          <cell r="X46">
            <v>25.89</v>
          </cell>
          <cell r="Y46">
            <v>39.31</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7.8704123877609975</v>
          </cell>
          <cell r="W47">
            <v>10.648787024308231</v>
          </cell>
          <cell r="X47">
            <v>54.25</v>
          </cell>
          <cell r="Y47">
            <v>73.400000000000006</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7.3102974867999624</v>
          </cell>
          <cell r="W48">
            <v>11.612910056632765</v>
          </cell>
          <cell r="X48">
            <v>50.39</v>
          </cell>
          <cell r="Y48">
            <v>80.040000000000006</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7.5624231853222925</v>
          </cell>
          <cell r="W49">
            <v>10.795446326872883</v>
          </cell>
          <cell r="X49">
            <v>111.73</v>
          </cell>
          <cell r="Y49">
            <v>159.5</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6.9241656740679245</v>
          </cell>
          <cell r="W50">
            <v>11.430847079180838</v>
          </cell>
          <cell r="X50">
            <v>102.3</v>
          </cell>
          <cell r="Y50">
            <v>168.89</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7.419009503361651</v>
          </cell>
          <cell r="W51">
            <v>10.574279452934888</v>
          </cell>
          <cell r="X51">
            <v>142.86000000000001</v>
          </cell>
          <cell r="Y51">
            <v>203.61</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6.9196869313510696</v>
          </cell>
          <cell r="W52">
            <v>11.390631956313158</v>
          </cell>
          <cell r="X52">
            <v>133.24</v>
          </cell>
          <cell r="Y52">
            <v>219.33</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8.1533999457841873</v>
          </cell>
          <cell r="W53">
            <v>10.586482933474187</v>
          </cell>
          <cell r="X53">
            <v>204.61</v>
          </cell>
          <cell r="Y53">
            <v>265.67</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7.8755047786649319</v>
          </cell>
          <cell r="W54">
            <v>11.053221871553887</v>
          </cell>
          <cell r="X54">
            <v>11.81</v>
          </cell>
          <cell r="Y54">
            <v>16.579999999999998</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6.6326649096421351</v>
          </cell>
          <cell r="W55">
            <v>11.753502508111511</v>
          </cell>
          <cell r="X55">
            <v>9.9499999999999993</v>
          </cell>
          <cell r="Y55">
            <v>17.63</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7.4528442929440963</v>
          </cell>
          <cell r="W56">
            <v>10.987633628030029</v>
          </cell>
          <cell r="X56">
            <v>16.37</v>
          </cell>
          <cell r="Y56">
            <v>24.13</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6.635536757510673</v>
          </cell>
          <cell r="W57">
            <v>11.622254166237369</v>
          </cell>
          <cell r="X57">
            <v>14.57</v>
          </cell>
          <cell r="Y57">
            <v>25.52</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7.8004000140933094</v>
          </cell>
          <cell r="W58">
            <v>11.043089919106384</v>
          </cell>
          <cell r="X58">
            <v>27.59</v>
          </cell>
          <cell r="Y58">
            <v>39.06</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6.6118465873828507</v>
          </cell>
          <cell r="W59">
            <v>11.676086430829383</v>
          </cell>
          <cell r="X59">
            <v>23.39</v>
          </cell>
          <cell r="Y59">
            <v>41.3</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7.8071766137177816</v>
          </cell>
          <cell r="W60">
            <v>11.032021378013681</v>
          </cell>
          <cell r="X60">
            <v>53.81</v>
          </cell>
          <cell r="Y60">
            <v>76.040000000000006</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6.9533426145968802</v>
          </cell>
          <cell r="W61">
            <v>11.488061015416053</v>
          </cell>
          <cell r="X61">
            <v>47.93</v>
          </cell>
          <cell r="Y61">
            <v>79.180000000000007</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7.9417582074737325</v>
          </cell>
          <cell r="W62">
            <v>10.521073078424676</v>
          </cell>
          <cell r="X62">
            <v>117.34</v>
          </cell>
          <cell r="Y62">
            <v>155.44</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7.0414369470355904</v>
          </cell>
          <cell r="W63">
            <v>11.233599209976873</v>
          </cell>
          <cell r="X63">
            <v>104.03</v>
          </cell>
          <cell r="Y63">
            <v>165.97</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8.1076154965892613</v>
          </cell>
          <cell r="W64">
            <v>10.872808355018243</v>
          </cell>
          <cell r="X64">
            <v>156.12</v>
          </cell>
          <cell r="Y64">
            <v>209.36</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7.3325563784773529</v>
          </cell>
          <cell r="W65">
            <v>11.762091994057723</v>
          </cell>
          <cell r="X65">
            <v>141.19</v>
          </cell>
          <cell r="Y65">
            <v>226.48</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7.7139865432063806</v>
          </cell>
          <cell r="W66">
            <v>10.539563182097918</v>
          </cell>
          <cell r="X66">
            <v>193.58</v>
          </cell>
          <cell r="Y66">
            <v>264.49</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7.7024329639494136</v>
          </cell>
          <cell r="W68">
            <v>11.019863790169062</v>
          </cell>
          <cell r="X68">
            <v>11.55</v>
          </cell>
          <cell r="Y68">
            <v>16.53</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6.8329009764201709</v>
          </cell>
          <cell r="W69">
            <v>11.237694870646001</v>
          </cell>
          <cell r="X69">
            <v>10.25</v>
          </cell>
          <cell r="Y69">
            <v>16.86</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7.4339169143145396</v>
          </cell>
          <cell r="W70">
            <v>11.083019328512037</v>
          </cell>
          <cell r="X70">
            <v>16.329999999999998</v>
          </cell>
          <cell r="Y70">
            <v>24.34</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6.9019525680163891</v>
          </cell>
          <cell r="W71">
            <v>11.251266604366636</v>
          </cell>
          <cell r="X71">
            <v>15.16</v>
          </cell>
          <cell r="Y71">
            <v>24.71</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7.7902525781313736</v>
          </cell>
          <cell r="W72">
            <v>10.412817200030952</v>
          </cell>
          <cell r="X72">
            <v>27.55</v>
          </cell>
          <cell r="Y72">
            <v>36.83</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6.9919533729235823</v>
          </cell>
          <cell r="W73">
            <v>11.661594998906079</v>
          </cell>
          <cell r="X73">
            <v>24.73</v>
          </cell>
          <cell r="Y73">
            <v>41.25</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7.7810980765048585</v>
          </cell>
          <cell r="W74">
            <v>11.002641135399754</v>
          </cell>
          <cell r="X74">
            <v>53.63</v>
          </cell>
          <cell r="Y74">
            <v>75.84</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7.3414068596460522</v>
          </cell>
          <cell r="W75">
            <v>11.902799793124158</v>
          </cell>
          <cell r="X75">
            <v>50.6</v>
          </cell>
          <cell r="Y75">
            <v>82.04</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7.7830105651919013</v>
          </cell>
          <cell r="W76">
            <v>10.816342496099054</v>
          </cell>
          <cell r="X76">
            <v>114.99</v>
          </cell>
          <cell r="Y76">
            <v>159.81</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6.6368416315153134</v>
          </cell>
          <cell r="W77">
            <v>11.159636012470742</v>
          </cell>
          <cell r="X77">
            <v>98.06</v>
          </cell>
          <cell r="Y77">
            <v>164.88</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8.0844097974984663</v>
          </cell>
          <cell r="W78">
            <v>10.509149453968931</v>
          </cell>
          <cell r="X78">
            <v>155.66999999999999</v>
          </cell>
          <cell r="Y78">
            <v>202.36</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7.4031404646382128</v>
          </cell>
          <cell r="W79">
            <v>11.849627872356765</v>
          </cell>
          <cell r="X79">
            <v>142.55000000000001</v>
          </cell>
          <cell r="Y79">
            <v>228.17</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8.1098223787371673</v>
          </cell>
          <cell r="W80">
            <v>10.781774073542334</v>
          </cell>
          <cell r="X80">
            <v>203.52</v>
          </cell>
          <cell r="Y80">
            <v>270.57</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7.7153277112544432</v>
          </cell>
          <cell r="W88">
            <v>10.692171291030469</v>
          </cell>
          <cell r="X88">
            <v>11.57</v>
          </cell>
          <cell r="Y88">
            <v>16.04</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6.6705567013608009</v>
          </cell>
          <cell r="W89">
            <v>11.638617975373641</v>
          </cell>
          <cell r="X89">
            <v>10.01</v>
          </cell>
          <cell r="Y89">
            <v>17.46</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8.1383231850206048</v>
          </cell>
          <cell r="W90">
            <v>10.964689916196594</v>
          </cell>
          <cell r="X90">
            <v>17.87</v>
          </cell>
          <cell r="Y90">
            <v>24.08</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6.930419575982647</v>
          </cell>
          <cell r="W91">
            <v>11.524104822505972</v>
          </cell>
          <cell r="X91">
            <v>15.22</v>
          </cell>
          <cell r="Y91">
            <v>25.31</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7.9214485216909347</v>
          </cell>
          <cell r="W92">
            <v>10.639800994888544</v>
          </cell>
          <cell r="X92">
            <v>28.02</v>
          </cell>
          <cell r="Y92">
            <v>37.630000000000003</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6.6341828628046438</v>
          </cell>
          <cell r="W93">
            <v>11.218070093193994</v>
          </cell>
          <cell r="X93">
            <v>23.46</v>
          </cell>
          <cell r="Y93">
            <v>39.68</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7.5289584213066219</v>
          </cell>
          <cell r="W94">
            <v>11.075287500191953</v>
          </cell>
          <cell r="X94">
            <v>51.89</v>
          </cell>
          <cell r="Y94">
            <v>76.34</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7.3250108649835681</v>
          </cell>
          <cell r="W95">
            <v>11.677108298688751</v>
          </cell>
          <cell r="X95">
            <v>50.49</v>
          </cell>
          <cell r="Y95">
            <v>80.48</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7.6092224641779564</v>
          </cell>
          <cell r="W96">
            <v>10.534438332861486</v>
          </cell>
          <cell r="X96">
            <v>112.42</v>
          </cell>
          <cell r="Y96">
            <v>155.63999999999999</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7.23835503672173</v>
          </cell>
          <cell r="W97">
            <v>11.43730601448884</v>
          </cell>
          <cell r="X97">
            <v>106.94</v>
          </cell>
          <cell r="Y97">
            <v>168.98</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8.0110980320767933</v>
          </cell>
          <cell r="W98">
            <v>10.335321997449608</v>
          </cell>
          <cell r="X98">
            <v>154.26</v>
          </cell>
          <cell r="Y98">
            <v>199.01</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7.0012569210202384</v>
          </cell>
          <cell r="W99">
            <v>11.539966559540488</v>
          </cell>
          <cell r="X99">
            <v>134.81</v>
          </cell>
          <cell r="Y99">
            <v>222.21</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8.0519497842785768</v>
          </cell>
          <cell r="W100">
            <v>10.708539983365325</v>
          </cell>
          <cell r="X100">
            <v>202.06</v>
          </cell>
          <cell r="Y100">
            <v>268.73</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8.1221167395607594</v>
          </cell>
          <cell r="W101">
            <v>10.837448976938255</v>
          </cell>
          <cell r="X101">
            <v>12.18</v>
          </cell>
          <cell r="Y101">
            <v>16.260000000000002</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6.6563937755340152</v>
          </cell>
          <cell r="W102">
            <v>11.19029797871943</v>
          </cell>
          <cell r="X102">
            <v>9.98</v>
          </cell>
          <cell r="Y102">
            <v>16.79</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8.1629998270772184</v>
          </cell>
          <cell r="W103">
            <v>10.8135048972955</v>
          </cell>
          <cell r="X103">
            <v>17.93</v>
          </cell>
          <cell r="Y103">
            <v>23.75</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7.118320164374726</v>
          </cell>
          <cell r="W104">
            <v>11.117986257028148</v>
          </cell>
          <cell r="X104">
            <v>15.63</v>
          </cell>
          <cell r="Y104">
            <v>24.42</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7.5203624111756149</v>
          </cell>
          <cell r="W105">
            <v>10.747694182503899</v>
          </cell>
          <cell r="X105">
            <v>26.6</v>
          </cell>
          <cell r="Y105">
            <v>38.01</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6.9947264574202075</v>
          </cell>
          <cell r="W106">
            <v>11.49565656304101</v>
          </cell>
          <cell r="X106">
            <v>24.74</v>
          </cell>
          <cell r="Y106">
            <v>40.659999999999997</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8.0362178969729854</v>
          </cell>
          <cell r="W107">
            <v>10.751340942598667</v>
          </cell>
          <cell r="X107">
            <v>55.39</v>
          </cell>
          <cell r="Y107">
            <v>74.099999999999994</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6.9313598638171303</v>
          </cell>
          <cell r="W108">
            <v>11.50922117282413</v>
          </cell>
          <cell r="X108">
            <v>47.77</v>
          </cell>
          <cell r="Y108">
            <v>79.33</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8.1980892850719833</v>
          </cell>
          <cell r="W109">
            <v>10.776924268754136</v>
          </cell>
          <cell r="X109">
            <v>121.12</v>
          </cell>
          <cell r="Y109">
            <v>159.22</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7.2268210854356454</v>
          </cell>
          <cell r="W110">
            <v>11.253764105292801</v>
          </cell>
          <cell r="X110">
            <v>106.77</v>
          </cell>
          <cell r="Y110">
            <v>166.27</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7.4924500614443552</v>
          </cell>
          <cell r="W111">
            <v>11.00837918650231</v>
          </cell>
          <cell r="X111">
            <v>144.27000000000001</v>
          </cell>
          <cell r="Y111">
            <v>211.97</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7.4025503443983229</v>
          </cell>
          <cell r="W112">
            <v>11.315215631838264</v>
          </cell>
          <cell r="X112">
            <v>142.54</v>
          </cell>
          <cell r="Y112">
            <v>217.88</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8.186059163343284</v>
          </cell>
          <cell r="W113">
            <v>10.938329362044509</v>
          </cell>
          <cell r="X113">
            <v>205.43</v>
          </cell>
          <cell r="Y113">
            <v>274.5</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8.1550929496053115</v>
          </cell>
          <cell r="W115">
            <v>10.553844459208838</v>
          </cell>
          <cell r="X115">
            <v>12.23</v>
          </cell>
          <cell r="Y115">
            <v>15.83</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6.9849677630387221</v>
          </cell>
          <cell r="W116">
            <v>11.809272608705342</v>
          </cell>
          <cell r="X116">
            <v>10.48</v>
          </cell>
          <cell r="Y116">
            <v>17.71</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7.6584653893835712</v>
          </cell>
          <cell r="W117">
            <v>10.915742506902921</v>
          </cell>
          <cell r="X117">
            <v>16.82</v>
          </cell>
          <cell r="Y117">
            <v>23.97</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7.3175881997922412</v>
          </cell>
          <cell r="W118">
            <v>11.132670764580196</v>
          </cell>
          <cell r="X118">
            <v>16.07</v>
          </cell>
          <cell r="Y118">
            <v>24.45</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8.0068130388545899</v>
          </cell>
          <cell r="W119">
            <v>10.555806577106685</v>
          </cell>
          <cell r="X119">
            <v>28.32</v>
          </cell>
          <cell r="Y119">
            <v>37.340000000000003</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6.9828841433306241</v>
          </cell>
          <cell r="W120">
            <v>11.670764235678664</v>
          </cell>
          <cell r="X120">
            <v>24.7</v>
          </cell>
          <cell r="Y120">
            <v>41.28</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7.8954929583370932</v>
          </cell>
          <cell r="W121">
            <v>10.36405379435886</v>
          </cell>
          <cell r="X121">
            <v>54.42</v>
          </cell>
          <cell r="Y121">
            <v>71.430000000000007</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7.1891722690196529</v>
          </cell>
          <cell r="W122">
            <v>11.844669057312114</v>
          </cell>
          <cell r="X122">
            <v>49.55</v>
          </cell>
          <cell r="Y122">
            <v>81.64</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8.1789709548897829</v>
          </cell>
          <cell r="W123">
            <v>10.757941964439834</v>
          </cell>
          <cell r="X123">
            <v>120.84</v>
          </cell>
          <cell r="Y123">
            <v>158.94</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7.4006349899239074</v>
          </cell>
          <cell r="W124">
            <v>11.4752002128591</v>
          </cell>
          <cell r="X124">
            <v>109.34</v>
          </cell>
          <cell r="Y124">
            <v>169.54</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7.7918868562846972</v>
          </cell>
          <cell r="W125">
            <v>11.021442742458534</v>
          </cell>
          <cell r="X125">
            <v>150.04</v>
          </cell>
          <cell r="Y125">
            <v>212.22</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6.8345666244432488</v>
          </cell>
          <cell r="W126">
            <v>11.403313730455002</v>
          </cell>
          <cell r="X126">
            <v>131.6</v>
          </cell>
          <cell r="Y126">
            <v>219.58</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7.5735941743691821</v>
          </cell>
          <cell r="W127">
            <v>11.053415312684679</v>
          </cell>
          <cell r="X127">
            <v>190.06</v>
          </cell>
          <cell r="Y127">
            <v>277.39</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topLeftCell="A7"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0.60560687739499108</v>
      </c>
      <c r="C2">
        <f t="shared" ref="C2:C32" ca="1" si="0">RAND()</f>
        <v>0.13006763551253409</v>
      </c>
      <c r="D2" t="str">
        <f ca="1">VLOOKUP($B2
+IF(D1="DI",1,
IF(D1="EN",2,
IF(D1="GO",3,0))),$AC:$AD,MATCH($AD$1,$AC$1:$AD$1,0),1)</f>
        <v>EN</v>
      </c>
      <c r="E2">
        <f ca="1">ROUNDDOWN(VLOOKUP(D2,$P:$W,MATCH($U$1,$P$1:$W$1,0),0)+C2*(VLOOKUP(D2,$P:$W,MATCH($V$1,$P$1:$W$1,0),0)-VLOOKUP(D2,$P:$W,MATCH($U$1,$P$1:$W$1,0),0)+10^ABS(VLOOKUP(D2,$P:$W,MATCH($W$1,$P$1:$W$1,0),0))),VLOOKUP(D2,$P:$W,MATCH($W$1,$P$1:$W$1,0),0))</f>
        <v>6</v>
      </c>
      <c r="F2" t="s">
        <v>127</v>
      </c>
      <c r="G2">
        <v>7</v>
      </c>
      <c r="H2" t="s">
        <v>129</v>
      </c>
      <c r="I2">
        <v>5</v>
      </c>
      <c r="J2" t="str">
        <f>IF(H2="GO",
  IF(I2&lt;100,"골드이상",""),
IF(H2="DI",
  IF(I2&gt;29,"다이아너무많음",
  IF(I2&gt;9,"다이아다소많음","")),""))</f>
        <v/>
      </c>
      <c r="K2" t="str">
        <f ca="1">IF(ROW()=2,L2,OFFSET(K2,-1,0)&amp;","&amp;L2)</f>
        <v>{"dy":1,"cd":"DI","cn":5}</v>
      </c>
      <c r="L2" t="str">
        <f>"{"""&amp;A$1&amp;""":"&amp;A2
&amp;","""&amp;H$1&amp;""":"""&amp;H2&amp;""""
&amp;","""&amp;I$1&amp;""":"&amp;I2&amp;"}"</f>
        <v>{"dy":1,"cd":"DI","cn":5}</v>
      </c>
      <c r="N2" t="str">
        <f ca="1">"["&amp;
IF(LEFT(OFFSET(K1,COUNTA(K:K)-1,0),1)=",",SUBSTITUTE(OFFSET(K1,COUNTA(K:K)-1,0),",","",1),OFFSET(K1,COUNTA(K:K)-1,0))
&amp;"]"</f>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P2" t="s">
        <v>97</v>
      </c>
      <c r="Q2">
        <f ca="1">COUNTIF(D:D,P2)</f>
        <v>15</v>
      </c>
      <c r="R2">
        <f>COUNTIF(H:H,P2)</f>
        <v>13</v>
      </c>
      <c r="S2">
        <f>SUMIF(H:H,P2,I:I)</f>
        <v>94</v>
      </c>
      <c r="T2">
        <f>S2/R2</f>
        <v>7.2307692307692308</v>
      </c>
      <c r="U2">
        <v>6</v>
      </c>
      <c r="V2">
        <v>9</v>
      </c>
      <c r="W2">
        <v>0</v>
      </c>
      <c r="Y2">
        <v>1</v>
      </c>
      <c r="Z2">
        <v>0</v>
      </c>
      <c r="AA2">
        <v>14</v>
      </c>
      <c r="AB2">
        <f>AA2/SUMIF(Z:Z,Z2,AA:AA)</f>
        <v>0.46666666666666667</v>
      </c>
      <c r="AC2">
        <v>0</v>
      </c>
      <c r="AD2" t="s">
        <v>126</v>
      </c>
    </row>
    <row r="3" spans="1:30">
      <c r="A3">
        <v>2</v>
      </c>
      <c r="B3">
        <f t="shared" ref="B3:B32" ca="1" si="1">RAND()</f>
        <v>0.24616506677413286</v>
      </c>
      <c r="C3">
        <f t="shared" ca="1" si="0"/>
        <v>0.12333277995298542</v>
      </c>
      <c r="D3" t="str">
        <f t="shared" ref="D3:D32" ca="1" si="2">VLOOKUP($B3
+IF(D2="DI",1,
IF(D2="EN",2,
IF(D2="GO",3,0))),$AC:$AD,MATCH($AD$1,$AC$1:$AD$1,0),1)</f>
        <v>GO</v>
      </c>
      <c r="E3">
        <f t="shared" ref="E3:E32" ca="1" si="3">ROUNDDOWN(VLOOKUP(D3,$P:$W,MATCH($U$1,$P$1:$W$1,0),0)+C3*(VLOOKUP(D3,$P:$W,MATCH($V$1,$P$1:$W$1,0),0)-VLOOKUP(D3,$P:$W,MATCH($U$1,$P$1:$W$1,0),0)+10^ABS(VLOOKUP(D3,$P:$W,MATCH($W$1,$P$1:$W$1,0),0))),VLOOKUP(D3,$P:$W,MATCH($W$1,$P$1:$W$1,0),0))</f>
        <v>800</v>
      </c>
      <c r="F3" t="s">
        <v>125</v>
      </c>
      <c r="G3">
        <v>800</v>
      </c>
      <c r="H3" t="s">
        <v>125</v>
      </c>
      <c r="I3">
        <v>3100</v>
      </c>
      <c r="J3" t="str">
        <f t="shared" ref="J3:J32" si="4">IF(H3="GO",
  IF(I3&lt;100,"골드이상",""),
IF(H3="DI",
  IF(I3&gt;29,"다이아너무많음",
  IF(I3&gt;9,"다이아다소많음","")),""))</f>
        <v/>
      </c>
      <c r="K3" t="str">
        <f t="shared" ref="K3:K32" ca="1" si="5">IF(ROW()=2,L3,OFFSET(K3,-1,0)&amp;","&amp;L3)</f>
        <v>{"dy":1,"cd":"DI","cn":5},{"dy":2,"cd":"GO","cn":3100}</v>
      </c>
      <c r="L3" t="str">
        <f t="shared" ref="L3:L32" si="6">"{"""&amp;A$1&amp;""":"&amp;A3
&amp;","""&amp;H$1&amp;""":"""&amp;H3&amp;""""
&amp;","""&amp;I$1&amp;""":"&amp;I3&amp;"}"</f>
        <v>{"dy":2,"cd":"GO","cn":3100}</v>
      </c>
      <c r="P3" t="s">
        <v>68</v>
      </c>
      <c r="Q3">
        <f t="shared" ref="Q3:Q4" ca="1" si="7">COUNTIF(D:D,P3)</f>
        <v>14</v>
      </c>
      <c r="R3">
        <f t="shared" ref="R3:R4" si="8">COUNTIF(H:H,P3)</f>
        <v>14</v>
      </c>
      <c r="S3">
        <f t="shared" ref="S3:S4" si="9">SUMIF(H:H,P3,I:I)</f>
        <v>26400</v>
      </c>
      <c r="T3">
        <f>S3/R3</f>
        <v>1885.7142857142858</v>
      </c>
      <c r="U3">
        <v>500</v>
      </c>
      <c r="V3">
        <v>3500</v>
      </c>
      <c r="W3">
        <v>-2</v>
      </c>
      <c r="Y3">
        <v>2</v>
      </c>
      <c r="Z3">
        <v>0</v>
      </c>
      <c r="AA3">
        <v>14</v>
      </c>
      <c r="AB3">
        <f t="shared" ref="AB3:AB10" si="10">AA3/SUMIF(Z:Z,Z3,AA:AA)</f>
        <v>0.46666666666666667</v>
      </c>
      <c r="AC3">
        <f>AC2+AB2</f>
        <v>0.46666666666666667</v>
      </c>
      <c r="AD3" t="s">
        <v>128</v>
      </c>
    </row>
    <row r="4" spans="1:30">
      <c r="A4">
        <v>3</v>
      </c>
      <c r="B4">
        <f t="shared" ca="1" si="1"/>
        <v>0.95185000804957054</v>
      </c>
      <c r="C4">
        <f t="shared" ca="1" si="0"/>
        <v>0.25279942072260786</v>
      </c>
      <c r="D4" t="str">
        <f t="shared" ca="1" si="2"/>
        <v>DI</v>
      </c>
      <c r="E4">
        <f t="shared" ca="1" si="3"/>
        <v>4</v>
      </c>
      <c r="F4" t="s">
        <v>127</v>
      </c>
      <c r="G4">
        <v>12</v>
      </c>
      <c r="H4" t="s">
        <v>127</v>
      </c>
      <c r="I4">
        <v>9</v>
      </c>
      <c r="J4" t="str">
        <f t="shared" si="4"/>
        <v/>
      </c>
      <c r="K4" t="str">
        <f t="shared" ca="1" si="5"/>
        <v>{"dy":1,"cd":"DI","cn":5},{"dy":2,"cd":"GO","cn":3100},{"dy":3,"cd":"EN","cn":9}</v>
      </c>
      <c r="L4" t="str">
        <f t="shared" si="6"/>
        <v>{"dy":3,"cd":"EN","cn":9}</v>
      </c>
      <c r="P4" t="s">
        <v>98</v>
      </c>
      <c r="Q4">
        <f t="shared" ca="1" si="7"/>
        <v>2</v>
      </c>
      <c r="R4">
        <f t="shared" si="8"/>
        <v>4</v>
      </c>
      <c r="S4">
        <f t="shared" si="9"/>
        <v>20</v>
      </c>
      <c r="T4">
        <f>S4/R4</f>
        <v>5</v>
      </c>
      <c r="U4">
        <v>3</v>
      </c>
      <c r="V4">
        <v>6</v>
      </c>
      <c r="W4">
        <v>0</v>
      </c>
      <c r="Y4">
        <v>3</v>
      </c>
      <c r="Z4">
        <v>0</v>
      </c>
      <c r="AA4">
        <v>2</v>
      </c>
      <c r="AB4">
        <f t="shared" si="10"/>
        <v>6.6666666666666666E-2</v>
      </c>
      <c r="AC4">
        <f>AC3+AB3</f>
        <v>0.93333333333333335</v>
      </c>
      <c r="AD4" t="s">
        <v>130</v>
      </c>
    </row>
    <row r="5" spans="1:30">
      <c r="A5">
        <v>4</v>
      </c>
      <c r="B5">
        <f t="shared" ca="1" si="1"/>
        <v>0.50358767654206038</v>
      </c>
      <c r="C5">
        <f t="shared" ca="1" si="0"/>
        <v>1.2130009385925344E-2</v>
      </c>
      <c r="D5" t="str">
        <f t="shared" ca="1" si="2"/>
        <v>EN</v>
      </c>
      <c r="E5">
        <f t="shared" ca="1" si="3"/>
        <v>6</v>
      </c>
      <c r="F5" t="s">
        <v>125</v>
      </c>
      <c r="G5">
        <v>1000</v>
      </c>
      <c r="H5" t="s">
        <v>68</v>
      </c>
      <c r="I5">
        <v>2000</v>
      </c>
      <c r="J5" t="str">
        <f t="shared" si="4"/>
        <v/>
      </c>
      <c r="K5" t="str">
        <f t="shared" ca="1" si="5"/>
        <v>{"dy":1,"cd":"DI","cn":5},{"dy":2,"cd":"GO","cn":3100},{"dy":3,"cd":"EN","cn":9},{"dy":4,"cd":"GO","cn":2000}</v>
      </c>
      <c r="L5" t="str">
        <f t="shared" si="6"/>
        <v>{"dy":4,"cd":"GO","cn":2000}</v>
      </c>
      <c r="Y5">
        <v>1</v>
      </c>
      <c r="Z5">
        <v>1</v>
      </c>
      <c r="AA5">
        <f>VLOOKUP($Y5,$Y:$AD,MATCH(AA$1,$Y$1:$AD$1,0),0)</f>
        <v>14</v>
      </c>
      <c r="AB5">
        <f t="shared" si="10"/>
        <v>0.5</v>
      </c>
      <c r="AC5">
        <f>AC4+AB4</f>
        <v>1</v>
      </c>
      <c r="AD5" t="str">
        <f>VLOOKUP($Y5,$Y:$AD,MATCH(AD$1,$Y$1:$AD$1,0),0)</f>
        <v>GO</v>
      </c>
    </row>
    <row r="6" spans="1:30">
      <c r="A6">
        <v>5</v>
      </c>
      <c r="B6">
        <f t="shared" ca="1" si="1"/>
        <v>0.80090015496662448</v>
      </c>
      <c r="C6">
        <f t="shared" ca="1" si="0"/>
        <v>0.9284293508267778</v>
      </c>
      <c r="D6" t="str">
        <f t="shared" ca="1" si="2"/>
        <v>GO</v>
      </c>
      <c r="E6">
        <f t="shared" ca="1" si="3"/>
        <v>3300</v>
      </c>
      <c r="F6" t="s">
        <v>127</v>
      </c>
      <c r="G6">
        <v>5</v>
      </c>
      <c r="H6" t="s">
        <v>127</v>
      </c>
      <c r="I6">
        <v>6</v>
      </c>
      <c r="J6" t="str">
        <f t="shared" si="4"/>
        <v/>
      </c>
      <c r="K6" t="str">
        <f t="shared" ca="1" si="5"/>
        <v>{"dy":1,"cd":"DI","cn":5},{"dy":2,"cd":"GO","cn":3100},{"dy":3,"cd":"EN","cn":9},{"dy":4,"cd":"GO","cn":2000},{"dy":5,"cd":"EN","cn":6}</v>
      </c>
      <c r="L6" t="str">
        <f t="shared" si="6"/>
        <v>{"dy":5,"cd":"EN","cn":6}</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0.30008530552649015</v>
      </c>
      <c r="C7">
        <f t="shared" ca="1" si="0"/>
        <v>0.10333676447984574</v>
      </c>
      <c r="D7" t="str">
        <f t="shared" ca="1" si="2"/>
        <v>EN</v>
      </c>
      <c r="E7">
        <f t="shared" ca="1" si="3"/>
        <v>6</v>
      </c>
      <c r="F7" t="s">
        <v>125</v>
      </c>
      <c r="G7">
        <v>900</v>
      </c>
      <c r="H7" t="s">
        <v>125</v>
      </c>
      <c r="I7">
        <v>500</v>
      </c>
      <c r="J7" t="str">
        <f t="shared" si="4"/>
        <v/>
      </c>
      <c r="K7" t="str">
        <f t="shared" ca="1" si="5"/>
        <v>{"dy":1,"cd":"DI","cn":5},{"dy":2,"cd":"GO","cn":3100},{"dy":3,"cd":"EN","cn":9},{"dy":4,"cd":"GO","cn":2000},{"dy":5,"cd":"EN","cn":6},{"dy":6,"cd":"GO","cn":500}</v>
      </c>
      <c r="L7" t="str">
        <f t="shared" si="6"/>
        <v>{"dy":6,"cd":"GO","cn":500}</v>
      </c>
      <c r="Y7">
        <v>1</v>
      </c>
      <c r="Z7">
        <v>2</v>
      </c>
      <c r="AA7">
        <f t="shared" si="11"/>
        <v>14</v>
      </c>
      <c r="AB7">
        <f t="shared" si="10"/>
        <v>0.875</v>
      </c>
      <c r="AC7">
        <f t="shared" si="12"/>
        <v>2</v>
      </c>
      <c r="AD7" t="str">
        <f t="shared" si="13"/>
        <v>GO</v>
      </c>
    </row>
    <row r="8" spans="1:30">
      <c r="A8">
        <v>7</v>
      </c>
      <c r="B8">
        <f t="shared" ca="1" si="1"/>
        <v>0.68659706915224683</v>
      </c>
      <c r="C8">
        <f t="shared" ca="1" si="0"/>
        <v>0.67320778167153628</v>
      </c>
      <c r="D8" t="str">
        <f t="shared" ca="1" si="2"/>
        <v>GO</v>
      </c>
      <c r="E8">
        <f t="shared" ca="1" si="3"/>
        <v>2500</v>
      </c>
      <c r="F8" t="s">
        <v>127</v>
      </c>
      <c r="G8">
        <v>6</v>
      </c>
      <c r="H8" t="s">
        <v>127</v>
      </c>
      <c r="I8">
        <v>7</v>
      </c>
      <c r="J8" t="str">
        <f t="shared" si="4"/>
        <v/>
      </c>
      <c r="K8" t="str">
        <f t="shared" ca="1" si="5"/>
        <v>{"dy":1,"cd":"DI","cn":5},{"dy":2,"cd":"GO","cn":3100},{"dy":3,"cd":"EN","cn":9},{"dy":4,"cd":"GO","cn":2000},{"dy":5,"cd":"EN","cn":6},{"dy":6,"cd":"GO","cn":500},{"dy":7,"cd":"EN","cn":7}</v>
      </c>
      <c r="L8" t="str">
        <f t="shared" si="6"/>
        <v>{"dy":7,"cd":"EN","cn":7}</v>
      </c>
      <c r="Y8">
        <v>3</v>
      </c>
      <c r="Z8">
        <v>2</v>
      </c>
      <c r="AA8">
        <f t="shared" si="11"/>
        <v>2</v>
      </c>
      <c r="AB8">
        <f t="shared" si="10"/>
        <v>0.125</v>
      </c>
      <c r="AC8">
        <f t="shared" si="12"/>
        <v>2.875</v>
      </c>
      <c r="AD8" t="str">
        <f t="shared" si="13"/>
        <v>DI</v>
      </c>
    </row>
    <row r="9" spans="1:30">
      <c r="A9">
        <v>8</v>
      </c>
      <c r="B9">
        <f t="shared" ca="1" si="1"/>
        <v>0.8598033216225115</v>
      </c>
      <c r="C9">
        <f t="shared" ca="1" si="0"/>
        <v>0.75571858138727666</v>
      </c>
      <c r="D9" t="str">
        <f t="shared" ca="1" si="2"/>
        <v>EN</v>
      </c>
      <c r="E9">
        <f t="shared" ca="1" si="3"/>
        <v>9</v>
      </c>
      <c r="F9" t="s">
        <v>129</v>
      </c>
      <c r="G9">
        <v>3</v>
      </c>
      <c r="H9" t="s">
        <v>125</v>
      </c>
      <c r="I9">
        <v>2600</v>
      </c>
      <c r="J9" t="str">
        <f t="shared" si="4"/>
        <v/>
      </c>
      <c r="K9" t="str">
        <f t="shared" ca="1" si="5"/>
        <v>{"dy":1,"cd":"DI","cn":5},{"dy":2,"cd":"GO","cn":3100},{"dy":3,"cd":"EN","cn":9},{"dy":4,"cd":"GO","cn":2000},{"dy":5,"cd":"EN","cn":6},{"dy":6,"cd":"GO","cn":500},{"dy":7,"cd":"EN","cn":7},{"dy":8,"cd":"GO","cn":2600}</v>
      </c>
      <c r="L9" t="str">
        <f t="shared" si="6"/>
        <v>{"dy":8,"cd":"GO","cn":2600}</v>
      </c>
      <c r="Y9">
        <v>2</v>
      </c>
      <c r="Z9">
        <v>3</v>
      </c>
      <c r="AA9">
        <f t="shared" si="11"/>
        <v>14</v>
      </c>
      <c r="AB9">
        <f t="shared" si="10"/>
        <v>0.875</v>
      </c>
      <c r="AC9">
        <f t="shared" si="12"/>
        <v>3</v>
      </c>
      <c r="AD9" t="str">
        <f t="shared" si="13"/>
        <v>EN</v>
      </c>
    </row>
    <row r="10" spans="1:30">
      <c r="A10">
        <v>9</v>
      </c>
      <c r="B10">
        <f t="shared" ca="1" si="1"/>
        <v>0.35448374937653071</v>
      </c>
      <c r="C10">
        <f t="shared" ca="1" si="0"/>
        <v>0.96583685124181529</v>
      </c>
      <c r="D10" t="str">
        <f t="shared" ca="1" si="2"/>
        <v>GO</v>
      </c>
      <c r="E10">
        <f t="shared" ca="1" si="3"/>
        <v>3400</v>
      </c>
      <c r="F10" t="s">
        <v>125</v>
      </c>
      <c r="G10">
        <v>700</v>
      </c>
      <c r="H10" t="s">
        <v>127</v>
      </c>
      <c r="I10">
        <v>9</v>
      </c>
      <c r="J10" t="str">
        <f t="shared" si="4"/>
        <v/>
      </c>
      <c r="K10" t="str">
        <f t="shared" ca="1" si="5"/>
        <v>{"dy":1,"cd":"DI","cn":5},{"dy":2,"cd":"GO","cn":3100},{"dy":3,"cd":"EN","cn":9},{"dy":4,"cd":"GO","cn":2000},{"dy":5,"cd":"EN","cn":6},{"dy":6,"cd":"GO","cn":500},{"dy":7,"cd":"EN","cn":7},{"dy":8,"cd":"GO","cn":2600},{"dy":9,"cd":"EN","cn":9}</v>
      </c>
      <c r="L10" t="str">
        <f t="shared" si="6"/>
        <v>{"dy":9,"cd":"EN","cn":9}</v>
      </c>
      <c r="Y10">
        <v>3</v>
      </c>
      <c r="Z10">
        <v>3</v>
      </c>
      <c r="AA10">
        <f t="shared" si="11"/>
        <v>2</v>
      </c>
      <c r="AB10">
        <f t="shared" si="10"/>
        <v>0.125</v>
      </c>
      <c r="AC10">
        <f t="shared" si="12"/>
        <v>3.875</v>
      </c>
      <c r="AD10" t="str">
        <f t="shared" si="13"/>
        <v>DI</v>
      </c>
    </row>
    <row r="11" spans="1:30">
      <c r="A11">
        <v>10</v>
      </c>
      <c r="B11">
        <f t="shared" ca="1" si="1"/>
        <v>0.10860248954398233</v>
      </c>
      <c r="C11">
        <f t="shared" ca="1" si="0"/>
        <v>0.45057832640495654</v>
      </c>
      <c r="D11" t="str">
        <f t="shared" ca="1" si="2"/>
        <v>EN</v>
      </c>
      <c r="E11">
        <f t="shared" ca="1" si="3"/>
        <v>7</v>
      </c>
      <c r="F11" t="s">
        <v>127</v>
      </c>
      <c r="G11">
        <v>10</v>
      </c>
      <c r="H11" t="s">
        <v>125</v>
      </c>
      <c r="I11">
        <v>1900</v>
      </c>
      <c r="J11" t="str">
        <f t="shared" si="4"/>
        <v/>
      </c>
      <c r="K11" t="str">
        <f t="shared" ca="1" si="5"/>
        <v>{"dy":1,"cd":"DI","cn":5},{"dy":2,"cd":"GO","cn":3100},{"dy":3,"cd":"EN","cn":9},{"dy":4,"cd":"GO","cn":2000},{"dy":5,"cd":"EN","cn":6},{"dy":6,"cd":"GO","cn":500},{"dy":7,"cd":"EN","cn":7},{"dy":8,"cd":"GO","cn":2600},{"dy":9,"cd":"EN","cn":9},{"dy":10,"cd":"GO","cn":1900}</v>
      </c>
      <c r="L11" t="str">
        <f t="shared" si="6"/>
        <v>{"dy":10,"cd":"GO","cn":1900}</v>
      </c>
    </row>
    <row r="12" spans="1:30">
      <c r="A12">
        <v>11</v>
      </c>
      <c r="B12">
        <f t="shared" ca="1" si="1"/>
        <v>0.24407785156742468</v>
      </c>
      <c r="C12">
        <f t="shared" ca="1" si="0"/>
        <v>0.48723701026578092</v>
      </c>
      <c r="D12" t="str">
        <f t="shared" ca="1" si="2"/>
        <v>GO</v>
      </c>
      <c r="E12">
        <f t="shared" ca="1" si="3"/>
        <v>2000</v>
      </c>
      <c r="F12" t="s">
        <v>125</v>
      </c>
      <c r="G12">
        <v>1300</v>
      </c>
      <c r="H12" t="s">
        <v>129</v>
      </c>
      <c r="I12">
        <v>6</v>
      </c>
      <c r="J12" t="str">
        <f t="shared" si="4"/>
        <v/>
      </c>
      <c r="K12" t="str">
        <f t="shared" ca="1" si="5"/>
        <v>{"dy":1,"cd":"DI","cn":5},{"dy":2,"cd":"GO","cn":3100},{"dy":3,"cd":"EN","cn":9},{"dy":4,"cd":"GO","cn":2000},{"dy":5,"cd":"EN","cn":6},{"dy":6,"cd":"GO","cn":500},{"dy":7,"cd":"EN","cn":7},{"dy":8,"cd":"GO","cn":2600},{"dy":9,"cd":"EN","cn":9},{"dy":10,"cd":"GO","cn":1900},{"dy":11,"cd":"DI","cn":6}</v>
      </c>
      <c r="L12" t="str">
        <f t="shared" si="6"/>
        <v>{"dy":11,"cd":"DI","cn":6}</v>
      </c>
    </row>
    <row r="13" spans="1:30">
      <c r="A13">
        <v>12</v>
      </c>
      <c r="B13">
        <f t="shared" ca="1" si="1"/>
        <v>0.6119714049983136</v>
      </c>
      <c r="C13">
        <f t="shared" ca="1" si="0"/>
        <v>0.56726862394197819</v>
      </c>
      <c r="D13" t="str">
        <f t="shared" ca="1" si="2"/>
        <v>EN</v>
      </c>
      <c r="E13">
        <f t="shared" ca="1" si="3"/>
        <v>8</v>
      </c>
      <c r="F13" t="s">
        <v>127</v>
      </c>
      <c r="G13">
        <v>6</v>
      </c>
      <c r="H13" t="s">
        <v>127</v>
      </c>
      <c r="I13">
        <v>7</v>
      </c>
      <c r="J13" t="str">
        <f t="shared" si="4"/>
        <v/>
      </c>
      <c r="K13" t="str">
        <f t="shared" ca="1" si="5"/>
        <v>{"dy":1,"cd":"DI","cn":5},{"dy":2,"cd":"GO","cn":3100},{"dy":3,"cd":"EN","cn":9},{"dy":4,"cd":"GO","cn":2000},{"dy":5,"cd":"EN","cn":6},{"dy":6,"cd":"GO","cn":500},{"dy":7,"cd":"EN","cn":7},{"dy":8,"cd":"GO","cn":2600},{"dy":9,"cd":"EN","cn":9},{"dy":10,"cd":"GO","cn":1900},{"dy":11,"cd":"DI","cn":6},{"dy":12,"cd":"EN","cn":7}</v>
      </c>
      <c r="L13" t="str">
        <f t="shared" si="6"/>
        <v>{"dy":12,"cd":"EN","cn":7}</v>
      </c>
    </row>
    <row r="14" spans="1:30">
      <c r="A14">
        <v>13</v>
      </c>
      <c r="B14">
        <f t="shared" ca="1" si="1"/>
        <v>0.53124289497666</v>
      </c>
      <c r="C14">
        <f t="shared" ca="1" si="0"/>
        <v>4.2697136013446602E-2</v>
      </c>
      <c r="D14" t="str">
        <f t="shared" ca="1" si="2"/>
        <v>GO</v>
      </c>
      <c r="E14">
        <f t="shared" ca="1" si="3"/>
        <v>600</v>
      </c>
      <c r="F14" t="s">
        <v>125</v>
      </c>
      <c r="G14">
        <v>1200</v>
      </c>
      <c r="H14" t="s">
        <v>125</v>
      </c>
      <c r="I14">
        <v>3300</v>
      </c>
      <c r="J14" t="str">
        <f t="shared" si="4"/>
        <v/>
      </c>
      <c r="K14" t="str">
        <f t="shared" ca="1" si="5"/>
        <v>{"dy":1,"cd":"DI","cn":5},{"dy":2,"cd":"GO","cn":3100},{"dy":3,"cd":"EN","cn":9},{"dy":4,"cd":"GO","cn":2000},{"dy":5,"cd":"EN","cn":6},{"dy":6,"cd":"GO","cn":500},{"dy":7,"cd":"EN","cn":7},{"dy":8,"cd":"GO","cn":2600},{"dy":9,"cd":"EN","cn":9},{"dy":10,"cd":"GO","cn":1900},{"dy":11,"cd":"DI","cn":6},{"dy":12,"cd":"EN","cn":7},{"dy":13,"cd":"GO","cn":3300}</v>
      </c>
      <c r="L14" t="str">
        <f t="shared" si="6"/>
        <v>{"dy":13,"cd":"GO","cn":3300}</v>
      </c>
    </row>
    <row r="15" spans="1:30">
      <c r="A15">
        <v>14</v>
      </c>
      <c r="B15">
        <f t="shared" ca="1" si="1"/>
        <v>0.36086137001477681</v>
      </c>
      <c r="C15">
        <f t="shared" ca="1" si="0"/>
        <v>0.28510630594684239</v>
      </c>
      <c r="D15" t="str">
        <f t="shared" ca="1" si="2"/>
        <v>EN</v>
      </c>
      <c r="E15">
        <f t="shared" ca="1" si="3"/>
        <v>7</v>
      </c>
      <c r="F15" t="s">
        <v>127</v>
      </c>
      <c r="G15">
        <v>10</v>
      </c>
      <c r="H15" t="s">
        <v>127</v>
      </c>
      <c r="I15">
        <v>8</v>
      </c>
      <c r="J15" t="str">
        <f t="shared" si="4"/>
        <v/>
      </c>
      <c r="K15" t="str">
        <f t="shared" ca="1" si="5"/>
        <v>{"dy":1,"cd":"DI","cn":5},{"dy":2,"cd":"GO","cn":3100},{"dy":3,"cd":"EN","cn":9},{"dy":4,"cd":"GO","cn":2000},{"dy":5,"cd":"EN","cn":6},{"dy":6,"cd":"GO","cn":500},{"dy":7,"cd":"EN","cn":7},{"dy":8,"cd":"GO","cn":2600},{"dy":9,"cd":"EN","cn":9},{"dy":10,"cd":"GO","cn":1900},{"dy":11,"cd":"DI","cn":6},{"dy":12,"cd":"EN","cn":7},{"dy":13,"cd":"GO","cn":3300},{"dy":14,"cd":"EN","cn":8}</v>
      </c>
      <c r="L15" t="str">
        <f t="shared" si="6"/>
        <v>{"dy":14,"cd":"EN","cn":8}</v>
      </c>
    </row>
    <row r="16" spans="1:30">
      <c r="A16">
        <v>15</v>
      </c>
      <c r="B16">
        <f t="shared" ca="1" si="1"/>
        <v>0.64288915099296018</v>
      </c>
      <c r="C16">
        <f t="shared" ca="1" si="0"/>
        <v>0.53189896029255457</v>
      </c>
      <c r="D16" t="str">
        <f t="shared" ca="1" si="2"/>
        <v>GO</v>
      </c>
      <c r="E16">
        <f t="shared" ca="1" si="3"/>
        <v>2100</v>
      </c>
      <c r="F16" t="s">
        <v>125</v>
      </c>
      <c r="G16">
        <v>1000</v>
      </c>
      <c r="H16" t="s">
        <v>125</v>
      </c>
      <c r="I16">
        <v>700</v>
      </c>
      <c r="J16" t="str">
        <f t="shared" si="4"/>
        <v/>
      </c>
      <c r="K16" t="str">
        <f t="shared" ca="1" si="5"/>
        <v>{"dy":1,"cd":"DI","cn":5},{"dy":2,"cd":"GO","cn":3100},{"dy":3,"cd":"EN","cn":9},{"dy":4,"cd":"GO","cn":2000},{"dy":5,"cd":"EN","cn":6},{"dy":6,"cd":"GO","cn":500},{"dy":7,"cd":"EN","cn":7},{"dy":8,"cd":"GO","cn":2600},{"dy":9,"cd":"EN","cn":9},{"dy":10,"cd":"GO","cn":1900},{"dy":11,"cd":"DI","cn":6},{"dy":12,"cd":"EN","cn":7},{"dy":13,"cd":"GO","cn":3300},{"dy":14,"cd":"EN","cn":8},{"dy":15,"cd":"GO","cn":700}</v>
      </c>
      <c r="L16" t="str">
        <f t="shared" si="6"/>
        <v>{"dy":15,"cd":"GO","cn":700}</v>
      </c>
    </row>
    <row r="17" spans="1:12">
      <c r="A17">
        <v>16</v>
      </c>
      <c r="B17">
        <f t="shared" ca="1" si="1"/>
        <v>0.30850458415840887</v>
      </c>
      <c r="C17">
        <f t="shared" ca="1" si="0"/>
        <v>0.56279487817666374</v>
      </c>
      <c r="D17" t="str">
        <f t="shared" ca="1" si="2"/>
        <v>EN</v>
      </c>
      <c r="E17">
        <f t="shared" ca="1" si="3"/>
        <v>8</v>
      </c>
      <c r="F17" t="s">
        <v>127</v>
      </c>
      <c r="G17">
        <v>8</v>
      </c>
      <c r="H17" t="s">
        <v>98</v>
      </c>
      <c r="I17">
        <v>3</v>
      </c>
      <c r="J17" t="str">
        <f t="shared" si="4"/>
        <v/>
      </c>
      <c r="K17" t="str">
        <f t="shared" ca="1" si="5"/>
        <v>{"dy":1,"cd":"DI","cn":5},{"dy":2,"cd":"GO","cn":3100},{"dy":3,"cd":"EN","cn":9},{"dy":4,"cd":"GO","cn":2000},{"dy":5,"cd":"EN","cn":6},{"dy":6,"cd":"GO","cn":500},{"dy":7,"cd":"EN","cn":7},{"dy":8,"cd":"GO","cn":2600},{"dy":9,"cd":"EN","cn":9},{"dy":10,"cd":"GO","cn":1900},{"dy":11,"cd":"DI","cn":6},{"dy":12,"cd":"EN","cn":7},{"dy":13,"cd":"GO","cn":3300},{"dy":14,"cd":"EN","cn":8},{"dy":15,"cd":"GO","cn":700},{"dy":16,"cd":"DI","cn":3}</v>
      </c>
      <c r="L17" t="str">
        <f t="shared" si="6"/>
        <v>{"dy":16,"cd":"DI","cn":3}</v>
      </c>
    </row>
    <row r="18" spans="1:12">
      <c r="A18">
        <v>17</v>
      </c>
      <c r="B18">
        <f t="shared" ca="1" si="1"/>
        <v>0.62311067652135066</v>
      </c>
      <c r="C18">
        <f t="shared" ca="1" si="0"/>
        <v>0.10091672327891565</v>
      </c>
      <c r="D18" t="str">
        <f t="shared" ca="1" si="2"/>
        <v>GO</v>
      </c>
      <c r="E18">
        <f t="shared" ca="1" si="3"/>
        <v>800</v>
      </c>
      <c r="F18" t="s">
        <v>125</v>
      </c>
      <c r="G18">
        <v>800</v>
      </c>
      <c r="H18" t="s">
        <v>125</v>
      </c>
      <c r="I18">
        <v>2200</v>
      </c>
      <c r="J18" t="str">
        <f t="shared" si="4"/>
        <v/>
      </c>
      <c r="K18" t="str">
        <f t="shared" ca="1" si="5"/>
        <v>{"dy":1,"cd":"DI","cn":5},{"dy":2,"cd":"GO","cn":3100},{"dy":3,"cd":"EN","cn":9},{"dy":4,"cd":"GO","cn":2000},{"dy":5,"cd":"EN","cn":6},{"dy":6,"cd":"GO","cn":500},{"dy":7,"cd":"EN","cn":7},{"dy":8,"cd":"GO","cn":2600},{"dy":9,"cd":"EN","cn":9},{"dy":10,"cd":"GO","cn":1900},{"dy":11,"cd":"DI","cn":6},{"dy":12,"cd":"EN","cn":7},{"dy":13,"cd":"GO","cn":3300},{"dy":14,"cd":"EN","cn":8},{"dy":15,"cd":"GO","cn":700},{"dy":16,"cd":"DI","cn":3},{"dy":17,"cd":"GO","cn":2200}</v>
      </c>
      <c r="L18" t="str">
        <f t="shared" si="6"/>
        <v>{"dy":17,"cd":"GO","cn":2200}</v>
      </c>
    </row>
    <row r="19" spans="1:12">
      <c r="A19">
        <v>18</v>
      </c>
      <c r="B19">
        <f t="shared" ca="1" si="1"/>
        <v>0.90812367781242975</v>
      </c>
      <c r="C19">
        <f t="shared" ca="1" si="0"/>
        <v>0.71543959609722674</v>
      </c>
      <c r="D19" t="str">
        <f t="shared" ca="1" si="2"/>
        <v>DI</v>
      </c>
      <c r="E19">
        <f t="shared" ca="1" si="3"/>
        <v>5</v>
      </c>
      <c r="F19" t="s">
        <v>127</v>
      </c>
      <c r="G19">
        <v>6</v>
      </c>
      <c r="H19" t="s">
        <v>127</v>
      </c>
      <c r="I19">
        <v>6</v>
      </c>
      <c r="J19" t="str">
        <f t="shared" si="4"/>
        <v/>
      </c>
      <c r="K19" t="str">
        <f t="shared" ca="1" si="5"/>
        <v>{"dy":1,"cd":"DI","cn":5},{"dy":2,"cd":"GO","cn":3100},{"dy":3,"cd":"EN","cn":9},{"dy":4,"cd":"GO","cn":2000},{"dy":5,"cd":"EN","cn":6},{"dy":6,"cd":"GO","cn":500},{"dy":7,"cd":"EN","cn":7},{"dy":8,"cd":"GO","cn":2600},{"dy":9,"cd":"EN","cn":9},{"dy":10,"cd":"GO","cn":1900},{"dy":11,"cd":"DI","cn":6},{"dy":12,"cd":"EN","cn":7},{"dy":13,"cd":"GO","cn":3300},{"dy":14,"cd":"EN","cn":8},{"dy":15,"cd":"GO","cn":700},{"dy":16,"cd":"DI","cn":3},{"dy":17,"cd":"GO","cn":2200},{"dy":18,"cd":"EN","cn":6}</v>
      </c>
      <c r="L19" t="str">
        <f t="shared" si="6"/>
        <v>{"dy":18,"cd":"EN","cn":6}</v>
      </c>
    </row>
    <row r="20" spans="1:12">
      <c r="A20">
        <v>19</v>
      </c>
      <c r="B20">
        <f t="shared" ca="1" si="1"/>
        <v>0.78210482849121388</v>
      </c>
      <c r="C20">
        <f t="shared" ca="1" si="0"/>
        <v>0.30765106451789337</v>
      </c>
      <c r="D20" t="str">
        <f t="shared" ca="1" si="2"/>
        <v>EN</v>
      </c>
      <c r="E20">
        <f t="shared" ca="1" si="3"/>
        <v>7</v>
      </c>
      <c r="F20" t="s">
        <v>125</v>
      </c>
      <c r="G20">
        <v>900</v>
      </c>
      <c r="H20" t="s">
        <v>125</v>
      </c>
      <c r="I20">
        <v>500</v>
      </c>
      <c r="J20" t="str">
        <f t="shared" si="4"/>
        <v/>
      </c>
      <c r="K20" t="str">
        <f t="shared" ca="1" si="5"/>
        <v>{"dy":1,"cd":"DI","cn":5},{"dy":2,"cd":"GO","cn":3100},{"dy":3,"cd":"EN","cn":9},{"dy":4,"cd":"GO","cn":2000},{"dy":5,"cd":"EN","cn":6},{"dy":6,"cd":"GO","cn":500},{"dy":7,"cd":"EN","cn":7},{"dy":8,"cd":"GO","cn":2600},{"dy":9,"cd":"EN","cn":9},{"dy":10,"cd":"GO","cn":1900},{"dy":11,"cd":"DI","cn":6},{"dy":12,"cd":"EN","cn":7},{"dy":13,"cd":"GO","cn":3300},{"dy":14,"cd":"EN","cn":8},{"dy":15,"cd":"GO","cn":700},{"dy":16,"cd":"DI","cn":3},{"dy":17,"cd":"GO","cn":2200},{"dy":18,"cd":"EN","cn":6},{"dy":19,"cd":"GO","cn":500}</v>
      </c>
      <c r="L20" t="str">
        <f t="shared" si="6"/>
        <v>{"dy":19,"cd":"GO","cn":500}</v>
      </c>
    </row>
    <row r="21" spans="1:12">
      <c r="A21">
        <v>20</v>
      </c>
      <c r="B21">
        <f t="shared" ca="1" si="1"/>
        <v>0.86460807287492714</v>
      </c>
      <c r="C21">
        <f t="shared" ca="1" si="0"/>
        <v>0.3829952934847658</v>
      </c>
      <c r="D21" t="str">
        <f t="shared" ca="1" si="2"/>
        <v>GO</v>
      </c>
      <c r="E21">
        <f t="shared" ca="1" si="3"/>
        <v>1600</v>
      </c>
      <c r="F21" t="s">
        <v>127</v>
      </c>
      <c r="G21">
        <v>7</v>
      </c>
      <c r="H21" t="s">
        <v>127</v>
      </c>
      <c r="I21">
        <v>8</v>
      </c>
      <c r="J21" t="str">
        <f t="shared" si="4"/>
        <v/>
      </c>
      <c r="K21" t="str">
        <f t="shared" ca="1" si="5"/>
        <v>{"dy":1,"cd":"DI","cn":5},{"dy":2,"cd":"GO","cn":3100},{"dy":3,"cd":"EN","cn":9},{"dy":4,"cd":"GO","cn":2000},{"dy":5,"cd":"EN","cn":6},{"dy":6,"cd":"GO","cn":500},{"dy":7,"cd":"EN","cn":7},{"dy":8,"cd":"GO","cn":2600},{"dy":9,"cd":"EN","cn":9},{"dy":10,"cd":"GO","cn":1900},{"dy":11,"cd":"DI","cn":6},{"dy":12,"cd":"EN","cn":7},{"dy":13,"cd":"GO","cn":3300},{"dy":14,"cd":"EN","cn":8},{"dy":15,"cd":"GO","cn":700},{"dy":16,"cd":"DI","cn":3},{"dy":17,"cd":"GO","cn":2200},{"dy":18,"cd":"EN","cn":6},{"dy":19,"cd":"GO","cn":500},{"dy":20,"cd":"EN","cn":8}</v>
      </c>
      <c r="L21" t="str">
        <f t="shared" si="6"/>
        <v>{"dy":20,"cd":"EN","cn":8}</v>
      </c>
    </row>
    <row r="22" spans="1:12">
      <c r="A22">
        <v>21</v>
      </c>
      <c r="B22">
        <f t="shared" ca="1" si="1"/>
        <v>0.52324473523957249</v>
      </c>
      <c r="C22">
        <f t="shared" ca="1" si="0"/>
        <v>0.38119274041916085</v>
      </c>
      <c r="D22" t="str">
        <f t="shared" ca="1" si="2"/>
        <v>EN</v>
      </c>
      <c r="E22">
        <f t="shared" ca="1" si="3"/>
        <v>7</v>
      </c>
      <c r="F22" t="s">
        <v>129</v>
      </c>
      <c r="G22">
        <v>4</v>
      </c>
      <c r="H22" t="s">
        <v>125</v>
      </c>
      <c r="I22">
        <v>2300</v>
      </c>
      <c r="J22" t="str">
        <f t="shared" si="4"/>
        <v/>
      </c>
      <c r="K22" t="str">
        <f t="shared" ca="1" si="5"/>
        <v>{"dy":1,"cd":"DI","cn":5},{"dy":2,"cd":"GO","cn":3100},{"dy":3,"cd":"EN","cn":9},{"dy":4,"cd":"GO","cn":2000},{"dy":5,"cd":"EN","cn":6},{"dy":6,"cd":"GO","cn":500},{"dy":7,"cd":"EN","cn":7},{"dy":8,"cd":"GO","cn":2600},{"dy":9,"cd":"EN","cn":9},{"dy":10,"cd":"GO","cn":1900},{"dy":11,"cd":"DI","cn":6},{"dy":12,"cd":"EN","cn":7},{"dy":13,"cd":"GO","cn":3300},{"dy":14,"cd":"EN","cn":8},{"dy":15,"cd":"GO","cn":700},{"dy":16,"cd":"DI","cn":3},{"dy":17,"cd":"GO","cn":2200},{"dy":18,"cd":"EN","cn":6},{"dy":19,"cd":"GO","cn":500},{"dy":20,"cd":"EN","cn":8},{"dy":21,"cd":"GO","cn":2300}</v>
      </c>
      <c r="L22" t="str">
        <f t="shared" si="6"/>
        <v>{"dy":21,"cd":"GO","cn":2300}</v>
      </c>
    </row>
    <row r="23" spans="1:12">
      <c r="A23">
        <v>22</v>
      </c>
      <c r="B23">
        <f t="shared" ca="1" si="1"/>
        <v>0.8205748982893617</v>
      </c>
      <c r="C23">
        <f t="shared" ca="1" si="0"/>
        <v>0.9520836951080357</v>
      </c>
      <c r="D23" t="str">
        <f t="shared" ca="1" si="2"/>
        <v>GO</v>
      </c>
      <c r="E23">
        <f t="shared" ca="1" si="3"/>
        <v>3400</v>
      </c>
      <c r="F23" t="s">
        <v>127</v>
      </c>
      <c r="G23">
        <v>10</v>
      </c>
      <c r="H23" t="s">
        <v>454</v>
      </c>
      <c r="I23">
        <v>7</v>
      </c>
      <c r="J23" t="str">
        <f t="shared" si="4"/>
        <v/>
      </c>
      <c r="K23"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v>
      </c>
      <c r="L23" t="str">
        <f t="shared" si="6"/>
        <v>{"dy":22,"cd":"EN","cn":7}</v>
      </c>
    </row>
    <row r="24" spans="1:12">
      <c r="A24">
        <v>23</v>
      </c>
      <c r="B24">
        <f t="shared" ca="1" si="1"/>
        <v>0.31079618156374644</v>
      </c>
      <c r="C24">
        <f t="shared" ca="1" si="0"/>
        <v>0.52124329650077639</v>
      </c>
      <c r="D24" t="str">
        <f t="shared" ca="1" si="2"/>
        <v>EN</v>
      </c>
      <c r="E24">
        <f t="shared" ca="1" si="3"/>
        <v>8</v>
      </c>
      <c r="F24" t="s">
        <v>125</v>
      </c>
      <c r="G24">
        <v>800</v>
      </c>
      <c r="H24" t="s">
        <v>129</v>
      </c>
      <c r="I24">
        <v>6</v>
      </c>
      <c r="J24" t="str">
        <f t="shared" si="4"/>
        <v/>
      </c>
      <c r="K24"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v>
      </c>
      <c r="L24" t="str">
        <f t="shared" si="6"/>
        <v>{"dy":23,"cd":"DI","cn":6}</v>
      </c>
    </row>
    <row r="25" spans="1:12">
      <c r="A25">
        <v>24</v>
      </c>
      <c r="B25">
        <f t="shared" ca="1" si="1"/>
        <v>0.33978224019501058</v>
      </c>
      <c r="C25">
        <f t="shared" ca="1" si="0"/>
        <v>0.95737388184266825</v>
      </c>
      <c r="D25" t="str">
        <f t="shared" ca="1" si="2"/>
        <v>GO</v>
      </c>
      <c r="E25">
        <f t="shared" ca="1" si="3"/>
        <v>3400</v>
      </c>
      <c r="F25" t="s">
        <v>127</v>
      </c>
      <c r="G25">
        <v>6</v>
      </c>
      <c r="H25" t="s">
        <v>127</v>
      </c>
      <c r="I25">
        <v>7</v>
      </c>
      <c r="J25" t="str">
        <f t="shared" si="4"/>
        <v/>
      </c>
      <c r="K25"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v>
      </c>
      <c r="L25" t="str">
        <f t="shared" si="6"/>
        <v>{"dy":24,"cd":"EN","cn":7}</v>
      </c>
    </row>
    <row r="26" spans="1:12">
      <c r="A26">
        <v>25</v>
      </c>
      <c r="B26">
        <f t="shared" ca="1" si="1"/>
        <v>0.74473126983199722</v>
      </c>
      <c r="C26">
        <f t="shared" ca="1" si="0"/>
        <v>0.36611554510669719</v>
      </c>
      <c r="D26" t="str">
        <f t="shared" ca="1" si="2"/>
        <v>EN</v>
      </c>
      <c r="E26">
        <f t="shared" ca="1" si="3"/>
        <v>7</v>
      </c>
      <c r="F26" t="s">
        <v>125</v>
      </c>
      <c r="G26">
        <v>700</v>
      </c>
      <c r="H26" t="s">
        <v>125</v>
      </c>
      <c r="I26">
        <v>2600</v>
      </c>
      <c r="J26" t="str">
        <f t="shared" si="4"/>
        <v/>
      </c>
      <c r="K26"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v>
      </c>
      <c r="L26" t="str">
        <f t="shared" si="6"/>
        <v>{"dy":25,"cd":"GO","cn":2600}</v>
      </c>
    </row>
    <row r="27" spans="1:12">
      <c r="A27">
        <v>26</v>
      </c>
      <c r="B27">
        <f t="shared" ca="1" si="1"/>
        <v>0.19879006461124071</v>
      </c>
      <c r="C27">
        <f t="shared" ca="1" si="0"/>
        <v>0.59626349084985697</v>
      </c>
      <c r="D27" t="str">
        <f t="shared" ca="1" si="2"/>
        <v>GO</v>
      </c>
      <c r="E27">
        <f t="shared" ca="1" si="3"/>
        <v>2300</v>
      </c>
      <c r="F27" t="s">
        <v>127</v>
      </c>
      <c r="G27">
        <v>9</v>
      </c>
      <c r="H27" t="s">
        <v>127</v>
      </c>
      <c r="I27">
        <v>6</v>
      </c>
      <c r="J27" t="str">
        <f t="shared" si="4"/>
        <v/>
      </c>
      <c r="K27"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v>
      </c>
      <c r="L27" t="str">
        <f t="shared" si="6"/>
        <v>{"dy":26,"cd":"EN","cn":6}</v>
      </c>
    </row>
    <row r="28" spans="1:12">
      <c r="A28">
        <v>27</v>
      </c>
      <c r="B28">
        <f t="shared" ca="1" si="1"/>
        <v>0.19171366137238133</v>
      </c>
      <c r="C28">
        <f t="shared" ca="1" si="0"/>
        <v>0.62664896736618514</v>
      </c>
      <c r="D28" t="str">
        <f t="shared" ca="1" si="2"/>
        <v>EN</v>
      </c>
      <c r="E28">
        <f t="shared" ca="1" si="3"/>
        <v>8</v>
      </c>
      <c r="F28" t="s">
        <v>127</v>
      </c>
      <c r="G28">
        <v>9</v>
      </c>
      <c r="H28" t="s">
        <v>125</v>
      </c>
      <c r="I28">
        <v>800</v>
      </c>
      <c r="J28" t="str">
        <f t="shared" si="4"/>
        <v/>
      </c>
      <c r="K28"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v>
      </c>
      <c r="L28" t="str">
        <f t="shared" si="6"/>
        <v>{"dy":27,"cd":"GO","cn":800}</v>
      </c>
    </row>
    <row r="29" spans="1:12">
      <c r="A29">
        <v>28</v>
      </c>
      <c r="B29">
        <f t="shared" ca="1" si="1"/>
        <v>9.4861208307951972E-2</v>
      </c>
      <c r="C29">
        <f t="shared" ca="1" si="0"/>
        <v>0.22328192998560448</v>
      </c>
      <c r="D29" t="str">
        <f t="shared" ca="1" si="2"/>
        <v>GO</v>
      </c>
      <c r="E29">
        <f t="shared" ca="1" si="3"/>
        <v>1100</v>
      </c>
      <c r="F29" t="s">
        <v>125</v>
      </c>
      <c r="G29">
        <v>3100</v>
      </c>
      <c r="H29" t="s">
        <v>127</v>
      </c>
      <c r="I29">
        <v>6</v>
      </c>
      <c r="J29" t="str">
        <f t="shared" si="4"/>
        <v/>
      </c>
      <c r="K29"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v>
      </c>
      <c r="L29" t="str">
        <f t="shared" si="6"/>
        <v>{"dy":28,"cd":"EN","cn":6}</v>
      </c>
    </row>
    <row r="30" spans="1:12">
      <c r="A30">
        <v>29</v>
      </c>
      <c r="B30">
        <f t="shared" ca="1" si="1"/>
        <v>0.19947914502846775</v>
      </c>
      <c r="C30">
        <f t="shared" ca="1" si="0"/>
        <v>0.52958854917439258</v>
      </c>
      <c r="D30" t="str">
        <f t="shared" ca="1" si="2"/>
        <v>EN</v>
      </c>
      <c r="E30">
        <f t="shared" ca="1" si="3"/>
        <v>8</v>
      </c>
      <c r="F30" t="s">
        <v>127</v>
      </c>
      <c r="G30">
        <v>7</v>
      </c>
      <c r="H30" t="s">
        <v>125</v>
      </c>
      <c r="I30">
        <v>1800</v>
      </c>
      <c r="J30" t="str">
        <f t="shared" si="4"/>
        <v/>
      </c>
      <c r="K30"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v>
      </c>
      <c r="L30" t="str">
        <f t="shared" si="6"/>
        <v>{"dy":29,"cd":"GO","cn":1800}</v>
      </c>
    </row>
    <row r="31" spans="1:12">
      <c r="A31">
        <v>30</v>
      </c>
      <c r="B31">
        <f t="shared" ca="1" si="1"/>
        <v>8.3096124491599199E-2</v>
      </c>
      <c r="C31">
        <f t="shared" ca="1" si="0"/>
        <v>0.75659016295963899</v>
      </c>
      <c r="D31" t="str">
        <f t="shared" ca="1" si="2"/>
        <v>GO</v>
      </c>
      <c r="E31">
        <f t="shared" ca="1" si="3"/>
        <v>2800</v>
      </c>
      <c r="F31" t="s">
        <v>125</v>
      </c>
      <c r="G31">
        <v>1000</v>
      </c>
      <c r="H31" t="s">
        <v>127</v>
      </c>
      <c r="I31">
        <v>8</v>
      </c>
      <c r="J31" t="str">
        <f t="shared" si="4"/>
        <v/>
      </c>
      <c r="K31"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v>
      </c>
      <c r="L31" t="str">
        <f t="shared" si="6"/>
        <v>{"dy":30,"cd":"EN","cn":8}</v>
      </c>
    </row>
    <row r="32" spans="1:12">
      <c r="A32">
        <v>31</v>
      </c>
      <c r="B32">
        <f t="shared" ca="1" si="1"/>
        <v>0.82039741084889595</v>
      </c>
      <c r="C32">
        <f t="shared" ca="1" si="0"/>
        <v>0.60843278621224617</v>
      </c>
      <c r="D32" t="str">
        <f t="shared" ca="1" si="2"/>
        <v>EN</v>
      </c>
      <c r="E32">
        <f t="shared" ca="1" si="3"/>
        <v>8</v>
      </c>
      <c r="F32" t="s">
        <v>127</v>
      </c>
      <c r="G32">
        <v>6</v>
      </c>
      <c r="H32" t="s">
        <v>125</v>
      </c>
      <c r="I32">
        <v>2100</v>
      </c>
      <c r="J32" t="str">
        <f t="shared" si="4"/>
        <v/>
      </c>
      <c r="K32" t="str">
        <f t="shared" ca="1" si="5"/>
        <v>{"dy":1,"cd":"DI","cn":5},{"dy":2,"cd":"GO","cn":3100},{"dy":3,"cd":"EN","cn":9},{"dy":4,"cd":"GO","cn":2000},{"dy":5,"cd":"EN","cn":6},{"dy":6,"cd":"GO","cn":500},{"dy":7,"cd":"EN","cn":7},{"dy":8,"cd":"GO","cn":2600},{"dy":9,"cd":"EN","cn":9},{"dy":10,"cd":"GO","cn":1900},{"dy":11,"cd":"DI","cn":6},{"dy":12,"cd":"EN","cn":7},{"dy":13,"cd":"GO","cn":3300},{"dy":14,"cd":"EN","cn":8},{"dy":15,"cd":"GO","cn":700},{"dy":16,"cd":"DI","cn":3},{"dy":17,"cd":"GO","cn":2200},{"dy":18,"cd":"EN","cn":6},{"dy":19,"cd":"GO","cn":500},{"dy":20,"cd":"EN","cn":8},{"dy":21,"cd":"GO","cn":2300},{"dy":22,"cd":"EN","cn":7},{"dy":23,"cd":"DI","cn":6},{"dy":24,"cd":"EN","cn":7},{"dy":25,"cd":"GO","cn":2600},{"dy":26,"cd":"EN","cn":6},{"dy":27,"cd":"GO","cn":800},{"dy":28,"cd":"EN","cn":6},{"dy":29,"cd":"GO","cn":1800},{"dy":30,"cd":"EN","cn":8},{"dy":31,"cd":"GO","cn":2100}</v>
      </c>
      <c r="L32" t="str">
        <f t="shared" si="6"/>
        <v>{"dy":31,"cd":"GO","cn":2100}</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R56" activePane="bottomRight" state="frozen"/>
      <selection pane="topRight" activeCell="C1" sqref="C1"/>
      <selection pane="bottomLeft" activeCell="A2" sqref="A2"/>
      <selection pane="bottomRight" activeCell="AA26" sqref="AA26"/>
    </sheetView>
    <sheetView tabSelected="1" workbookViewId="1">
      <pane xSplit="2" ySplit="1" topLeftCell="S116" activePane="bottomRight" state="frozen"/>
      <selection pane="topRight" activeCell="C1" sqref="C1"/>
      <selection pane="bottomLeft" activeCell="A2" sqref="A2"/>
      <selection pane="bottomRight" activeCell="AB122" sqref="AB122"/>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8.8772280215988708E-2</v>
      </c>
      <c r="E2">
        <f ca="1">RAND()</f>
        <v>0.4846075461540702</v>
      </c>
      <c r="F2">
        <f ca="1">RAND()</f>
        <v>0.85042211583763461</v>
      </c>
      <c r="G2">
        <f ca="1">RAND()</f>
        <v>0.88989392287614422</v>
      </c>
      <c r="H2">
        <f ca="1">RAND()</f>
        <v>0.41223445138828796</v>
      </c>
      <c r="I2">
        <f ca="1">RAND()</f>
        <v>0.85449251519000835</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Equip4101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1500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127</v>
      </c>
      <c r="AU2">
        <f t="shared" ref="AU2:AU15" si="1">COUNTIF(AB:AB,AP2)</f>
        <v>154</v>
      </c>
      <c r="AV2">
        <f ca="1">COUNTIFS(M:M,AP2,T:T,"전설")</f>
        <v>2</v>
      </c>
      <c r="AW2">
        <f>COUNTIFS(AB:AB,AP2,AI:AI,"전설")</f>
        <v>14</v>
      </c>
      <c r="BE2" t="str">
        <f ca="1">"["&amp;
IF(LEFT(OFFSET(AM1,COUNTA(AM:AM)-1,0),1)=",",SUBSTITUTE(OFFSET(AM1,COUNTA(AM:AM)-1,0),",","",1),OFFSET(AM1,COUNTA(AM:AM)-1,0))
&amp;"]"</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0.41365261295088496</v>
      </c>
      <c r="E3">
        <f ca="1">RAND()</f>
        <v>0.54867196085525261</v>
      </c>
      <c r="F3">
        <f ca="1">RAND()</f>
        <v>0.23488747099155705</v>
      </c>
      <c r="G3">
        <f ca="1">RAND()</f>
        <v>0.89662456194947915</v>
      </c>
      <c r="H3">
        <f ca="1">RAND()</f>
        <v>0.84411653679992449</v>
      </c>
      <c r="I3">
        <f ca="1">RAND()</f>
        <v>9.7913274582455245E-2</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Equip4302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7100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381</v>
      </c>
      <c r="W3">
        <v>1</v>
      </c>
      <c r="X3" t="s">
        <v>129</v>
      </c>
      <c r="Z3">
        <v>36</v>
      </c>
      <c r="AA3" t="str">
        <f ca="1">IF(ISBLANK(AB3),"",
VLOOKUP(AB3,OFFSET(INDIRECT("$A:$B"),0,MATCH(AB$1&amp;"_Verify",INDIRECT("$1:$1"),0)-1),2,0)
)</f>
        <v>fe</v>
      </c>
      <c r="AB3" t="s">
        <v>82</v>
      </c>
      <c r="AC3" t="s">
        <v>472</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그린 아이즈</v>
      </c>
      <c r="AL3">
        <v>1</v>
      </c>
      <c r="AM3" t="str">
        <f ca="1">IF(ROW()=2,AN3,OFFSET(AM3,-1,0)&amp;IF(LEN(AN3)=0,"",","&amp;AN3))</f>
        <v>{"dy":1,"sl":0,"tp":"upn","vl":"45765","cn":14,"pt":"GO","pr":4200},{"dy":1,"sl":1,"tp":"fe","vl":"Equip5002","cn":1,"pt":"GO","pr":800}</v>
      </c>
      <c r="AN3" t="str">
        <f ca="1">IF(AL3&lt;&gt;1,"",
"{"""&amp;A$1&amp;""":"&amp;A3
&amp;","""&amp;B$1&amp;""":"&amp;B3
&amp;IF(LEN(AA3)=0,"",","""&amp;AA$1&amp;""":"""&amp;AA3&amp;"""")
&amp;IF(LEN(AC3)=0,"",","""&amp;AC$1&amp;""":"""&amp;AC3&amp;"""")
&amp;IF(LEN(AD3)=0,"",","""&amp;AD$1&amp;""":"&amp;AD3)
&amp;IF(LEN(AE3)=0,"",","""&amp;AE$1&amp;""":"""&amp;AE3&amp;"""")
&amp;IF(LEN(AF3)=0,"",","""&amp;AF$1&amp;""":"&amp;AF3)
&amp;IF(LEN(AG3)=0,"",","""&amp;AG$1&amp;""":"&amp;AG3)&amp;"}")</f>
        <v>{"dy":1,"sl":1,"tp":"fe","vl":"Equip5002","cn":1,"pt":"GO","pr":800}</v>
      </c>
      <c r="AP3" t="s">
        <v>83</v>
      </c>
      <c r="AQ3" t="s">
        <v>71</v>
      </c>
      <c r="AR3">
        <v>0</v>
      </c>
      <c r="AS3">
        <v>7</v>
      </c>
      <c r="AT3">
        <f t="shared" ca="1" si="0"/>
        <v>2</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9.7619368528764405E-2</v>
      </c>
      <c r="E4">
        <f ca="1">RAND()</f>
        <v>0.26525629006247287</v>
      </c>
      <c r="F4">
        <f ca="1">RAND()</f>
        <v>0.33506840051770481</v>
      </c>
      <c r="G4">
        <f ca="1">RAND()</f>
        <v>0.21682101535644183</v>
      </c>
      <c r="H4">
        <f ca="1">RAND()</f>
        <v>0.20095950054685063</v>
      </c>
      <c r="I4">
        <f ca="1">RAND()</f>
        <v>0.60454761162586546</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26525</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6</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1800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5</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2.1340047364887704E-2</v>
      </c>
      <c r="E5">
        <f ca="1">RAND()</f>
        <v>0.78333459373690428</v>
      </c>
      <c r="F5">
        <f ca="1">RAND()</f>
        <v>0.84601476986882118</v>
      </c>
      <c r="G5">
        <f ca="1">RAND()</f>
        <v>0.20185671740966038</v>
      </c>
      <c r="H5">
        <f ca="1">RAND()</f>
        <v>0.23862998459273499</v>
      </c>
      <c r="I5">
        <f ca="1">RAND()</f>
        <v>0.70431724512763827</v>
      </c>
      <c r="M5" t="str">
        <f ca="1">IF(LEN(J5)&lt;&gt;0,J5,VLOOKUP(D5+$B5,$BJ:$BK,MATCH($BK$1,$BJ$1:$BK$1,0),1))</f>
        <v>안 지정 캐릭터 PP 영웅등급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78333</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12</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3600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466</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{"dy":1,"sl":0,"tp":"upn","vl":"45765","cn":14,"pt":"GO","pr":4200},{"dy":1,"sl":1,"tp":"fe","vl":"Equip5002","cn":1,"pt":"GO","pr":800},{"dy":1,"sl":2,"tp":"upn","vl":"56326","cn":5,"pt":"GO","pr":1500},{"dy":1,"sl":3,"tp":"fe","vl":"Equip0201","cn":1,"pt":"GO","pr":3400}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0</v>
      </c>
      <c r="AU5">
        <f t="shared" si="1"/>
        <v>13</v>
      </c>
      <c r="AV5">
        <f t="shared" ca="1" si="3"/>
        <v>0</v>
      </c>
      <c r="AW5">
        <f t="shared" si="4"/>
        <v>6</v>
      </c>
      <c r="AZ5">
        <v>1</v>
      </c>
      <c r="BE5">
        <f ca="1">LEN(BE2)</f>
        <v>23922</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0.60154478131952782</v>
      </c>
      <c r="E6">
        <f ca="1">RAND()</f>
        <v>0.74547698582301136</v>
      </c>
      <c r="F6">
        <f ca="1">RAND()</f>
        <v>0.10313000492013058</v>
      </c>
      <c r="G6">
        <f ca="1">RAND()</f>
        <v>0.41447287818442757</v>
      </c>
      <c r="H6">
        <f ca="1">RAND()</f>
        <v>0.71641059557466924</v>
      </c>
      <c r="I6">
        <f ca="1">RAND()</f>
        <v>0.60077028463185744</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74547</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11</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3300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5002","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2</v>
      </c>
      <c r="AV6">
        <f t="shared" ca="1" si="3"/>
        <v>0</v>
      </c>
      <c r="AW6">
        <f t="shared" si="4"/>
        <v>0</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0.79636394367958729</v>
      </c>
      <c r="E7">
        <f ca="1">RAND()</f>
        <v>0.50187548818562766</v>
      </c>
      <c r="F7">
        <f ca="1">RAND()</f>
        <v>0.87184306336633877</v>
      </c>
      <c r="G7">
        <f ca="1">RAND()</f>
        <v>0.16973743697794486</v>
      </c>
      <c r="H7">
        <f ca="1">RAND()</f>
        <v>0.76598409694214042</v>
      </c>
      <c r="I7">
        <f ca="1">RAND()</f>
        <v>0.16668672725311251</v>
      </c>
      <c r="M7" t="str">
        <f ca="1">IF(LEN(J7)&lt;&gt;0,J7,VLOOKUP(D7+$B7,$BJ:$BK,MATCH($BK$1,$BJ$1:$BK$1,0),1))</f>
        <v>안 지정 캐릭터 PP 일반등급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50187</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9</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2700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412</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SMG28</v>
      </c>
      <c r="AL7">
        <v>1</v>
      </c>
      <c r="AM7" t="str">
        <f ca="1">IF(ROW()=2,AN7,OFFSET(AM7,-1,0)&amp;IF(LEN(AN7)=0,"",","&amp;AN7))</f>
        <v>{"dy":1,"sl":0,"tp":"upn","vl":"45765","cn":14,"pt":"GO","pr":4200},{"dy":1,"sl":1,"tp":"fe","vl":"Equip5002","cn":1,"pt":"GO","pr":800},{"dy":1,"sl":2,"tp":"upn","vl":"56326","cn":5,"pt":"GO","pr":1500},{"dy":1,"sl":3,"tp":"fe","vl":"Equip0201","cn":1,"pt":"GO","pr":3400},{"dy":1,"sl":4,"tp":"uph","vl":"71037","cn":10,"pt":"GO","pr":3000},{"dy":1,"sl":5,"tp":"fe","vl":"Equip6002","cn":1,"pt":"GO","pr":2200}</v>
      </c>
      <c r="AN7" t="str">
        <f ca="1">IF(AL7&lt;&gt;1,"",
"{"""&amp;A$1&amp;""":"&amp;A7
&amp;","""&amp;B$1&amp;""":"&amp;B7
&amp;IF(LEN(AA7)=0,"",","""&amp;AA$1&amp;""":"""&amp;AA7&amp;"""")
&amp;IF(LEN(AC7)=0,"",","""&amp;AC$1&amp;""":"""&amp;AC7&amp;"""")
&amp;IF(LEN(AD7)=0,"",","""&amp;AD$1&amp;""":"&amp;AD7)
&amp;IF(LEN(AE7)=0,"",","""&amp;AE$1&amp;""":"""&amp;AE7&amp;"""")
&amp;IF(LEN(AF7)=0,"",","""&amp;AF$1&amp;""":"&amp;AF7)
&amp;IF(LEN(AG7)=0,"",","""&amp;AG$1&amp;""":"&amp;AG7)&amp;"}")</f>
        <v>{"dy":1,"sl":5,"tp":"fe","vl":"Equip6002","cn":1,"pt":"GO","pr":2200}</v>
      </c>
      <c r="AP7" t="s">
        <v>87</v>
      </c>
      <c r="AQ7" t="s">
        <v>78</v>
      </c>
      <c r="AR7">
        <v>8</v>
      </c>
      <c r="AS7">
        <v>11</v>
      </c>
      <c r="AT7">
        <f t="shared" ca="1" si="0"/>
        <v>0</v>
      </c>
      <c r="AU7">
        <f t="shared" si="1"/>
        <v>17</v>
      </c>
      <c r="AV7">
        <f t="shared" ca="1" si="3"/>
        <v>0</v>
      </c>
      <c r="AW7">
        <f t="shared" si="4"/>
        <v>10</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0.4114925320538142</v>
      </c>
      <c r="E8">
        <f ca="1">RAND()</f>
        <v>0.94853585499650306</v>
      </c>
      <c r="F8">
        <f ca="1">RAND()</f>
        <v>0.54584008806430007</v>
      </c>
      <c r="G8">
        <f ca="1">RAND()</f>
        <v>0.85948789504551082</v>
      </c>
      <c r="H8">
        <f ca="1">RAND()</f>
        <v>5.6778047017475353E-2</v>
      </c>
      <c r="I8">
        <f ca="1">RAND()</f>
        <v>0.74759556389830639</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Equip8101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8300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294</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템플러 쉴드</v>
      </c>
      <c r="AL8">
        <v>1</v>
      </c>
      <c r="AM8" t="str">
        <f ca="1">IF(ROW()=2,AN8,OFFSET(AM8,-1,0)&amp;IF(LEN(AN8)=0,"",","&amp;AN8))</f>
        <v>{"dy":1,"sl":0,"tp":"upn","vl":"45765","cn":14,"pt":"GO","pr":4200},{"dy":1,"sl":1,"tp":"fe","vl":"Equip5002","cn":1,"pt":"GO","pr":800},{"dy":1,"sl":2,"tp":"upn","vl":"56326","cn":5,"pt":"GO","pr":1500},{"dy":1,"sl":3,"tp":"fe","vl":"Equip0201","cn":1,"pt":"GO","pr":3400},{"dy":1,"sl":4,"tp":"uph","vl":"71037","cn":10,"pt":"GO","pr":3000},{"dy":1,"sl":5,"tp":"fe","vl":"Equip6002","cn":1,"pt":"GO","pr":2200},{"dy":1,"sl":6,"tp":"fe","vl":"Equip7001","cn":1,"pt":"GO","pr":1900}</v>
      </c>
      <c r="AN8" t="str">
        <f ca="1">IF(AL8&lt;&gt;1,"",
"{"""&amp;A$1&amp;""":"&amp;A8
&amp;","""&amp;B$1&amp;""":"&amp;B8
&amp;IF(LEN(AA8)=0,"",","""&amp;AA$1&amp;""":"""&amp;AA8&amp;"""")
&amp;IF(LEN(AC8)=0,"",","""&amp;AC$1&amp;""":"""&amp;AC8&amp;"""")
&amp;IF(LEN(AD8)=0,"",","""&amp;AD$1&amp;""":"&amp;AD8)
&amp;IF(LEN(AE8)=0,"",","""&amp;AE$1&amp;""":"""&amp;AE8&amp;"""")
&amp;IF(LEN(AF8)=0,"",","""&amp;AF$1&amp;""":"&amp;AF8)
&amp;IF(LEN(AG8)=0,"",","""&amp;AG$1&amp;""":"&amp;AG8)&amp;"}")</f>
        <v>{"dy":1,"sl":6,"tp":"fe","vl":"Equip7001","cn":1,"pt":"GO","pr":1900}</v>
      </c>
      <c r="AP8" t="s">
        <v>88</v>
      </c>
      <c r="AQ8" t="s">
        <v>79</v>
      </c>
      <c r="AR8">
        <v>8</v>
      </c>
      <c r="AS8">
        <v>11</v>
      </c>
      <c r="AT8">
        <f t="shared" ca="1" si="0"/>
        <v>0</v>
      </c>
      <c r="AU8">
        <f t="shared" si="1"/>
        <v>13</v>
      </c>
      <c r="AV8">
        <f t="shared" ca="1" si="3"/>
        <v>0</v>
      </c>
      <c r="AW8">
        <f t="shared" si="4"/>
        <v>3</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3.5294078894059444E-2</v>
      </c>
      <c r="E9">
        <f ca="1">RAND()</f>
        <v>0.94499190983129122</v>
      </c>
      <c r="F9">
        <f ca="1">RAND()</f>
        <v>0.96713982945986254</v>
      </c>
      <c r="G9">
        <f ca="1">RAND()</f>
        <v>0.18955469155712612</v>
      </c>
      <c r="H9">
        <f ca="1">RAND()</f>
        <v>0.98744089508167088</v>
      </c>
      <c r="I9">
        <f ca="1">RAND()</f>
        <v>0.34007984458624663</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Equip8301</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DI</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92</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237</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왕조의 블레이드</v>
      </c>
      <c r="AL9">
        <v>1</v>
      </c>
      <c r="AM9" t="str">
        <f ca="1">IF(ROW()=2,AN9,OFFSET(AM9,-1,0)&amp;IF(LEN(AN9)=0,"",","&amp;AN9))</f>
        <v>{"dy":1,"sl":0,"tp":"upn","vl":"45765","cn":14,"pt":"GO","pr":4200},{"dy":1,"sl":1,"tp":"fe","vl":"Equip5002","cn":1,"pt":"GO","pr":800},{"dy":1,"sl":2,"tp":"upn","vl":"56326","cn":5,"pt":"GO","pr":1500},{"dy":1,"sl":3,"tp":"fe","vl":"Equip0201","cn":1,"pt":"GO","pr":3400},{"dy":1,"sl":4,"tp":"uph","vl":"71037","cn":10,"pt":"GO","pr":3000},{"dy":1,"sl":5,"tp":"fe","vl":"Equip6002","cn":1,"pt":"GO","pr":2200},{"dy":1,"sl":6,"tp":"fe","vl":"Equip7001","cn":1,"pt":"GO","pr":1900},{"dy":1,"sl":7,"tp":"fe","vl":"Equip8102","cn":1,"pt":"GO","pr":7800}</v>
      </c>
      <c r="AN9" t="str">
        <f ca="1">IF(AL9&lt;&gt;1,"",
"{"""&amp;A$1&amp;""":"&amp;A9
&amp;","""&amp;B$1&amp;""":"&amp;B9
&amp;IF(LEN(AA9)=0,"",","""&amp;AA$1&amp;""":"""&amp;AA9&amp;"""")
&amp;IF(LEN(AC9)=0,"",","""&amp;AC$1&amp;""":"""&amp;AC9&amp;"""")
&amp;IF(LEN(AD9)=0,"",","""&amp;AD$1&amp;""":"&amp;AD9)
&amp;IF(LEN(AE9)=0,"",","""&amp;AE$1&amp;""":"""&amp;AE9&amp;"""")
&amp;IF(LEN(AF9)=0,"",","""&amp;AF$1&amp;""":"&amp;AF9)
&amp;IF(LEN(AG9)=0,"",","""&amp;AG$1&amp;""":"&amp;AG9)&amp;"}")</f>
        <v>{"dy":1,"sl":7,"tp":"fe","vl":"Equip8102","cn":1,"pt":"GO","pr":7800}</v>
      </c>
      <c r="AP9" t="s">
        <v>89</v>
      </c>
      <c r="AQ9" t="s">
        <v>80</v>
      </c>
      <c r="AR9">
        <v>8</v>
      </c>
      <c r="AS9">
        <v>11</v>
      </c>
      <c r="AT9">
        <f t="shared" ca="1" si="0"/>
        <v>0</v>
      </c>
      <c r="AU9">
        <f t="shared" si="1"/>
        <v>13</v>
      </c>
      <c r="AV9">
        <f t="shared" ca="1" si="3"/>
        <v>0</v>
      </c>
      <c r="AW9">
        <f t="shared" si="4"/>
        <v>3</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0.57659111448463907</v>
      </c>
      <c r="E10">
        <f ca="1">RAND()</f>
        <v>0.41897999548462017</v>
      </c>
      <c r="F10">
        <f ca="1">RAND()</f>
        <v>0.10463884598071105</v>
      </c>
      <c r="G10">
        <f ca="1">RAND()</f>
        <v>0.48932435962682685</v>
      </c>
      <c r="H10">
        <f ca="1">RAND()</f>
        <v>0.27416977983191881</v>
      </c>
      <c r="I10">
        <f ca="1">RAND()</f>
        <v>0.94561877188561738</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fc</v>
      </c>
      <c r="AB10" t="s">
        <v>85</v>
      </c>
      <c r="AC10" t="s">
        <v>433</v>
      </c>
      <c r="AD10">
        <v>1</v>
      </c>
      <c r="AE10" t="s">
        <v>129</v>
      </c>
      <c r="AF10">
        <v>229</v>
      </c>
      <c r="AG10">
        <v>139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테이슨</v>
      </c>
      <c r="AL10">
        <v>1</v>
      </c>
      <c r="AM10" t="str">
        <f ca="1">IF(ROW()=2,AN10,OFFSET(AM10,-1,0)&amp;IF(LEN(AN10)=0,"",","&amp;AN10))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v>
      </c>
      <c r="AN10" t="str">
        <f ca="1">IF(AL10&lt;&gt;1,"",
"{"""&amp;A$1&amp;""":"&amp;A10
&amp;","""&amp;B$1&amp;""":"&amp;B10
&amp;IF(LEN(AA10)=0,"",","""&amp;AA$1&amp;""":"""&amp;AA10&amp;"""")
&amp;IF(LEN(AC10)=0,"",","""&amp;AC$1&amp;""":"""&amp;AC10&amp;"""")
&amp;IF(LEN(AD10)=0,"",","""&amp;AD$1&amp;""":"&amp;AD10)
&amp;IF(LEN(AE10)=0,"",","""&amp;AE$1&amp;""":"""&amp;AE10&amp;"""")
&amp;IF(LEN(AF10)=0,"",","""&amp;AF$1&amp;""":"&amp;AF10)
&amp;IF(LEN(AG10)=0,"",","""&amp;AG$1&amp;""":"&amp;AG10)&amp;"}")</f>
        <v>{"dy":1,"sl":8,"tp":"fc","vl":"Actor1108","cn":1,"pt":"DI","pp":229,"pr":139}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0.46752271398587286</v>
      </c>
      <c r="E11">
        <f ca="1">RAND()</f>
        <v>0.65500947562820733</v>
      </c>
      <c r="F11">
        <f ca="1">RAND()</f>
        <v>2.6636200731949611E-2</v>
      </c>
      <c r="G11">
        <f ca="1">RAND()</f>
        <v>0.46707287382705354</v>
      </c>
      <c r="H11">
        <f ca="1">RAND()</f>
        <v>0.13946804343326991</v>
      </c>
      <c r="I11">
        <f ca="1">RAND()</f>
        <v>0.72402855969703239</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fp</v>
      </c>
      <c r="AB11" t="s">
        <v>86</v>
      </c>
      <c r="AC11" t="s">
        <v>433</v>
      </c>
      <c r="AD11">
        <v>75</v>
      </c>
      <c r="AE11" t="s">
        <v>129</v>
      </c>
      <c r="AF11">
        <v>172</v>
      </c>
      <c r="AG11">
        <v>69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테이슨</v>
      </c>
      <c r="AL11">
        <v>1</v>
      </c>
      <c r="AM11" t="str">
        <f ca="1">IF(ROW()=2,AN11,OFFSET(AM11,-1,0)&amp;IF(LEN(AN11)=0,"",","&amp;AN11))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v>
      </c>
      <c r="AN11" t="str">
        <f ca="1">IF(AL11&lt;&gt;1,"",
"{"""&amp;A$1&amp;""":"&amp;A11
&amp;","""&amp;B$1&amp;""":"&amp;B11
&amp;IF(LEN(AA11)=0,"",","""&amp;AA$1&amp;""":"""&amp;AA11&amp;"""")
&amp;IF(LEN(AC11)=0,"",","""&amp;AC$1&amp;""":"""&amp;AC11&amp;"""")
&amp;IF(LEN(AD11)=0,"",","""&amp;AD$1&amp;""":"&amp;AD11)
&amp;IF(LEN(AE11)=0,"",","""&amp;AE$1&amp;""":"""&amp;AE11&amp;"""")
&amp;IF(LEN(AF11)=0,"",","""&amp;AF$1&amp;""":"&amp;AF11)
&amp;IF(LEN(AG11)=0,"",","""&amp;AG$1&amp;""":"&amp;AG11)&amp;"}")</f>
        <v>{"dy":1,"sl":9,"tp":"fp","vl":"Actor1108","cn":75,"pt":"DI","pp":172,"pr":69}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0.9872681053201704</v>
      </c>
      <c r="E12">
        <f ca="1">RAND()</f>
        <v>0.25738552622153543</v>
      </c>
      <c r="F12">
        <f ca="1">RAND()</f>
        <v>0.61607939945155799</v>
      </c>
      <c r="G12">
        <f ca="1">RAND()</f>
        <v>0.82768501443050979</v>
      </c>
      <c r="H12">
        <f ca="1">RAND()</f>
        <v>0.21566950384041217</v>
      </c>
      <c r="I12">
        <f ca="1">RAND()</f>
        <v>0.40256427259421723</v>
      </c>
      <c r="M12" t="str">
        <f ca="1">IF(LEN(J12)&lt;&gt;0,J12,VLOOKUP(D12+$B12,$BJ:$BK,MATCH($BK$1,$BJ$1:$BK$1,0),1))</f>
        <v>캐릭터 상자 영웅등급</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삭제</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149</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420</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사파이어 대거</v>
      </c>
      <c r="AL12">
        <v>1</v>
      </c>
      <c r="AM12" t="str">
        <f ca="1">IF(ROW()=2,AN12,OFFSET(AM12,-1,0)&amp;IF(LEN(AN12)=0,"",","&amp;AN12))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{"dy":2,"sl":0,"tp":"fe","vl":"Equip1201","cn":1,"pt":"GO","pr":3300}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0.78391141356685867</v>
      </c>
      <c r="E13">
        <f ca="1">RAND()</f>
        <v>0.75098807055987826</v>
      </c>
      <c r="F13">
        <f ca="1">RAND()</f>
        <v>0.52365726793920564</v>
      </c>
      <c r="G13">
        <f ca="1">RAND()</f>
        <v>0.60486896251656885</v>
      </c>
      <c r="H13">
        <f ca="1">RAND()</f>
        <v>0.73834145055453593</v>
      </c>
      <c r="I13">
        <f ca="1">RAND()</f>
        <v>0.99582312652381866</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Equip6301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GO</v>
      </c>
      <c r="Q13" t="str">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삭제</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23000</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0.41586267105576846</v>
      </c>
      <c r="E14">
        <f ca="1">RAND()</f>
        <v>0.36171839825236618</v>
      </c>
      <c r="F14">
        <f ca="1">RAND()</f>
        <v>0.82042784358205312</v>
      </c>
      <c r="G14">
        <f ca="1">RAND()</f>
        <v>0.30723539816314549</v>
      </c>
      <c r="H14">
        <f ca="1">RAND()</f>
        <v>0.41202996593574981</v>
      </c>
      <c r="I14">
        <f ca="1">RAND()</f>
        <v>0.14112284576499512</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36171</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7</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2100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467</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얼룩진 도끼</v>
      </c>
      <c r="AL14">
        <v>1</v>
      </c>
      <c r="AM14" t="str">
        <f ca="1">IF(ROW()=2,AN14,OFFSET(AM14,-1,0)&amp;IF(LEN(AN14)=0,"",","&amp;AN14))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{"dy":2,"sl":2,"tp":"fe","vl":"Equip0002","cn":1,"pt":"GO","pr":600}</v>
      </c>
      <c r="AP14" t="s">
        <v>92</v>
      </c>
      <c r="AQ14" t="s">
        <v>76</v>
      </c>
      <c r="AR14">
        <v>0</v>
      </c>
      <c r="AS14">
        <v>11</v>
      </c>
      <c r="AT14">
        <f t="shared" ca="1" si="0"/>
        <v>69</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0.1310801294037921</v>
      </c>
      <c r="E15">
        <f ca="1">RAND()</f>
        <v>0.12873959857645545</v>
      </c>
      <c r="F15">
        <f ca="1">RAND()</f>
        <v>0.40974143166862564</v>
      </c>
      <c r="G15">
        <f ca="1">RAND()</f>
        <v>0.86934809585190453</v>
      </c>
      <c r="H15">
        <f ca="1">RAND()</f>
        <v>0.65954819008423848</v>
      </c>
      <c r="I15">
        <f ca="1">RAND()</f>
        <v>0.39624881465840878</v>
      </c>
      <c r="M15" t="str">
        <f ca="1">IF(LEN(J15)&lt;&gt;0,J15,VLOOKUP(D15+$B15,$BJ:$BK,MATCH($BK$1,$BJ$1:$BK$1,0),1))</f>
        <v>안 지정 캐릭터 PP 영웅등급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12873</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4</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1200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45</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5.4135251426274178E-2</v>
      </c>
      <c r="E16">
        <f ca="1">RAND()</f>
        <v>0.67082185738845901</v>
      </c>
      <c r="F16">
        <f ca="1">RAND()</f>
        <v>0.27161476366864001</v>
      </c>
      <c r="G16">
        <f ca="1">RAND()</f>
        <v>0.86652660815778348</v>
      </c>
      <c r="H16">
        <f ca="1">RAND()</f>
        <v>0.238170711632815</v>
      </c>
      <c r="I16">
        <f ca="1">RAND()</f>
        <v>0.73637588298184409</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67082</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11</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3300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401</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성스러운 휘장</v>
      </c>
      <c r="AL16">
        <v>1</v>
      </c>
      <c r="AM16" t="str">
        <f ca="1">IF(ROW()=2,AN16,OFFSET(AM16,-1,0)&amp;IF(LEN(AN16)=0,"",","&amp;AN16))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{"dy":2,"sl":4,"tp":"fe","vl":"Equip5201","cn":1,"pt":"GO","pr":3400}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0.97792202024509978</v>
      </c>
      <c r="E17">
        <f ca="1">RAND()</f>
        <v>0.5243231373226066</v>
      </c>
      <c r="F17">
        <f ca="1">RAND()</f>
        <v>8.2079468527110233E-2</v>
      </c>
      <c r="G17">
        <f ca="1">RAND()</f>
        <v>0.90832058228943902</v>
      </c>
      <c r="H17">
        <f ca="1">RAND()</f>
        <v>0.3107775142485194</v>
      </c>
      <c r="I17">
        <f ca="1">RAND()</f>
        <v>0.28764509482897171</v>
      </c>
      <c r="M17" t="str">
        <f ca="1">IF(LEN(J17)&lt;&gt;0,J17,VLOOKUP(D17+$B17,$BJ:$BK,MATCH($BK$1,$BJ$1:$BK$1,0),1))</f>
        <v>안 지정 캐릭터 PP 일반등급</v>
      </c>
      <c r="N17">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52432</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9</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2700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11.333333333333334</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0.70593674073807111</v>
      </c>
      <c r="E18">
        <f ca="1">RAND()</f>
        <v>0.24077067287648035</v>
      </c>
      <c r="F18">
        <f ca="1">RAND()</f>
        <v>7.914407881098573E-2</v>
      </c>
      <c r="G18">
        <f ca="1">RAND()</f>
        <v>0.294445931576239</v>
      </c>
      <c r="H18">
        <f ca="1">RAND()</f>
        <v>0.75890623889121578</v>
      </c>
      <c r="I18">
        <f ca="1">RAND()</f>
        <v>0.33618938874241633</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Equip3001</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700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430</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68</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0.98355173490954118</v>
      </c>
      <c r="E19">
        <f ca="1">RAND()</f>
        <v>0.8239921994167444</v>
      </c>
      <c r="F19">
        <f ca="1">RAND()</f>
        <v>0.74842003369325982</v>
      </c>
      <c r="G19">
        <f ca="1">RAND()</f>
        <v>0.50361076635434177</v>
      </c>
      <c r="H19">
        <f ca="1">RAND()</f>
        <v>0.55130179385784173</v>
      </c>
      <c r="I19">
        <f ca="1">RAND()</f>
        <v>0.63116766855262718</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Equip8102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8100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10</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4.7762239640553372E-2</v>
      </c>
      <c r="E20">
        <f ca="1">RAND()</f>
        <v>0.51469466403292041</v>
      </c>
      <c r="F20">
        <f ca="1">RAND()</f>
        <v>0.18521679234390442</v>
      </c>
      <c r="G20">
        <f ca="1">RAND()</f>
        <v>0.5606252502800072</v>
      </c>
      <c r="H20">
        <f ca="1">RAND()</f>
        <v>0.4676954490064128</v>
      </c>
      <c r="I20">
        <f ca="1">RAND()</f>
        <v>0.2079190725557144</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23</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0.94389483030381038</v>
      </c>
      <c r="E21">
        <f ca="1">RAND()</f>
        <v>0.81903892833252878</v>
      </c>
      <c r="F21">
        <f ca="1">RAND()</f>
        <v>0.5811069325253212</v>
      </c>
      <c r="G21">
        <f ca="1">RAND()</f>
        <v>0.12295569338759293</v>
      </c>
      <c r="H21">
        <f ca="1">RAND()</f>
        <v>0.67044650715756449</v>
      </c>
      <c r="I21">
        <f ca="1">RAND()</f>
        <v>0.71193066021003981</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26</v>
      </c>
      <c r="AU21">
        <f>COUNTIFS(B:B,$AQ$18,AC:AC,"Equip8???")</f>
        <v>16</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0.5426476913718834</v>
      </c>
      <c r="E22">
        <f ca="1">RAND()</f>
        <v>0.57136602250337054</v>
      </c>
      <c r="F22">
        <f ca="1">RAND()</f>
        <v>0.29389385978910587</v>
      </c>
      <c r="G22">
        <f ca="1">RAND()</f>
        <v>0.1644921091144087</v>
      </c>
      <c r="H22">
        <f ca="1">RAND()</f>
        <v>0.17557276362127516</v>
      </c>
      <c r="I22">
        <f ca="1">RAND()</f>
        <v>0.87965328103301332</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Equip5002</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900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0.9872203710829891</v>
      </c>
      <c r="E23">
        <f ca="1">RAND()</f>
        <v>0.99383947286891994</v>
      </c>
      <c r="F23">
        <f ca="1">RAND()</f>
        <v>0.62142218224051049</v>
      </c>
      <c r="G23">
        <f ca="1">RAND()</f>
        <v>0.32734957604504289</v>
      </c>
      <c r="H23">
        <f ca="1">RAND()</f>
        <v>0.7309435629558797</v>
      </c>
      <c r="I23">
        <f ca="1">RAND()</f>
        <v>0.2489348538148316</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Equip8302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DI</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91</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374</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2.0709936036005794E-2</v>
      </c>
      <c r="E24">
        <f ca="1">RAND()</f>
        <v>0.50887475166629559</v>
      </c>
      <c r="F24">
        <f ca="1">RAND()</f>
        <v>0.81920920250457019</v>
      </c>
      <c r="G24">
        <f ca="1">RAND()</f>
        <v>0.88682887225079754</v>
      </c>
      <c r="H24">
        <f ca="1">RAND()</f>
        <v>0.38976825783785307</v>
      </c>
      <c r="I24">
        <f ca="1">RAND()</f>
        <v>0.72318217421760733</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50887</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9</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2700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421</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0.98227141045260247</v>
      </c>
      <c r="E25">
        <f ca="1">RAND()</f>
        <v>0.72360711651180776</v>
      </c>
      <c r="F25">
        <f ca="1">RAND()</f>
        <v>0.63221602991708015</v>
      </c>
      <c r="G25">
        <f ca="1">RAND()</f>
        <v>0.96735999705003761</v>
      </c>
      <c r="H25">
        <f ca="1">RAND()</f>
        <v>0.57357583592840666</v>
      </c>
      <c r="I25">
        <f ca="1">RAND()</f>
        <v>0.23865266975286814</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72360</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11</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3300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443</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석공의 망치</v>
      </c>
      <c r="AL25">
        <v>1</v>
      </c>
      <c r="AM25" t="str">
        <f ca="1">IF(ROW()=2,AN25,OFFSET(AM25,-1,0)&amp;IF(LEN(AN25)=0,"",","&amp;AN25))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{"dy":3,"sl":3,"tp":"fe","vl":"Equip4001","cn":1,"pt":"GO","pr":800}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0.60701030703839054</v>
      </c>
      <c r="E26">
        <f ca="1">RAND()</f>
        <v>0.45073404584711274</v>
      </c>
      <c r="F26">
        <f ca="1">RAND()</f>
        <v>0.57109460946241319</v>
      </c>
      <c r="G26">
        <f ca="1">RAND()</f>
        <v>0.94627591753006846</v>
      </c>
      <c r="H26">
        <f ca="1">RAND()</f>
        <v>0.33605099889458179</v>
      </c>
      <c r="I26">
        <f ca="1">RAND()</f>
        <v>0.24678900067130582</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45073</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8</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2400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0.76052857211943214</v>
      </c>
      <c r="E27">
        <f ca="1">RAND()</f>
        <v>0.13059328645897983</v>
      </c>
      <c r="F27">
        <f ca="1">RAND()</f>
        <v>0.9712337749261527</v>
      </c>
      <c r="G27">
        <f ca="1">RAND()</f>
        <v>0.56221783531910574</v>
      </c>
      <c r="H27">
        <f ca="1">RAND()</f>
        <v>0.55150174394226581</v>
      </c>
      <c r="I27">
        <f ca="1">RAND()</f>
        <v>1.0840876636165619E-2</v>
      </c>
      <c r="M27" t="str">
        <f ca="1">IF(LEN(J27)&lt;&gt;0,J27,VLOOKUP(D27+$B27,$BJ:$BK,MATCH($BK$1,$BJ$1:$BK$1,0),1))</f>
        <v>안 지정 캐릭터 PP 일반등급</v>
      </c>
      <c r="N27">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13059</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4</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1200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0.62360676615433064</v>
      </c>
      <c r="E28">
        <f ca="1">RAND()</f>
        <v>0.92590172475685817</v>
      </c>
      <c r="F28">
        <f ca="1">RAND()</f>
        <v>0.21883987914203407</v>
      </c>
      <c r="G28">
        <f ca="1">RAND()</f>
        <v>0.13509460199386147</v>
      </c>
      <c r="H28">
        <f ca="1">RAND()</f>
        <v>0.39976507791875049</v>
      </c>
      <c r="I28">
        <f ca="1">RAND()</f>
        <v>0.65739906756975386</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Equip8001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5200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0.46314995608255594</v>
      </c>
      <c r="E29">
        <f ca="1">RAND()</f>
        <v>5.3995273673253075E-2</v>
      </c>
      <c r="F29">
        <f ca="1">RAND()</f>
        <v>0.55180189267651503</v>
      </c>
      <c r="G29">
        <f ca="1">RAND()</f>
        <v>0.70632305022368036</v>
      </c>
      <c r="H29">
        <f ca="1">RAND()</f>
        <v>8.0342275212005099E-2</v>
      </c>
      <c r="I29">
        <f ca="1">RAND()</f>
        <v>0.38888296154455571</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Equip0202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2900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372</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0.72598016279920896</v>
      </c>
      <c r="E30">
        <f ca="1">RAND()</f>
        <v>0.18099127089456479</v>
      </c>
      <c r="F30">
        <f ca="1">RAND()</f>
        <v>0.21665087366161773</v>
      </c>
      <c r="G30">
        <f ca="1">RAND()</f>
        <v>0.11816067664054608</v>
      </c>
      <c r="H30">
        <f ca="1">RAND()</f>
        <v>0.32059323875895074</v>
      </c>
      <c r="I30">
        <f ca="1">RAND()</f>
        <v>5.2924926555797391E-2</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fl5</v>
      </c>
      <c r="AB30" t="s">
        <v>286</v>
      </c>
      <c r="AC30" t="s">
        <v>461</v>
      </c>
      <c r="AD30">
        <v>1</v>
      </c>
      <c r="AE30" t="s">
        <v>129</v>
      </c>
      <c r="AF30">
        <v>80</v>
      </c>
      <c r="AG30">
        <v>59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클라크</v>
      </c>
      <c r="AL30">
        <v>1</v>
      </c>
      <c r="AM30" t="str">
        <f ca="1">IF(ROW()=2,AN30,OFFSET(AM30,-1,0)&amp;IF(LEN(AN30)=0,"",","&amp;AN30))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v>
      </c>
      <c r="AN30" t="str">
        <f ca="1">IF(AL30&lt;&gt;1,"",
"{"""&amp;A$1&amp;""":"&amp;A30
&amp;","""&amp;B$1&amp;""":"&amp;B30
&amp;IF(LEN(AA30)=0,"",","""&amp;AA$1&amp;""":"""&amp;AA30&amp;"""")
&amp;IF(LEN(AC30)=0,"",","""&amp;AC$1&amp;""":"""&amp;AC30&amp;"""")
&amp;IF(LEN(AD30)=0,"",","""&amp;AD$1&amp;""":"&amp;AD30)
&amp;IF(LEN(AE30)=0,"",","""&amp;AE$1&amp;""":"""&amp;AE30&amp;"""")
&amp;IF(LEN(AF30)=0,"",","""&amp;AF$1&amp;""":"&amp;AF30)
&amp;IF(LEN(AG30)=0,"",","""&amp;AG$1&amp;""":"&amp;AG30)&amp;"}")</f>
        <v>{"dy":3,"sl":8,"tp":"fl5","vl":"Actor2011","cn":1,"pt":"DI","pp":80,"pr":59}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7.9884761121519765E-2</v>
      </c>
      <c r="E31">
        <f ca="1">RAND()</f>
        <v>0.83370223475936367</v>
      </c>
      <c r="F31">
        <f ca="1">RAND()</f>
        <v>0.87373815494720131</v>
      </c>
      <c r="G31">
        <f ca="1">RAND()</f>
        <v>0.89472139042824972</v>
      </c>
      <c r="H31">
        <f ca="1">RAND()</f>
        <v>0.723740039389554</v>
      </c>
      <c r="I31">
        <f ca="1">RAND()</f>
        <v>0.95052521114603072</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fl6</v>
      </c>
      <c r="AB31" t="s">
        <v>287</v>
      </c>
      <c r="AC31" t="s">
        <v>461</v>
      </c>
      <c r="AD31">
        <v>1</v>
      </c>
      <c r="AE31" t="s">
        <v>129</v>
      </c>
      <c r="AF31">
        <v>80</v>
      </c>
      <c r="AG31">
        <v>59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클라크</v>
      </c>
      <c r="AL31">
        <v>1</v>
      </c>
      <c r="AM31" t="str">
        <f ca="1">IF(ROW()=2,AN31,OFFSET(AM31,-1,0)&amp;IF(LEN(AN31)=0,"",","&amp;AN31))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v>
      </c>
      <c r="AN31" t="str">
        <f ca="1">IF(AL31&lt;&gt;1,"",
"{"""&amp;A$1&amp;""":"&amp;A31
&amp;","""&amp;B$1&amp;""":"&amp;B31
&amp;IF(LEN(AA31)=0,"",","""&amp;AA$1&amp;""":"""&amp;AA31&amp;"""")
&amp;IF(LEN(AC31)=0,"",","""&amp;AC$1&amp;""":"""&amp;AC31&amp;"""")
&amp;IF(LEN(AD31)=0,"",","""&amp;AD$1&amp;""":"&amp;AD31)
&amp;IF(LEN(AE31)=0,"",","""&amp;AE$1&amp;""":"""&amp;AE31&amp;"""")
&amp;IF(LEN(AF31)=0,"",","""&amp;AF$1&amp;""":"&amp;AF31)
&amp;IF(LEN(AG31)=0,"",","""&amp;AG$1&amp;""":"&amp;AG31)&amp;"}")</f>
        <v>{"dy":3,"sl":9,"tp":"fl6","vl":"Actor2011","cn":1,"pt":"DI","pp":80,"pr":59}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0.19111687940157862</v>
      </c>
      <c r="E32">
        <f ca="1">RAND()</f>
        <v>0.73805893621181351</v>
      </c>
      <c r="F32">
        <f ca="1">RAND()</f>
        <v>0.28658354065137381</v>
      </c>
      <c r="G32">
        <f ca="1">RAND()</f>
        <v>0.61861229352465941</v>
      </c>
      <c r="H32">
        <f ca="1">RAND()</f>
        <v>0.94277730120503522</v>
      </c>
      <c r="I32">
        <f ca="1">RAND()</f>
        <v>0.40957976266828755</v>
      </c>
      <c r="M32" t="str">
        <f ca="1">IF(LEN(J32)&lt;&gt;0,J32,VLOOKUP(D32+$B32,$BJ:$BK,MATCH($BK$1,$BJ$1:$BK$1,0),1))</f>
        <v>지정 장비</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Equip6202</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GO</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9300</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393</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0.35651401471781785</v>
      </c>
      <c r="E33">
        <f ca="1">RAND()</f>
        <v>0.11625480165250701</v>
      </c>
      <c r="F33">
        <f ca="1">RAND()</f>
        <v>0.502568671753296</v>
      </c>
      <c r="G33">
        <f ca="1">RAND()</f>
        <v>0.66951821590452443</v>
      </c>
      <c r="H33">
        <f ca="1">RAND()</f>
        <v>4.4292181048779633E-2</v>
      </c>
      <c r="I33">
        <f ca="1">RAND()</f>
        <v>0.27373205375610776</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Equip1001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700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0.84873547500989122</v>
      </c>
      <c r="E34">
        <f ca="1">RAND()</f>
        <v>8.3376637828946998E-2</v>
      </c>
      <c r="F34">
        <f ca="1">RAND()</f>
        <v>0.15534195160415187</v>
      </c>
      <c r="G34">
        <f ca="1">RAND()</f>
        <v>0.4815907292000996</v>
      </c>
      <c r="H34">
        <f ca="1">RAND()</f>
        <v>2.5086855659896656E-2</v>
      </c>
      <c r="I34">
        <f ca="1">RAND()</f>
        <v>0.8510243643345875</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8337</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4</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1200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468</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0.25539608957203341</v>
      </c>
      <c r="E35">
        <f ca="1">RAND()</f>
        <v>0.37744351133431331</v>
      </c>
      <c r="F35">
        <f ca="1">RAND()</f>
        <v>0.17540967500415039</v>
      </c>
      <c r="G35">
        <f ca="1">RAND()</f>
        <v>0.86589521921431789</v>
      </c>
      <c r="H35">
        <f ca="1">RAND()</f>
        <v>0.75747291576216647</v>
      </c>
      <c r="I35">
        <f ca="1">RAND()</f>
        <v>0.18436376238880214</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37744</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7</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2100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464</v>
      </c>
      <c r="AD35">
        <v>1</v>
      </c>
      <c r="AE35" t="s">
        <v>129</v>
      </c>
      <c r="AF35">
        <v>209</v>
      </c>
      <c r="AG35">
        <v>119</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전설</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요정왕의 활</v>
      </c>
      <c r="AL35">
        <v>1</v>
      </c>
      <c r="AM35" t="str">
        <f ca="1">IF(ROW()=2,AN35,OFFSET(AM35,-1,0)&amp;IF(LEN(AN35)=0,"",","&amp;AN35))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v>
      </c>
      <c r="AN35" t="str">
        <f ca="1">IF(AL35&lt;&gt;1,"",
"{"""&amp;A$1&amp;""":"&amp;A35
&amp;","""&amp;B$1&amp;""":"&amp;B35
&amp;IF(LEN(AA35)=0,"",","""&amp;AA$1&amp;""":"""&amp;AA35&amp;"""")
&amp;IF(LEN(AC35)=0,"",","""&amp;AC$1&amp;""":"""&amp;AC35&amp;"""")
&amp;IF(LEN(AD35)=0,"",","""&amp;AD$1&amp;""":"&amp;AD35)
&amp;IF(LEN(AE35)=0,"",","""&amp;AE$1&amp;""":"""&amp;AE35&amp;"""")
&amp;IF(LEN(AF35)=0,"",","""&amp;AF$1&amp;""":"&amp;AF35)
&amp;IF(LEN(AG35)=0,"",","""&amp;AG$1&amp;""":"&amp;AG35)&amp;"}")</f>
        <v>{"dy":4,"sl":3,"tp":"fe","vl":"Equip2402","cn":1,"pt":"DI","pp":209,"pr":119}</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0.64580371281668392</v>
      </c>
      <c r="E36">
        <f ca="1">RAND()</f>
        <v>0.42228701883775177</v>
      </c>
      <c r="F36">
        <f ca="1">RAND()</f>
        <v>0.39441344405645928</v>
      </c>
      <c r="G36">
        <f ca="1">RAND()</f>
        <v>0.1110834130247208</v>
      </c>
      <c r="H36">
        <f ca="1">RAND()</f>
        <v>0.94136456522389</v>
      </c>
      <c r="I36">
        <f ca="1">RAND()</f>
        <v>0.91958808922515844</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42228</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8</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2400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442</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0.67934544827207888</v>
      </c>
      <c r="E37">
        <f ca="1">RAND()</f>
        <v>0.46349716104316196</v>
      </c>
      <c r="F37">
        <f ca="1">RAND()</f>
        <v>0.78528156982342023</v>
      </c>
      <c r="G37">
        <f ca="1">RAND()</f>
        <v>0.72322385200055739</v>
      </c>
      <c r="H37">
        <f ca="1">RAND()</f>
        <v>3.680492376906952E-2</v>
      </c>
      <c r="I37">
        <f ca="1">RAND()</f>
        <v>0.44336086491583404</v>
      </c>
      <c r="M37" t="str">
        <f ca="1">IF(LEN(J37)&lt;&gt;0,J37,VLOOKUP(D37+$B37,$BJ:$BK,MATCH($BK$1,$BJ$1:$BK$1,0),1))</f>
        <v>안 지정 캐릭터 PP 영웅등급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46349</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8</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2400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0.51454339446938335</v>
      </c>
      <c r="E38">
        <f ca="1">RAND()</f>
        <v>0.38521024469700405</v>
      </c>
      <c r="F38">
        <f ca="1">RAND()</f>
        <v>0.64729219594851006</v>
      </c>
      <c r="G38">
        <f ca="1">RAND()</f>
        <v>9.8714545296925138E-3</v>
      </c>
      <c r="H38">
        <f ca="1">RAND()</f>
        <v>8.3751461882914602E-2</v>
      </c>
      <c r="I38">
        <f ca="1">RAND()</f>
        <v>0.91255824706390087</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Equip4302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DI</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12</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411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스켈레톤 쉴드</v>
      </c>
      <c r="AL38">
        <v>1</v>
      </c>
      <c r="AM38" t="str">
        <f ca="1">IF(ROW()=2,AN38,OFFSET(AM38,-1,0)&amp;IF(LEN(AN38)=0,"",","&amp;AN38))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{"dy":4,"sl":6,"tp":"fe","vl":"Equip7102","cn":1,"pt":"GO","pr":3200}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0.74114123730596038</v>
      </c>
      <c r="E39">
        <f ca="1">RAND()</f>
        <v>0.76115740680291821</v>
      </c>
      <c r="F39">
        <f ca="1">RAND()</f>
        <v>0.86588974182487377</v>
      </c>
      <c r="G39">
        <f ca="1">RAND()</f>
        <v>0.41205137881002518</v>
      </c>
      <c r="H39">
        <f ca="1">RAND()</f>
        <v>4.3661992587188947E-2</v>
      </c>
      <c r="I39">
        <f ca="1">RAND()</f>
        <v>0.24704720764584143</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Equip8101</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7700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412</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0.7320827826767109</v>
      </c>
      <c r="E40">
        <f ca="1">RAND()</f>
        <v>0.41816802196761471</v>
      </c>
      <c r="F40">
        <f ca="1">RAND()</f>
        <v>0.29258737928052914</v>
      </c>
      <c r="G40">
        <f ca="1">RAND()</f>
        <v>0.92692814182444916</v>
      </c>
      <c r="H40">
        <f ca="1">RAND()</f>
        <v>0.65075246218366067</v>
      </c>
      <c r="I40">
        <f ca="1">RAND()</f>
        <v>8.0606637342372278E-2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0.59940180032140034</v>
      </c>
      <c r="E41">
        <f ca="1">RAND()</f>
        <v>0.11408191783444865</v>
      </c>
      <c r="F41">
        <f ca="1">RAND()</f>
        <v>0.70621462647969413</v>
      </c>
      <c r="G41">
        <f ca="1">RAND()</f>
        <v>0.41337712768975554</v>
      </c>
      <c r="H41">
        <f ca="1">RAND()</f>
        <v>0.9213317017233138</v>
      </c>
      <c r="I41">
        <f ca="1">RAND()</f>
        <v>0.21777843772863192</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0.23078945565766817</v>
      </c>
      <c r="E42">
        <f ca="1">RAND()</f>
        <v>0.87804691102678167</v>
      </c>
      <c r="F42">
        <f ca="1">RAND()</f>
        <v>0.50498340691449317</v>
      </c>
      <c r="G42">
        <f ca="1">RAND()</f>
        <v>0.92664959034466854</v>
      </c>
      <c r="H42">
        <f ca="1">RAND()</f>
        <v>2.0404093434488679E-2</v>
      </c>
      <c r="I42">
        <f ca="1">RAND()</f>
        <v>0.65586783949654159</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Equip7302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22700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398</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0.58876573991210146</v>
      </c>
      <c r="E43">
        <f ca="1">RAND()</f>
        <v>0.7364715561447851</v>
      </c>
      <c r="F43">
        <f ca="1">RAND()</f>
        <v>0.58802714194730388</v>
      </c>
      <c r="G43">
        <f ca="1">RAND()</f>
        <v>0.37665161038198391</v>
      </c>
      <c r="H43">
        <f ca="1">RAND()</f>
        <v>0.62223707443849374</v>
      </c>
      <c r="I43">
        <f ca="1">RAND()</f>
        <v>8.2977921995565973E-2</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Equip6202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DI</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14</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469</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미스틱 해머</v>
      </c>
      <c r="AL43">
        <v>1</v>
      </c>
      <c r="AM43" t="str">
        <f ca="1">IF(ROW()=2,AN43,OFFSET(AM43,-1,0)&amp;IF(LEN(AN43)=0,"",","&amp;AN43))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0.10990579040366533</v>
      </c>
      <c r="E44">
        <f ca="1">RAND()</f>
        <v>0.82233471323485741</v>
      </c>
      <c r="F44">
        <f ca="1">RAND()</f>
        <v>3.6415634131099606E-2</v>
      </c>
      <c r="G44">
        <f ca="1">RAND()</f>
        <v>0.69217425450477299</v>
      </c>
      <c r="H44">
        <f ca="1">RAND()</f>
        <v>0.38656940945496099</v>
      </c>
      <c r="I44">
        <f ca="1">RAND()</f>
        <v>0.13653362747636011</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82233</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12</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3600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0.32101853478396936</v>
      </c>
      <c r="E45">
        <f ca="1">RAND()</f>
        <v>0.78691990886433694</v>
      </c>
      <c r="F45">
        <f ca="1">RAND()</f>
        <v>5.474137071784746E-2</v>
      </c>
      <c r="G45">
        <f ca="1">RAND()</f>
        <v>0.18966240709846016</v>
      </c>
      <c r="H45">
        <f ca="1">RAND()</f>
        <v>0.33764171231615392</v>
      </c>
      <c r="I45">
        <f ca="1">RAND()</f>
        <v>0.43703701290837793</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78691</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12</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3600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419</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칼날 손잡이</v>
      </c>
      <c r="AL45">
        <v>1</v>
      </c>
      <c r="AM45" t="str">
        <f ca="1">IF(ROW()=2,AN45,OFFSET(AM45,-1,0)&amp;IF(LEN(AN45)=0,"",","&amp;AN45))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{"dy":5,"sl":3,"tp":"fe","vl":"Equip1101","cn":1,"pt":"GO","pr":1400}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0.85679169857478166</v>
      </c>
      <c r="E46">
        <f ca="1">RAND()</f>
        <v>0.16069765734294716</v>
      </c>
      <c r="F46">
        <f ca="1">RAND()</f>
        <v>0.87115375568498754</v>
      </c>
      <c r="G46">
        <f ca="1">RAND()</f>
        <v>0.51388065762305768</v>
      </c>
      <c r="H46">
        <f ca="1">RAND()</f>
        <v>0.36609242798778385</v>
      </c>
      <c r="I46">
        <f ca="1">RAND()</f>
        <v>0.67756546359170888</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16069</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4</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1200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434</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오디세이 픽액스</v>
      </c>
      <c r="AL46">
        <v>1</v>
      </c>
      <c r="AM46" t="str">
        <f ca="1">IF(ROW()=2,AN46,OFFSET(AM46,-1,0)&amp;IF(LEN(AN46)=0,"",","&amp;AN46))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{"dy":5,"sl":4,"tp":"fe","vl":"Equip0302","cn":1,"pt":"GO","pr":800}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1.1725608631240059E-3</v>
      </c>
      <c r="E47">
        <f ca="1">RAND()</f>
        <v>0.96961129866954554</v>
      </c>
      <c r="F47">
        <f ca="1">RAND()</f>
        <v>0.29653662837708006</v>
      </c>
      <c r="G47">
        <f ca="1">RAND()</f>
        <v>0.14296696822406374</v>
      </c>
      <c r="H47">
        <f ca="1">RAND()</f>
        <v>5.739865417864265E-2</v>
      </c>
      <c r="I47">
        <f ca="1">RAND()</f>
        <v>0.83419355184552135</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Equip8202</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DI</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43</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5.781881771593278E-2</v>
      </c>
      <c r="E48">
        <f ca="1">RAND()</f>
        <v>0.80093261341856792</v>
      </c>
      <c r="F48">
        <f ca="1">RAND()</f>
        <v>0.92859167145433896</v>
      </c>
      <c r="G48">
        <f ca="1">RAND()</f>
        <v>0.58305171063458672</v>
      </c>
      <c r="H48">
        <f ca="1">RAND()</f>
        <v>0.63585031159379235</v>
      </c>
      <c r="I48">
        <f ca="1">RAND()</f>
        <v>0.53088666438979348</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Equip7102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3500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391</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0.66470996014328532</v>
      </c>
      <c r="E49">
        <f ca="1">RAND()</f>
        <v>0.14331496001982347</v>
      </c>
      <c r="F49">
        <f ca="1">RAND()</f>
        <v>0.66548505940920932</v>
      </c>
      <c r="G49">
        <f ca="1">RAND()</f>
        <v>4.013710373919388E-2</v>
      </c>
      <c r="H49">
        <f ca="1">RAND()</f>
        <v>0.18971193420515098</v>
      </c>
      <c r="I49">
        <f ca="1">RAND()</f>
        <v>0.40583369470593789</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Equip1202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DI</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4</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378</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0.726013374527264</v>
      </c>
      <c r="E50">
        <f ca="1">RAND()</f>
        <v>0.65729569300066637</v>
      </c>
      <c r="F50">
        <f ca="1">RAND()</f>
        <v>0.93191588729078201</v>
      </c>
      <c r="G50">
        <f ca="1">RAND()</f>
        <v>0.50099515841878783</v>
      </c>
      <c r="H50">
        <f ca="1">RAND()</f>
        <v>0.77194415211539691</v>
      </c>
      <c r="I50">
        <f ca="1">RAND()</f>
        <v>0.66493849361305413</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fc</v>
      </c>
      <c r="AB50" t="s">
        <v>85</v>
      </c>
      <c r="AC50" t="s">
        <v>506</v>
      </c>
      <c r="AD50">
        <v>1</v>
      </c>
      <c r="AE50" t="s">
        <v>129</v>
      </c>
      <c r="AF50">
        <v>229</v>
      </c>
      <c r="AG50">
        <v>139</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베이</v>
      </c>
      <c r="AL50">
        <v>1</v>
      </c>
      <c r="AM50" t="str">
        <f ca="1">IF(ROW()=2,AN50,OFFSET(AM50,-1,0)&amp;IF(LEN(AN50)=0,"",","&amp;AN50))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v>
      </c>
      <c r="AN50" t="str">
        <f ca="1">IF(AL50&lt;&gt;1,"",
"{"""&amp;A$1&amp;""":"&amp;A50
&amp;","""&amp;B$1&amp;""":"&amp;B50
&amp;IF(LEN(AA50)=0,"",","""&amp;AA$1&amp;""":"""&amp;AA50&amp;"""")
&amp;IF(LEN(AC50)=0,"",","""&amp;AC$1&amp;""":"""&amp;AC50&amp;"""")
&amp;IF(LEN(AD50)=0,"",","""&amp;AD$1&amp;""":"&amp;AD50)
&amp;IF(LEN(AE50)=0,"",","""&amp;AE$1&amp;""":"""&amp;AE50&amp;"""")
&amp;IF(LEN(AF50)=0,"",","""&amp;AF$1&amp;""":"&amp;AF50)
&amp;IF(LEN(AG50)=0,"",","""&amp;AG$1&amp;""":"&amp;AG50)&amp;"}")</f>
        <v>{"dy":5,"sl":8,"tp":"fc","vl":"Actor0104","cn":1,"pt":"DI","pp":229,"pr":139}</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0.77661686224270432</v>
      </c>
      <c r="E51">
        <f ca="1">RAND()</f>
        <v>0.47598258964475282</v>
      </c>
      <c r="F51">
        <f ca="1">RAND()</f>
        <v>0.17378647906954314</v>
      </c>
      <c r="G51">
        <f ca="1">RAND()</f>
        <v>2.1989088540173451E-2</v>
      </c>
      <c r="H51">
        <f ca="1">RAND()</f>
        <v>7.9680727360130432E-2</v>
      </c>
      <c r="I51">
        <f ca="1">RAND()</f>
        <v>0.44152861708694058</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fp</v>
      </c>
      <c r="AB51" t="s">
        <v>86</v>
      </c>
      <c r="AC51" t="s">
        <v>506</v>
      </c>
      <c r="AD51">
        <v>75</v>
      </c>
      <c r="AE51" t="s">
        <v>129</v>
      </c>
      <c r="AF51">
        <v>172</v>
      </c>
      <c r="AG51">
        <v>69</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베이</v>
      </c>
      <c r="AL51">
        <v>1</v>
      </c>
      <c r="AM51" t="str">
        <f ca="1">IF(ROW()=2,AN51,OFFSET(AM51,-1,0)&amp;IF(LEN(AN51)=0,"",","&amp;AN51))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v>
      </c>
      <c r="AN51" t="str">
        <f ca="1">IF(AL51&lt;&gt;1,"",
"{"""&amp;A$1&amp;""":"&amp;A51
&amp;","""&amp;B$1&amp;""":"&amp;B51
&amp;IF(LEN(AA51)=0,"",","""&amp;AA$1&amp;""":"""&amp;AA51&amp;"""")
&amp;IF(LEN(AC51)=0,"",","""&amp;AC$1&amp;""":"""&amp;AC51&amp;"""")
&amp;IF(LEN(AD51)=0,"",","""&amp;AD$1&amp;""":"&amp;AD51)
&amp;IF(LEN(AE51)=0,"",","""&amp;AE$1&amp;""":"""&amp;AE51&amp;"""")
&amp;IF(LEN(AF51)=0,"",","""&amp;AF$1&amp;""":"&amp;AF51)
&amp;IF(LEN(AG51)=0,"",","""&amp;AG$1&amp;""":"&amp;AG51)&amp;"}")</f>
        <v>{"dy":5,"sl":9,"tp":"fp","vl":"Actor0104","cn":75,"pt":"DI","pp":172,"pr":69}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0.97006128492279675</v>
      </c>
      <c r="E52">
        <f ca="1">RAND()</f>
        <v>0.33789481872693994</v>
      </c>
      <c r="F52">
        <f ca="1">RAND()</f>
        <v>0.9127894926980431</v>
      </c>
      <c r="G52">
        <f ca="1">RAND()</f>
        <v>0.19342631255391562</v>
      </c>
      <c r="H52">
        <f ca="1">RAND()</f>
        <v>0.17102684883805475</v>
      </c>
      <c r="I52">
        <f ca="1">RAND()</f>
        <v>0.62870113393356197</v>
      </c>
      <c r="M52" t="str">
        <f ca="1">IF(LEN(J52)&lt;&gt;0,J52,VLOOKUP(D52+$B52,$BJ:$BK,MATCH($BK$1,$BJ$1:$BK$1,0),1))</f>
        <v>캐릭터 상자 영웅등급</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삭제</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DI</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149</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0.71622844932927399</v>
      </c>
      <c r="E53">
        <f ca="1">RAND()</f>
        <v>0.57667639856472919</v>
      </c>
      <c r="F53">
        <f ca="1">RAND()</f>
        <v>0.70472428714790758</v>
      </c>
      <c r="G53">
        <f ca="1">RAND()</f>
        <v>8.6666715778976999E-2</v>
      </c>
      <c r="H53">
        <f ca="1">RAND()</f>
        <v>0.27125564961830562</v>
      </c>
      <c r="I53">
        <f ca="1">RAND()</f>
        <v>0.90808724304444344</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Equip5002</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900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0.34770877863432403</v>
      </c>
      <c r="E54">
        <f ca="1">RAND()</f>
        <v>7.0374784957207837E-2</v>
      </c>
      <c r="F54">
        <f ca="1">RAND()</f>
        <v>0.29842551621268454</v>
      </c>
      <c r="G54">
        <f ca="1">RAND()</f>
        <v>0.50705915616029051</v>
      </c>
      <c r="H54">
        <f ca="1">RAND()</f>
        <v>0.22208681913816941</v>
      </c>
      <c r="I54">
        <f ca="1">RAND()</f>
        <v>0.97039223897438076</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7037</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3</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900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470</v>
      </c>
      <c r="AD54">
        <v>1</v>
      </c>
      <c r="AE54" t="s">
        <v>392</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사파이어 대거</v>
      </c>
      <c r="AL54">
        <v>1</v>
      </c>
      <c r="AM54" t="str">
        <f ca="1">IF(ROW()=2,AN54,OFFSET(AM54,-1,0)&amp;IF(LEN(AN54)=0,"",","&amp;AN54))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{"dy":6,"sl":2,"tp":"fe","vl":"Equip1201","cn":1,"pt":"GO","pr":2500}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0.59811948960400618</v>
      </c>
      <c r="E55">
        <f ca="1">RAND()</f>
        <v>4.8809739025194587E-2</v>
      </c>
      <c r="F55">
        <f ca="1">RAND()</f>
        <v>0.15389764311719456</v>
      </c>
      <c r="G55">
        <f ca="1">RAND()</f>
        <v>0.3168198283447724</v>
      </c>
      <c r="H55">
        <f ca="1">RAND()</f>
        <v>0.67408494888945281</v>
      </c>
      <c r="I55">
        <f ca="1">RAND()</f>
        <v>0.67159310281572804</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4880</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3</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900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422</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0.59278907387404944</v>
      </c>
      <c r="E56">
        <f ca="1">RAND()</f>
        <v>0.79307282068557761</v>
      </c>
      <c r="F56">
        <f ca="1">RAND()</f>
        <v>0.64904701188059721</v>
      </c>
      <c r="G56">
        <f ca="1">RAND()</f>
        <v>0.24782093021697438</v>
      </c>
      <c r="H56">
        <f ca="1">RAND()</f>
        <v>4.3384869660867409E-2</v>
      </c>
      <c r="I56">
        <f ca="1">RAND()</f>
        <v>0.33229145100656976</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79307</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12</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3600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494</v>
      </c>
      <c r="AD56">
        <v>1</v>
      </c>
      <c r="AE56" t="s">
        <v>129</v>
      </c>
      <c r="AF56">
        <v>189</v>
      </c>
      <c r="AG56">
        <v>59</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전설</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나선형 단검</v>
      </c>
      <c r="AL56">
        <v>1</v>
      </c>
      <c r="AM56" t="str">
        <f ca="1">IF(ROW()=2,AN56,OFFSET(AM56,-1,0)&amp;IF(LEN(AN56)=0,"",","&amp;AN56))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v>
      </c>
      <c r="AN56" t="str">
        <f ca="1">IF(AL56&lt;&gt;1,"",
"{"""&amp;A$1&amp;""":"&amp;A56
&amp;","""&amp;B$1&amp;""":"&amp;B56
&amp;IF(LEN(AA56)=0,"",","""&amp;AA$1&amp;""":"""&amp;AA56&amp;"""")
&amp;IF(LEN(AC56)=0,"",","""&amp;AC$1&amp;""":"""&amp;AC56&amp;"""")
&amp;IF(LEN(AD56)=0,"",","""&amp;AD$1&amp;""":"&amp;AD56)
&amp;IF(LEN(AE56)=0,"",","""&amp;AE$1&amp;""":"""&amp;AE56&amp;"""")
&amp;IF(LEN(AF56)=0,"",","""&amp;AF$1&amp;""":"&amp;AF56)
&amp;IF(LEN(AG56)=0,"",","""&amp;AG$1&amp;""":"&amp;AG56)&amp;"}")</f>
        <v>{"dy":6,"sl":4,"tp":"fe","vl":"Equip1402","cn":1,"pt":"DI","pp":189,"pr":59}</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0.56304838845834515</v>
      </c>
      <c r="E57">
        <f ca="1">RAND()</f>
        <v>0.34693907554873127</v>
      </c>
      <c r="F57">
        <f ca="1">RAND()</f>
        <v>0.60716921777500588</v>
      </c>
      <c r="G57">
        <f ca="1">RAND()</f>
        <v>4.5364415441364603E-2</v>
      </c>
      <c r="H57">
        <f ca="1">RAND()</f>
        <v>0.8380324973376081</v>
      </c>
      <c r="I57">
        <f ca="1">RAND()</f>
        <v>9.5461778764047711E-3</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34693</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7</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2100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468</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전투마법사의 지팡이</v>
      </c>
      <c r="AL57">
        <v>1</v>
      </c>
      <c r="AM57" t="str">
        <f ca="1">IF(ROW()=2,AN57,OFFSET(AM57,-1,0)&amp;IF(LEN(AN57)=0,"",","&amp;AN57))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{"dy":6,"sl":5,"tp":"fe","vl":"Equip3301","cn":1,"pt":"GO","pr":7200}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0.38169964595978023</v>
      </c>
      <c r="E58">
        <f ca="1">RAND()</f>
        <v>0.14423704481863298</v>
      </c>
      <c r="F58">
        <f ca="1">RAND()</f>
        <v>0.54831428704100182</v>
      </c>
      <c r="G58">
        <f ca="1">RAND()</f>
        <v>0.43537209859098813</v>
      </c>
      <c r="H58">
        <f ca="1">RAND()</f>
        <v>0.18268789293302534</v>
      </c>
      <c r="I58">
        <f ca="1">RAND()</f>
        <v>0.55967331738576875</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Equip1301</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7600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0.58602485666256321</v>
      </c>
      <c r="E59">
        <f ca="1">RAND()</f>
        <v>0.81389891616790178</v>
      </c>
      <c r="F59">
        <f ca="1">RAND()</f>
        <v>0.77169235033094952</v>
      </c>
      <c r="G59">
        <f ca="1">RAND()</f>
        <v>0.23677688748794923</v>
      </c>
      <c r="H59">
        <f ca="1">RAND()</f>
        <v>0.1308827026440883</v>
      </c>
      <c r="I59">
        <f ca="1">RAND()</f>
        <v>0.80661759432699565</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Equip8102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8300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416</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3.4486363531358366E-2</v>
      </c>
      <c r="E60">
        <f ca="1">RAND()</f>
        <v>2.0800305402794206E-2</v>
      </c>
      <c r="F60">
        <f ca="1">RAND()</f>
        <v>0.99475210952153392</v>
      </c>
      <c r="G60">
        <f ca="1">RAND()</f>
        <v>3.5805475274039322E-2</v>
      </c>
      <c r="H60">
        <f ca="1">RAND()</f>
        <v>0.10439341530291413</v>
      </c>
      <c r="I60">
        <f ca="1">RAND()</f>
        <v>2.9230835205232286E-2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0.45425149161411293</v>
      </c>
      <c r="E61">
        <f ca="1">RAND()</f>
        <v>0.19923755019093448</v>
      </c>
      <c r="F61">
        <f ca="1">RAND()</f>
        <v>0.79321931920485922</v>
      </c>
      <c r="G61">
        <f ca="1">RAND()</f>
        <v>0.74516897046761499</v>
      </c>
      <c r="H61">
        <f ca="1">RAND()</f>
        <v>0.95311223688910807</v>
      </c>
      <c r="I61">
        <f ca="1">RAND()</f>
        <v>0.86012018080797403</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0.51011545340377629</v>
      </c>
      <c r="E62">
        <f ca="1">RAND()</f>
        <v>0.97540114506128872</v>
      </c>
      <c r="F62">
        <f ca="1">RAND()</f>
        <v>0.57883274213854119</v>
      </c>
      <c r="G62">
        <f ca="1">RAND()</f>
        <v>0.99236787639216972</v>
      </c>
      <c r="H62">
        <f ca="1">RAND()</f>
        <v>0.88284142372031504</v>
      </c>
      <c r="I62">
        <f ca="1">RAND()</f>
        <v>0.16020762274557332</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Equip8301</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GO</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74000</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395</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0.18580946534042864</v>
      </c>
      <c r="E63">
        <f ca="1">RAND()</f>
        <v>0.87205866448835367</v>
      </c>
      <c r="F63">
        <f ca="1">RAND()</f>
        <v>0.87052950699284626</v>
      </c>
      <c r="G63">
        <f ca="1">RAND()</f>
        <v>0.38890223257137835</v>
      </c>
      <c r="H63">
        <f ca="1">RAND()</f>
        <v>0.34768153357031484</v>
      </c>
      <c r="I63">
        <f ca="1">RAND()</f>
        <v>0.74308772140594503</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Equip7301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DI</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36</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0.16021756648830721</v>
      </c>
      <c r="E64">
        <f ca="1">RAND()</f>
        <v>0.16286663520033196</v>
      </c>
      <c r="F64">
        <f ca="1">RAND()</f>
        <v>0.28155007683107514</v>
      </c>
      <c r="G64">
        <f ca="1">RAND()</f>
        <v>0.95625859256157753</v>
      </c>
      <c r="H64">
        <f ca="1">RAND()</f>
        <v>0.20323816676950623</v>
      </c>
      <c r="I64">
        <f ca="1">RAND()</f>
        <v>0.65640716881932237</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16286</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4</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1200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0.50923282788203872</v>
      </c>
      <c r="E65">
        <f ca="1">RAND()</f>
        <v>6.7764579361624611E-2</v>
      </c>
      <c r="F65">
        <f ca="1">RAND()</f>
        <v>0.78101161031924915</v>
      </c>
      <c r="G65">
        <f ca="1">RAND()</f>
        <v>0.62883168610719242</v>
      </c>
      <c r="H65">
        <f ca="1">RAND()</f>
        <v>0.19675878347419662</v>
      </c>
      <c r="I65">
        <f ca="1">RAND()</f>
        <v>0.17187570566387922</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6776</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3</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900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393</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0.76272832817464165</v>
      </c>
      <c r="E66">
        <f ca="1">RAND()</f>
        <v>0.42522842776589365</v>
      </c>
      <c r="F66">
        <f ca="1">RAND()</f>
        <v>0.86274205233454981</v>
      </c>
      <c r="G66">
        <f ca="1">RAND()</f>
        <v>0.84084286120140572</v>
      </c>
      <c r="H66">
        <f ca="1">RAND()</f>
        <v>0.95939327622697967</v>
      </c>
      <c r="I66">
        <f ca="1">RAND()</f>
        <v>0.85619141423709477</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42522</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8</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2400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443</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0.52300590558977345</v>
      </c>
      <c r="E67">
        <f ca="1">RAND()</f>
        <v>0.11858864559656157</v>
      </c>
      <c r="F67">
        <f ca="1">RAND()</f>
        <v>0.34300978646925084</v>
      </c>
      <c r="G67">
        <f ca="1">RAND()</f>
        <v>0.81387644976049622</v>
      </c>
      <c r="H67">
        <f ca="1">RAND()</f>
        <v>0.81964645839173234</v>
      </c>
      <c r="I67">
        <f ca="1">RAND()</f>
        <v>0.15688334887733402</v>
      </c>
      <c r="M67" t="str">
        <f ca="1">IF(LEN(J67)&lt;&gt;0,J67,VLOOKUP(D67+$B67,$BJ:$BK,MATCH($BK$1,$BJ$1:$BK$1,0),1))</f>
        <v>안 지정 캐릭터 PP 영웅등급</v>
      </c>
      <c r="N67">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11858</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4</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1200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467</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얼룩진 도끼</v>
      </c>
      <c r="AL67">
        <v>1</v>
      </c>
      <c r="AM67" t="str">
        <f ca="1">IF(ROW()=2,AN67,OFFSET(AM67,-1,0)&amp;IF(LEN(AN67)=0,"",","&amp;AN67))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0.97279267193536001</v>
      </c>
      <c r="E68">
        <f ca="1">RAND()</f>
        <v>0.64641105424515322</v>
      </c>
      <c r="F68">
        <f ca="1">RAND()</f>
        <v>0.30477538170683338</v>
      </c>
      <c r="G68">
        <f ca="1">RAND()</f>
        <v>0.76520498065559162</v>
      </c>
      <c r="H68">
        <f ca="1">RAND()</f>
        <v>5.2350087618808328E-2</v>
      </c>
      <c r="I68">
        <f ca="1">RAND()</f>
        <v>0.38088430422549413</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Equip6301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22400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430</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0.18351502565989231</v>
      </c>
      <c r="E69">
        <f ca="1">RAND()</f>
        <v>9.3361277880936955E-2</v>
      </c>
      <c r="F69">
        <f ca="1">RAND()</f>
        <v>0.9264175488734282</v>
      </c>
      <c r="G69">
        <f ca="1">RAND()</f>
        <v>0.14903547698300601</v>
      </c>
      <c r="H69">
        <f ca="1">RAND()</f>
        <v>0.35395610840484637</v>
      </c>
      <c r="I69">
        <f ca="1">RAND()</f>
        <v>0.78111846820218422</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Equip1001</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900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0.88908672832819602</v>
      </c>
      <c r="E70">
        <f ca="1">RAND()</f>
        <v>0.54463201730059996</v>
      </c>
      <c r="F70">
        <f ca="1">RAND()</f>
        <v>6.5291189073185318E-2</v>
      </c>
      <c r="G70">
        <f ca="1">RAND()</f>
        <v>0.93358525493404099</v>
      </c>
      <c r="H70">
        <f ca="1">RAND()</f>
        <v>5.1703458432242222E-2</v>
      </c>
      <c r="I70">
        <f ca="1">RAND()</f>
        <v>0.51792631694851043</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fl2</v>
      </c>
      <c r="AB70" t="s">
        <v>88</v>
      </c>
      <c r="AC70" t="s">
        <v>507</v>
      </c>
      <c r="AD70">
        <v>1</v>
      </c>
      <c r="AE70" t="s">
        <v>129</v>
      </c>
      <c r="AF70">
        <v>190</v>
      </c>
      <c r="AG70">
        <v>89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데브샤</v>
      </c>
      <c r="AL70">
        <v>1</v>
      </c>
      <c r="AM70" t="str">
        <f ca="1">IF(ROW()=2,AN70,OFFSET(AM70,-1,0)&amp;IF(LEN(AN70)=0,"",","&amp;AN70))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v>
      </c>
      <c r="AN70" t="str">
        <f ca="1">IF(AL70&lt;&gt;1,"",
"{"""&amp;A$1&amp;""":"&amp;A70
&amp;","""&amp;B$1&amp;""":"&amp;B70
&amp;IF(LEN(AA70)=0,"",","""&amp;AA$1&amp;""":"""&amp;AA70&amp;"""")
&amp;IF(LEN(AC70)=0,"",","""&amp;AC$1&amp;""":"""&amp;AC70&amp;"""")
&amp;IF(LEN(AD70)=0,"",","""&amp;AD$1&amp;""":"&amp;AD70)
&amp;IF(LEN(AE70)=0,"",","""&amp;AE$1&amp;""":"""&amp;AE70&amp;"""")
&amp;IF(LEN(AF70)=0,"",","""&amp;AF$1&amp;""":"&amp;AF70)
&amp;IF(LEN(AG70)=0,"",","""&amp;AG$1&amp;""":"&amp;AG70)&amp;"}")</f>
        <v>{"dy":7,"sl":8,"tp":"fl2","vl":"Actor2103","cn":1,"pt":"DI","pp":190,"pr":89}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0.63059544845442506</v>
      </c>
      <c r="E71">
        <f ca="1">RAND()</f>
        <v>0.69959060017971175</v>
      </c>
      <c r="F71">
        <f ca="1">RAND()</f>
        <v>0.85859579844878986</v>
      </c>
      <c r="G71">
        <f ca="1">RAND()</f>
        <v>0.38004929915208729</v>
      </c>
      <c r="H71">
        <f ca="1">RAND()</f>
        <v>0.81500415249340719</v>
      </c>
      <c r="I71">
        <f ca="1">RAND()</f>
        <v>0.8260423813732557</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fl3</v>
      </c>
      <c r="AB71" t="s">
        <v>89</v>
      </c>
      <c r="AC71" t="s">
        <v>507</v>
      </c>
      <c r="AD71">
        <v>1</v>
      </c>
      <c r="AE71" t="s">
        <v>129</v>
      </c>
      <c r="AF71">
        <v>230</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데브샤</v>
      </c>
      <c r="AL71">
        <v>1</v>
      </c>
      <c r="AM71" t="str">
        <f ca="1">IF(ROW()=2,AN71,OFFSET(AM71,-1,0)&amp;IF(LEN(AN71)=0,"",","&amp;AN71))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v>
      </c>
      <c r="AN71" t="str">
        <f ca="1">IF(AL71&lt;&gt;1,"",
"{"""&amp;A$1&amp;""":"&amp;A71
&amp;","""&amp;B$1&amp;""":"&amp;B71
&amp;IF(LEN(AA71)=0,"",","""&amp;AA$1&amp;""":"""&amp;AA71&amp;"""")
&amp;IF(LEN(AC71)=0,"",","""&amp;AC$1&amp;""":"""&amp;AC71&amp;"""")
&amp;IF(LEN(AD71)=0,"",","""&amp;AD$1&amp;""":"&amp;AD71)
&amp;IF(LEN(AE71)=0,"",","""&amp;AE$1&amp;""":"""&amp;AE71&amp;"""")
&amp;IF(LEN(AF71)=0,"",","""&amp;AF$1&amp;""":"&amp;AF71)
&amp;IF(LEN(AG71)=0,"",","""&amp;AG$1&amp;""":"&amp;AG71)&amp;"}")</f>
        <v>{"dy":7,"sl":9,"tp":"fl3","vl":"Actor2103","cn":1,"pt":"DI","pp":230,"pr":129}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0.29236640241077905</v>
      </c>
      <c r="E72">
        <f ca="1">RAND()</f>
        <v>0.85761783677608239</v>
      </c>
      <c r="F72">
        <f ca="1">RAND()</f>
        <v>0.51973497224410015</v>
      </c>
      <c r="G72">
        <f ca="1">RAND()</f>
        <v>0.55127603652021662</v>
      </c>
      <c r="H72">
        <f ca="1">RAND()</f>
        <v>0.57664369485514089</v>
      </c>
      <c r="I72">
        <f ca="1">RAND()</f>
        <v>0.67235691651357965</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Equip7202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9600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392</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0.47859253276055691</v>
      </c>
      <c r="E73">
        <f ca="1">RAND()</f>
        <v>5.5980404166096065E-3</v>
      </c>
      <c r="F73">
        <f ca="1">RAND()</f>
        <v>0.68834274034636589</v>
      </c>
      <c r="G73">
        <f ca="1">RAND()</f>
        <v>0.91177375524246318</v>
      </c>
      <c r="H73">
        <f ca="1">RAND()</f>
        <v>0.23951573243466773</v>
      </c>
      <c r="I73">
        <f ca="1">RAND()</f>
        <v>0.65411110484511137</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Equip0001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800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414</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잿더미 스톤해머</v>
      </c>
      <c r="AL73">
        <v>1</v>
      </c>
      <c r="AM73" t="str">
        <f ca="1">IF(ROW()=2,AN73,OFFSET(AM73,-1,0)&amp;IF(LEN(AN73)=0,"",","&amp;AN73))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{"dy":8,"sl":1,"tp":"fe","vl":"Equip4302","cn":1,"pt":"GO","pr":7000}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0.18856585934415726</v>
      </c>
      <c r="E74">
        <f ca="1">RAND()</f>
        <v>0.52562219339565697</v>
      </c>
      <c r="F74">
        <f ca="1">RAND()</f>
        <v>0.80743141579949762</v>
      </c>
      <c r="G74">
        <f ca="1">RAND()</f>
        <v>0.6962978100210615</v>
      </c>
      <c r="H74">
        <f ca="1">RAND()</f>
        <v>0.5475397196777787</v>
      </c>
      <c r="I74">
        <f ca="1">RAND()</f>
        <v>0.17233262870248967</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52562</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9</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2700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472</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0.78388429368606904</v>
      </c>
      <c r="E75">
        <f ca="1">RAND()</f>
        <v>0.43661643497840275</v>
      </c>
      <c r="F75">
        <f ca="1">RAND()</f>
        <v>9.8933240680971535E-2</v>
      </c>
      <c r="G75">
        <f ca="1">RAND()</f>
        <v>0.13887227871553298</v>
      </c>
      <c r="H75">
        <f ca="1">RAND()</f>
        <v>0.55454478070456248</v>
      </c>
      <c r="I75">
        <f ca="1">RAND()</f>
        <v>2.5019726508171081E-2</v>
      </c>
      <c r="M75" t="str">
        <f ca="1">IF(LEN(J75)&lt;&gt;0,J75,VLOOKUP(D75+$B75,$BJ:$BK,MATCH($BK$1,$BJ$1:$BK$1,0),1))</f>
        <v>안 지정 캐릭터 PP 일반등급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43661</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8</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2400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498</v>
      </c>
      <c r="AD75">
        <v>1</v>
      </c>
      <c r="AE75" t="s">
        <v>129</v>
      </c>
      <c r="AF75">
        <v>219</v>
      </c>
      <c r="AG75">
        <v>139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실체화된 마나</v>
      </c>
      <c r="AL75">
        <v>1</v>
      </c>
      <c r="AM75" t="str">
        <f ca="1">IF(ROW()=2,AN75,OFFSET(AM75,-1,0)&amp;IF(LEN(AN75)=0,"",","&amp;AN75))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v>
      </c>
      <c r="AN75" t="str">
        <f ca="1">IF(AL75&lt;&gt;1,"",
"{"""&amp;A$1&amp;""":"&amp;A75
&amp;","""&amp;B$1&amp;""":"&amp;B75
&amp;IF(LEN(AA75)=0,"",","""&amp;AA$1&amp;""":"""&amp;AA75&amp;"""")
&amp;IF(LEN(AC75)=0,"",","""&amp;AC$1&amp;""":"""&amp;AC75&amp;"""")
&amp;IF(LEN(AD75)=0,"",","""&amp;AD$1&amp;""":"&amp;AD75)
&amp;IF(LEN(AE75)=0,"",","""&amp;AE$1&amp;""":"""&amp;AE75&amp;"""")
&amp;IF(LEN(AF75)=0,"",","""&amp;AF$1&amp;""":"&amp;AF75)
&amp;IF(LEN(AG75)=0,"",","""&amp;AG$1&amp;""":"&amp;AG75)&amp;"}")</f>
        <v>{"dy":8,"sl":3,"tp":"fe","vl":"Equip3402","cn":1,"pt":"DI","pp":219,"pr":139}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0.23931361367732806</v>
      </c>
      <c r="E76">
        <f ca="1">RAND()</f>
        <v>0.36830424822489161</v>
      </c>
      <c r="F76">
        <f ca="1">RAND()</f>
        <v>0.75151278507722308</v>
      </c>
      <c r="G76">
        <f ca="1">RAND()</f>
        <v>0.14761937107351664</v>
      </c>
      <c r="H76">
        <f ca="1">RAND()</f>
        <v>0.96443524045097961</v>
      </c>
      <c r="I76">
        <f ca="1">RAND()</f>
        <v>0.46653870458067048</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36830</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7</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2100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391</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0.80838435888352789</v>
      </c>
      <c r="E77">
        <f ca="1">RAND()</f>
        <v>0.12749930154999944</v>
      </c>
      <c r="F77">
        <f ca="1">RAND()</f>
        <v>0.63364127079409305</v>
      </c>
      <c r="G77">
        <f ca="1">RAND()</f>
        <v>8.5404043271571695E-2</v>
      </c>
      <c r="H77">
        <f ca="1">RAND()</f>
        <v>0.60081061009961723</v>
      </c>
      <c r="I77">
        <f ca="1">RAND()</f>
        <v>0.8764973950905135</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12749</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4</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1200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473</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0.83306972776933486</v>
      </c>
      <c r="E78">
        <f ca="1">RAND()</f>
        <v>0.49855144916479155</v>
      </c>
      <c r="F78">
        <f ca="1">RAND()</f>
        <v>6.1573717282926932E-2</v>
      </c>
      <c r="G78">
        <f ca="1">RAND()</f>
        <v>0.58956974269788021</v>
      </c>
      <c r="H78">
        <f ca="1">RAND()</f>
        <v>0.38227332793517244</v>
      </c>
      <c r="I78">
        <f ca="1">RAND()</f>
        <v>0.48654735787130576</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Equip6002</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2000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0.44609920724495877</v>
      </c>
      <c r="E79">
        <f ca="1">RAND()</f>
        <v>0.28317309215545516</v>
      </c>
      <c r="F79">
        <f ca="1">RAND()</f>
        <v>0.9279797436709778</v>
      </c>
      <c r="G79">
        <f ca="1">RAND()</f>
        <v>0.57888301527037711</v>
      </c>
      <c r="H79">
        <f ca="1">RAND()</f>
        <v>0.15220465838204889</v>
      </c>
      <c r="I79">
        <f ca="1">RAND()</f>
        <v>0.85111645544848691</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Equip3101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1500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474</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0.83731343694244698</v>
      </c>
      <c r="E80">
        <f ca="1">RAND()</f>
        <v>0.82272489442815455</v>
      </c>
      <c r="F80">
        <f ca="1">RAND()</f>
        <v>0.17839293799027045</v>
      </c>
      <c r="G80">
        <f ca="1">RAND()</f>
        <v>0.36670405764188696</v>
      </c>
      <c r="H80">
        <f ca="1">RAND()</f>
        <v>0.88022580106390302</v>
      </c>
      <c r="I80">
        <f ca="1">RAND()</f>
        <v>0.90078427001605987</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8.0768695645608846E-3</v>
      </c>
      <c r="E81">
        <f ca="1">RAND()</f>
        <v>0.46966676499882476</v>
      </c>
      <c r="F81">
        <f ca="1">RAND()</f>
        <v>0.14572926178851664</v>
      </c>
      <c r="G81">
        <f ca="1">RAND()</f>
        <v>0.13593649631811955</v>
      </c>
      <c r="H81">
        <f ca="1">RAND()</f>
        <v>0.44827752402909826</v>
      </c>
      <c r="I81">
        <f ca="1">RAND()</f>
        <v>0.22788388917905045</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0.11289264178692693</v>
      </c>
      <c r="E82">
        <f ca="1">RAND()</f>
        <v>0.86910009708288305</v>
      </c>
      <c r="F82">
        <f ca="1">RAND()</f>
        <v>0.73656756576884275</v>
      </c>
      <c r="G82">
        <f ca="1">RAND()</f>
        <v>0.94639916953129477</v>
      </c>
      <c r="H82">
        <f ca="1">RAND()</f>
        <v>0.71044216845938279</v>
      </c>
      <c r="I82">
        <f ca="1">RAND()</f>
        <v>0.53580700033789241</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Equip7301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22500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412</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SMG28</v>
      </c>
      <c r="AL82">
        <v>1</v>
      </c>
      <c r="AM82" t="str">
        <f ca="1">IF(ROW()=2,AN82,OFFSET(AM82,-1,0)&amp;IF(LEN(AN82)=0,"",","&amp;AN82))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{"dy":9,"sl":0,"tp":"fe","vl":"Equip6002","cn":1,"pt":"GO","pr":1900}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0.94273328547658708</v>
      </c>
      <c r="E83">
        <f ca="1">RAND()</f>
        <v>0.79474373462473891</v>
      </c>
      <c r="F83">
        <f ca="1">RAND()</f>
        <v>0.84963877019781398</v>
      </c>
      <c r="G83">
        <f ca="1">RAND()</f>
        <v>8.4720999012867226E-2</v>
      </c>
      <c r="H83">
        <f ca="1">RAND()</f>
        <v>0.21331952798325438</v>
      </c>
      <c r="I83">
        <f ca="1">RAND()</f>
        <v>0.1743401228306305</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Equip7002</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1800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0.68793847531691099</v>
      </c>
      <c r="E84">
        <f ca="1">RAND()</f>
        <v>0.48288809391092524</v>
      </c>
      <c r="F84">
        <f ca="1">RAND()</f>
        <v>0.85428032811306909</v>
      </c>
      <c r="G84">
        <f ca="1">RAND()</f>
        <v>0.56439460420092513</v>
      </c>
      <c r="H84">
        <f ca="1">RAND()</f>
        <v>0.11518551487645101</v>
      </c>
      <c r="I84">
        <f ca="1">RAND()</f>
        <v>6.8259771890143428E-3</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48288</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8</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2400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401</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1.3350184960982281E-2</v>
      </c>
      <c r="E85">
        <f ca="1">RAND()</f>
        <v>0.68925917987993679</v>
      </c>
      <c r="F85">
        <f ca="1">RAND()</f>
        <v>0.29292779766423527</v>
      </c>
      <c r="G85">
        <f ca="1">RAND()</f>
        <v>0.44923758548266235</v>
      </c>
      <c r="H85">
        <f ca="1">RAND()</f>
        <v>0.49980929087563752</v>
      </c>
      <c r="I85">
        <f ca="1">RAND()</f>
        <v>0.98188874913160562</v>
      </c>
      <c r="M85" t="str">
        <f ca="1">IF(LEN(J85)&lt;&gt;0,J85,VLOOKUP(D85+$B85,$BJ:$BK,MATCH($BK$1,$BJ$1:$BK$1,0),1))</f>
        <v>안 지정 캐릭터 PP 영웅등급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68925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11</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3300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0.82471139765403889</v>
      </c>
      <c r="E86">
        <f ca="1">RAND()</f>
        <v>0.11355761541506759</v>
      </c>
      <c r="F86">
        <f ca="1">RAND()</f>
        <v>0.54277575505812781</v>
      </c>
      <c r="G86">
        <f ca="1">RAND()</f>
        <v>0.11818767851360878</v>
      </c>
      <c r="H86">
        <f ca="1">RAND()</f>
        <v>0.21791299893492255</v>
      </c>
      <c r="I86">
        <f ca="1">RAND()</f>
        <v>0.85376442525788743</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11355</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4</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1200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475</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0.54392327212658176</v>
      </c>
      <c r="E87">
        <f ca="1">RAND()</f>
        <v>5.8110638149364235E-2</v>
      </c>
      <c r="F87">
        <f ca="1">RAND()</f>
        <v>0.54392608857701419</v>
      </c>
      <c r="G87">
        <f ca="1">RAND()</f>
        <v>0.36770750391546425</v>
      </c>
      <c r="H87">
        <f ca="1">RAND()</f>
        <v>0.22199231594601709</v>
      </c>
      <c r="I87">
        <f ca="1">RAND()</f>
        <v>0.31107297238769727</v>
      </c>
      <c r="M87" t="str">
        <f ca="1">IF(LEN(J87)&lt;&gt;0,J87,VLOOKUP(D87+$B87,$BJ:$BK,MATCH($BK$1,$BJ$1:$BK$1,0),1))</f>
        <v>안 지정 캐릭터 PP 영웅등급</v>
      </c>
      <c r="N87">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5811</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3</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900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0.8361209410715652</v>
      </c>
      <c r="E88">
        <f ca="1">RAND()</f>
        <v>0.13576955022454407</v>
      </c>
      <c r="F88">
        <f ca="1">RAND()</f>
        <v>0.97920801075528874</v>
      </c>
      <c r="G88">
        <f ca="1">RAND()</f>
        <v>0.87716275834437085</v>
      </c>
      <c r="H88">
        <f ca="1">RAND()</f>
        <v>0.35861206366421439</v>
      </c>
      <c r="I88">
        <f ca="1">RAND()</f>
        <v>0.86121824727071095</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Equip1301</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7900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476</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M29 그레이트소드</v>
      </c>
      <c r="AL88">
        <v>1</v>
      </c>
      <c r="AM88" t="str">
        <f ca="1">IF(ROW()=2,AN88,OFFSET(AM88,-1,0)&amp;IF(LEN(AN88)=0,"",","&amp;AN88))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{"dy":9,"sl":6,"tp":"fe","vl":"Equip8201","cn":1,"pt":"GO","pr":29300}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0.93599086529483977</v>
      </c>
      <c r="E89">
        <f ca="1">RAND()</f>
        <v>0.775113916592307</v>
      </c>
      <c r="F89">
        <f ca="1">RAND()</f>
        <v>0.13402256826559233</v>
      </c>
      <c r="G89">
        <f ca="1">RAND()</f>
        <v>0.95083420556277753</v>
      </c>
      <c r="H89">
        <f ca="1">RAND()</f>
        <v>0.7543414726603046</v>
      </c>
      <c r="I89">
        <f ca="1">RAND()</f>
        <v>0.93163759416767367</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Equip8101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8500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0.26346182341267077</v>
      </c>
      <c r="E90">
        <f ca="1">RAND()</f>
        <v>0.94242837829893977</v>
      </c>
      <c r="F90">
        <f ca="1">RAND()</f>
        <v>0.48939708498830925</v>
      </c>
      <c r="G90">
        <f ca="1">RAND()</f>
        <v>0.72419235711084928</v>
      </c>
      <c r="H90">
        <f ca="1">RAND()</f>
        <v>0.64481727356154994</v>
      </c>
      <c r="I90">
        <f ca="1">RAND()</f>
        <v>0.39430243089030115</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fl2</v>
      </c>
      <c r="AB90" t="s">
        <v>444</v>
      </c>
      <c r="AC90" t="s">
        <v>510</v>
      </c>
      <c r="AD90">
        <v>1</v>
      </c>
      <c r="AE90" t="s">
        <v>129</v>
      </c>
      <c r="AF90">
        <v>70</v>
      </c>
      <c r="AG90">
        <v>49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무테이</v>
      </c>
      <c r="AL90">
        <v>1</v>
      </c>
      <c r="AM90" t="str">
        <f ca="1">IF(ROW()=2,AN90,OFFSET(AM90,-1,0)&amp;IF(LEN(AN90)=0,"",","&amp;AN90))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v>
      </c>
      <c r="AN90" t="str">
        <f ca="1">IF(AL90&lt;&gt;1,"",
"{"""&amp;A$1&amp;""":"&amp;A90
&amp;","""&amp;B$1&amp;""":"&amp;B90
&amp;IF(LEN(AA90)=0,"",","""&amp;AA$1&amp;""":"""&amp;AA90&amp;"""")
&amp;IF(LEN(AC90)=0,"",","""&amp;AC$1&amp;""":"""&amp;AC90&amp;"""")
&amp;IF(LEN(AD90)=0,"",","""&amp;AD$1&amp;""":"&amp;AD90)
&amp;IF(LEN(AE90)=0,"",","""&amp;AE$1&amp;""":"""&amp;AE90&amp;"""")
&amp;IF(LEN(AF90)=0,"",","""&amp;AF$1&amp;""":"&amp;AF90)
&amp;IF(LEN(AG90)=0,"",","""&amp;AG$1&amp;""":"&amp;AG90)&amp;"}")</f>
        <v>{"dy":9,"sl":8,"tp":"fl2","vl":"Actor3021","cn":1,"pt":"DI","pp":70,"pr":49}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0.27527409917230139</v>
      </c>
      <c r="E91">
        <f ca="1">RAND()</f>
        <v>0.54911673644573633</v>
      </c>
      <c r="F91">
        <f ca="1">RAND()</f>
        <v>0.19895293633254507</v>
      </c>
      <c r="G91">
        <f ca="1">RAND()</f>
        <v>0.28153184167775125</v>
      </c>
      <c r="H91">
        <f ca="1">RAND()</f>
        <v>0.91132883944948362</v>
      </c>
      <c r="I91">
        <f ca="1">RAND()</f>
        <v>0.37074976221110145</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fl3</v>
      </c>
      <c r="AB91" t="s">
        <v>445</v>
      </c>
      <c r="AC91" t="s">
        <v>510</v>
      </c>
      <c r="AD91">
        <v>1</v>
      </c>
      <c r="AE91" t="s">
        <v>129</v>
      </c>
      <c r="AF91">
        <v>70</v>
      </c>
      <c r="AG91">
        <v>49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무테이</v>
      </c>
      <c r="AL91">
        <v>1</v>
      </c>
      <c r="AM91" t="str">
        <f ca="1">IF(ROW()=2,AN91,OFFSET(AM91,-1,0)&amp;IF(LEN(AN91)=0,"",","&amp;AN91))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v>
      </c>
      <c r="AN91" t="str">
        <f ca="1">IF(AL91&lt;&gt;1,"",
"{"""&amp;A$1&amp;""":"&amp;A91
&amp;","""&amp;B$1&amp;""":"&amp;B91
&amp;IF(LEN(AA91)=0,"",","""&amp;AA$1&amp;""":"""&amp;AA91&amp;"""")
&amp;IF(LEN(AC91)=0,"",","""&amp;AC$1&amp;""":"""&amp;AC91&amp;"""")
&amp;IF(LEN(AD91)=0,"",","""&amp;AD$1&amp;""":"&amp;AD91)
&amp;IF(LEN(AE91)=0,"",","""&amp;AE$1&amp;""":"""&amp;AE91&amp;"""")
&amp;IF(LEN(AF91)=0,"",","""&amp;AF$1&amp;""":"&amp;AF91)
&amp;IF(LEN(AG91)=0,"",","""&amp;AG$1&amp;""":"&amp;AG91)&amp;"}")</f>
        <v>{"dy":9,"sl":9,"tp":"fl3","vl":"Actor3021","cn":1,"pt":"DI","pp":70,"pr":49}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0.96644284420545512</v>
      </c>
      <c r="E92">
        <f ca="1">RAND()</f>
        <v>0.20772094760697934</v>
      </c>
      <c r="F92">
        <f ca="1">RAND()</f>
        <v>0.59068932202122637</v>
      </c>
      <c r="G92">
        <f ca="1">RAND()</f>
        <v>0.43018317894346092</v>
      </c>
      <c r="H92">
        <f ca="1">RAND()</f>
        <v>3.8154778902891096E-2</v>
      </c>
      <c r="I92">
        <f ca="1">RAND()</f>
        <v>0.40842953463576859</v>
      </c>
      <c r="M92" t="str">
        <f ca="1">IF(LEN(J92)&lt;&gt;0,J92,VLOOKUP(D92+$B92,$BJ:$BK,MATCH($BK$1,$BJ$1:$BK$1,0),1))</f>
        <v>캐릭터 상자 영웅등급</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삭제</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149</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382</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0.92550575323138207</v>
      </c>
      <c r="E93">
        <f ca="1">RAND()</f>
        <v>0.71957882026982878</v>
      </c>
      <c r="F93">
        <f ca="1">RAND()</f>
        <v>0.38462708165762938</v>
      </c>
      <c r="G93">
        <f ca="1">RAND()</f>
        <v>0.54776834474847813</v>
      </c>
      <c r="H93">
        <f ca="1">RAND()</f>
        <v>0.25016766012460279</v>
      </c>
      <c r="I93">
        <f ca="1">RAND()</f>
        <v>0.10597600658378425</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Equip6102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3100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448</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0.18735645867530137</v>
      </c>
      <c r="E94">
        <f ca="1">RAND()</f>
        <v>0.22132811933803742</v>
      </c>
      <c r="F94">
        <f ca="1">RAND()</f>
        <v>0.77432295448183319</v>
      </c>
      <c r="G94">
        <f ca="1">RAND()</f>
        <v>0.98646392324056464</v>
      </c>
      <c r="H94">
        <f ca="1">RAND()</f>
        <v>0.14178450110077767</v>
      </c>
      <c r="I94">
        <f ca="1">RAND()</f>
        <v>0.29884427635442046</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22132</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5</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1500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0.15109541005024563</v>
      </c>
      <c r="E95">
        <f ca="1">RAND()</f>
        <v>0.64147816825943349</v>
      </c>
      <c r="F95">
        <f ca="1">RAND()</f>
        <v>0.93798296236662682</v>
      </c>
      <c r="G95">
        <f ca="1">RAND()</f>
        <v>0.82548710256143032</v>
      </c>
      <c r="H95">
        <f ca="1">RAND()</f>
        <v>0.5994893941066558</v>
      </c>
      <c r="I95">
        <f ca="1">RAND()</f>
        <v>0.4589498897924722</v>
      </c>
      <c r="M95" t="str">
        <f ca="1">IF(LEN(J95)&lt;&gt;0,J95,VLOOKUP(D95+$B95,$BJ:$BK,MATCH($BK$1,$BJ$1:$BK$1,0),1))</f>
        <v>안 지정 캐릭터 PP 영웅등급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64147</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10</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3000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508</v>
      </c>
      <c r="AD95">
        <v>1</v>
      </c>
      <c r="AE95" t="s">
        <v>129</v>
      </c>
      <c r="AF95">
        <v>159</v>
      </c>
      <c r="AG95">
        <v>99</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전설</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고대인의 의식</v>
      </c>
      <c r="AL95">
        <v>1</v>
      </c>
      <c r="AM95" t="str">
        <f ca="1">IF(ROW()=2,AN95,OFFSET(AM95,-1,0)&amp;IF(LEN(AN95)=0,"",","&amp;AN95))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v>
      </c>
      <c r="AN95" t="str">
        <f ca="1">IF(AL95&lt;&gt;1,"",
"{"""&amp;A$1&amp;""":"&amp;A95
&amp;","""&amp;B$1&amp;""":"&amp;B95
&amp;IF(LEN(AA95)=0,"",","""&amp;AA$1&amp;""":"""&amp;AA95&amp;"""")
&amp;IF(LEN(AC95)=0,"",","""&amp;AC$1&amp;""":"""&amp;AC95&amp;"""")
&amp;IF(LEN(AD95)=0,"",","""&amp;AD$1&amp;""":"&amp;AD95)
&amp;IF(LEN(AE95)=0,"",","""&amp;AE$1&amp;""":"""&amp;AE95&amp;"""")
&amp;IF(LEN(AF95)=0,"",","""&amp;AF$1&amp;""":"&amp;AF95)
&amp;IF(LEN(AG95)=0,"",","""&amp;AG$1&amp;""":"&amp;AG95)&amp;"}")</f>
        <v>{"dy":10,"sl":3,"tp":"fe","vl":"Equip2401","cn":1,"pt":"DI","pp":159,"pr":99}</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0.94742234460055774</v>
      </c>
      <c r="E96">
        <f ca="1">RAND()</f>
        <v>0.89309775520586876</v>
      </c>
      <c r="F96">
        <f ca="1">RAND()</f>
        <v>0.34883082537325771</v>
      </c>
      <c r="G96">
        <f ca="1">RAND()</f>
        <v>2.2503227773224332E-2</v>
      </c>
      <c r="H96">
        <f ca="1">RAND()</f>
        <v>0.13784701340499295</v>
      </c>
      <c r="I96">
        <f ca="1">RAND()</f>
        <v>0.89625471876570151</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89309</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13</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3900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0.92977679565350779</v>
      </c>
      <c r="E97">
        <f ca="1">RAND()</f>
        <v>0.38142725636192087</v>
      </c>
      <c r="F97">
        <f ca="1">RAND()</f>
        <v>0.27104781123141297</v>
      </c>
      <c r="G97">
        <f ca="1">RAND()</f>
        <v>0.79504700440116671</v>
      </c>
      <c r="H97">
        <f ca="1">RAND()</f>
        <v>0.68711944807666769</v>
      </c>
      <c r="I97">
        <f ca="1">RAND()</f>
        <v>0.27406376190774429</v>
      </c>
      <c r="M97" t="str">
        <f ca="1">IF(LEN(J97)&lt;&gt;0,J97,VLOOKUP(D97+$B97,$BJ:$BK,MATCH($BK$1,$BJ$1:$BK$1,0),1))</f>
        <v>안 지정 캐릭터 PP 일반등급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38142</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7</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2100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395</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0.1221527608864883</v>
      </c>
      <c r="E98">
        <f ca="1">RAND()</f>
        <v>0.25532144822083103</v>
      </c>
      <c r="F98">
        <f ca="1">RAND()</f>
        <v>5.2179649211998247E-2</v>
      </c>
      <c r="G98">
        <f ca="1">RAND()</f>
        <v>0.93345715716869737</v>
      </c>
      <c r="H98">
        <f ca="1">RAND()</f>
        <v>0.16820860507407054</v>
      </c>
      <c r="I98">
        <f ca="1">RAND()</f>
        <v>0.16313744133683039</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Equip3101</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1000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0.35116017635921093</v>
      </c>
      <c r="E99">
        <f ca="1">RAND()</f>
        <v>0.66273896512909414</v>
      </c>
      <c r="F99">
        <f ca="1">RAND()</f>
        <v>2.3691434743847717E-2</v>
      </c>
      <c r="G99">
        <f ca="1">RAND()</f>
        <v>5.9043958794845697E-2</v>
      </c>
      <c r="H99">
        <f ca="1">RAND()</f>
        <v>0.9822752785676605</v>
      </c>
      <c r="I99">
        <f ca="1">RAND()</f>
        <v>0.38079801903637212</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Equip7302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DI</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34</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477</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5.5448331465654976E-2</v>
      </c>
      <c r="E100">
        <f ca="1">RAND()</f>
        <v>0.93560513354081365</v>
      </c>
      <c r="F100">
        <f ca="1">RAND()</f>
        <v>0.15755199812591814</v>
      </c>
      <c r="G100">
        <f ca="1">RAND()</f>
        <v>0.35501490520911205</v>
      </c>
      <c r="H100">
        <f ca="1">RAND()</f>
        <v>0.53414809977523203</v>
      </c>
      <c r="I100">
        <f ca="1">RAND()</f>
        <v>0.53347895983668492</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2.8023271172251341E-2</v>
      </c>
      <c r="E101">
        <f ca="1">RAND()</f>
        <v>2.845838127691902E-3</v>
      </c>
      <c r="F101">
        <f ca="1">RAND()</f>
        <v>0.74987981836274054</v>
      </c>
      <c r="G101">
        <f ca="1">RAND()</f>
        <v>0.80199180076642607</v>
      </c>
      <c r="H101">
        <f ca="1">RAND()</f>
        <v>0.20683168403211849</v>
      </c>
      <c r="I101">
        <f ca="1">RAND()</f>
        <v>0.94685569287566562</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0.83753233038827579</v>
      </c>
      <c r="E102">
        <f ca="1">RAND()</f>
        <v>0.83543654839993997</v>
      </c>
      <c r="F102">
        <f ca="1">RAND()</f>
        <v>0.65146191474955539</v>
      </c>
      <c r="G102">
        <f ca="1">RAND()</f>
        <v>0.56560332880757125</v>
      </c>
      <c r="H102">
        <f ca="1">RAND()</f>
        <v>0.74549465191953701</v>
      </c>
      <c r="I102">
        <f ca="1">RAND()</f>
        <v>0.27300390369563177</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Equip7201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9200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415</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0.50864734280506119</v>
      </c>
      <c r="E103">
        <f ca="1">RAND()</f>
        <v>0.87809914904874475</v>
      </c>
      <c r="F103">
        <f ca="1">RAND()</f>
        <v>0.87234498137489325</v>
      </c>
      <c r="G103">
        <f ca="1">RAND()</f>
        <v>4.4280809422847511E-2</v>
      </c>
      <c r="H103">
        <f ca="1">RAND()</f>
        <v>0.86131567819721999</v>
      </c>
      <c r="I103">
        <f ca="1">RAND()</f>
        <v>0.17500383934473651</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Equip7302</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DI</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33</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0.95104375486020265</v>
      </c>
      <c r="E104">
        <f ca="1">RAND()</f>
        <v>0.94112944946881383</v>
      </c>
      <c r="F104">
        <f ca="1">RAND()</f>
        <v>0.5424382952333765</v>
      </c>
      <c r="G104">
        <f ca="1">RAND()</f>
        <v>0.41832047787253424</v>
      </c>
      <c r="H104">
        <f ca="1">RAND()</f>
        <v>0.31777280198037949</v>
      </c>
      <c r="I104">
        <f ca="1">RAND()</f>
        <v>0.94142426415746461</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94112</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14</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4200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400</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0.70340859721327686</v>
      </c>
      <c r="E105">
        <f ca="1">RAND()</f>
        <v>0.49276394983728078</v>
      </c>
      <c r="F105">
        <f ca="1">RAND()</f>
        <v>0.20183834976556136</v>
      </c>
      <c r="G105">
        <f ca="1">RAND()</f>
        <v>0.16268407037043209</v>
      </c>
      <c r="H105">
        <f ca="1">RAND()</f>
        <v>0.34917835839583677</v>
      </c>
      <c r="I105">
        <f ca="1">RAND()</f>
        <v>0.3112089894806962</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49276</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8</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2400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478</v>
      </c>
      <c r="AD105">
        <v>1</v>
      </c>
      <c r="AE105" t="s">
        <v>125</v>
      </c>
      <c r="AG105">
        <v>1200</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결사대의 활</v>
      </c>
      <c r="AL105">
        <v>1</v>
      </c>
      <c r="AM105" t="str">
        <f ca="1">IF(ROW()=2,AN105,OFFSET(AM105,-1,0)&amp;IF(LEN(AN105)=0,"",","&amp;AN105))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{"dy":11,"sl":3,"tp":"fe","vl":"Equip2101","cn":1,"pt":"GO","pr":1200}</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4.4383671799507862E-2</v>
      </c>
      <c r="E106">
        <f ca="1">RAND()</f>
        <v>0.85818014922565045</v>
      </c>
      <c r="F106">
        <f ca="1">RAND()</f>
        <v>1.9949324260756907E-2</v>
      </c>
      <c r="G106">
        <f ca="1">RAND()</f>
        <v>0.35890462444336368</v>
      </c>
      <c r="H106">
        <f ca="1">RAND()</f>
        <v>0.18170809310773772</v>
      </c>
      <c r="I106">
        <f ca="1">RAND()</f>
        <v>0.43226862133096167</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85818</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13</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3900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0.91975635141223211</v>
      </c>
      <c r="E107">
        <f ca="1">RAND()</f>
        <v>0.42842568988738094</v>
      </c>
      <c r="F107">
        <f ca="1">RAND()</f>
        <v>0.79619758601602464</v>
      </c>
      <c r="G107">
        <f ca="1">RAND()</f>
        <v>0.65870546109540684</v>
      </c>
      <c r="H107">
        <f ca="1">RAND()</f>
        <v>0.53581351587809811</v>
      </c>
      <c r="I107">
        <f ca="1">RAND()</f>
        <v>0.56373922156734402</v>
      </c>
      <c r="M107" t="str">
        <f ca="1">IF(LEN(J107)&lt;&gt;0,J107,VLOOKUP(D107+$B107,$BJ:$BK,MATCH($BK$1,$BJ$1:$BK$1,0),1))</f>
        <v>안 지정 캐릭터 PP 일반등급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42842</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8</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2400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479</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0.88232282973828002</v>
      </c>
      <c r="E108">
        <f ca="1">RAND()</f>
        <v>0.40805845144786046</v>
      </c>
      <c r="F108">
        <f ca="1">RAND()</f>
        <v>0.8181976377265725</v>
      </c>
      <c r="G108">
        <f ca="1">RAND()</f>
        <v>0.20221914703722987</v>
      </c>
      <c r="H108">
        <f ca="1">RAND()</f>
        <v>0.51549614657957665</v>
      </c>
      <c r="I108">
        <f ca="1">RAND()</f>
        <v>0.66899223445749578</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Equip5002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800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480</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0.53986472647115846</v>
      </c>
      <c r="E109">
        <f ca="1">RAND()</f>
        <v>0.56908343766874148</v>
      </c>
      <c r="F109">
        <f ca="1">RAND()</f>
        <v>9.7313438187259904E-2</v>
      </c>
      <c r="G109">
        <f ca="1">RAND()</f>
        <v>0.49328297672054944</v>
      </c>
      <c r="H109">
        <f ca="1">RAND()</f>
        <v>0.53235374371472211</v>
      </c>
      <c r="I109">
        <f ca="1">RAND()</f>
        <v>2.795749765165223E-2</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Equip6301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22000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0.51363715462609583</v>
      </c>
      <c r="E110">
        <f ca="1">RAND()</f>
        <v>0.84894845578972655</v>
      </c>
      <c r="F110">
        <f ca="1">RAND()</f>
        <v>0.28587431056200119</v>
      </c>
      <c r="G110">
        <f ca="1">RAND()</f>
        <v>0.92486718315454763</v>
      </c>
      <c r="H110">
        <f ca="1">RAND()</f>
        <v>9.9470791264250624E-2</v>
      </c>
      <c r="I110">
        <f ca="1">RAND()</f>
        <v>0.83342550966859974</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457</v>
      </c>
      <c r="AC110" t="s">
        <v>484</v>
      </c>
      <c r="AD110">
        <v>1</v>
      </c>
      <c r="AE110" t="s">
        <v>129</v>
      </c>
      <c r="AF110">
        <v>80</v>
      </c>
      <c r="AG110">
        <v>59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도스로프</v>
      </c>
      <c r="AL110">
        <v>1</v>
      </c>
      <c r="AM110" t="str">
        <f ca="1">IF(ROW()=2,AN110,OFFSET(AM110,-1,0)&amp;IF(LEN(AN110)=0,"",","&amp;AN110))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{"dy":11,"sl":8,"tp":"fl5","vl":"Actor0030","cn":1,"pt":"DI","pp":80,"pr":59}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0.20968037090946767</v>
      </c>
      <c r="E111">
        <f ca="1">RAND()</f>
        <v>0.90344150522468514</v>
      </c>
      <c r="F111">
        <f ca="1">RAND()</f>
        <v>9.7496124301786558E-2</v>
      </c>
      <c r="G111">
        <f ca="1">RAND()</f>
        <v>0.79183358579445029</v>
      </c>
      <c r="H111">
        <f ca="1">RAND()</f>
        <v>9.5490073422856869E-2</v>
      </c>
      <c r="I111">
        <f ca="1">RAND()</f>
        <v>0.67827486221075861</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458</v>
      </c>
      <c r="AC111" t="s">
        <v>484</v>
      </c>
      <c r="AD111">
        <v>1</v>
      </c>
      <c r="AE111" t="s">
        <v>129</v>
      </c>
      <c r="AF111">
        <v>80</v>
      </c>
      <c r="AG111">
        <v>59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도스로프</v>
      </c>
      <c r="AL111">
        <v>1</v>
      </c>
      <c r="AM111" t="str">
        <f ca="1">IF(ROW()=2,AN111,OFFSET(AM111,-1,0)&amp;IF(LEN(AN111)=0,"",","&amp;AN111))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{"dy":11,"sl":9,"tp":"fl6","vl":"Actor0030","cn":1,"pt":"DI","pp":80,"pr":59}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0.48876369188161695</v>
      </c>
      <c r="E112">
        <f ca="1">RAND()</f>
        <v>6.1462346531523049E-2</v>
      </c>
      <c r="F112">
        <f ca="1">RAND()</f>
        <v>0.31951418507905016</v>
      </c>
      <c r="G112">
        <f ca="1">RAND()</f>
        <v>0.31883313313408834</v>
      </c>
      <c r="H112">
        <f ca="1">RAND()</f>
        <v>0.19299044501470874</v>
      </c>
      <c r="I112">
        <f ca="1">RAND()</f>
        <v>8.1509530855795487E-2</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Equip0201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DI</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4</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0.58551050335650867</v>
      </c>
      <c r="E113">
        <f ca="1">RAND()</f>
        <v>0.82997192837128331</v>
      </c>
      <c r="F113">
        <f ca="1">RAND()</f>
        <v>0.48781247210905343</v>
      </c>
      <c r="G113">
        <f ca="1">RAND()</f>
        <v>6.3679114322153785E-2</v>
      </c>
      <c r="H113">
        <f ca="1">RAND()</f>
        <v>1.1393604973304217E-2</v>
      </c>
      <c r="I113">
        <f ca="1">RAND()</f>
        <v>0.7905174368217267</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Equip7102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3800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417</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0.50601215635039065</v>
      </c>
      <c r="E114">
        <f ca="1">RAND()</f>
        <v>0.46030124264087968</v>
      </c>
      <c r="F114">
        <f ca="1">RAND()</f>
        <v>0.59216999239628731</v>
      </c>
      <c r="G114">
        <f ca="1">RAND()</f>
        <v>0.95863203212546655</v>
      </c>
      <c r="H114">
        <f ca="1">RAND()</f>
        <v>0.2508558383503543</v>
      </c>
      <c r="I114">
        <f ca="1">RAND()</f>
        <v>0.2277582616178927</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46030</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8</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2400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0.31883575124924268</v>
      </c>
      <c r="E115">
        <f ca="1">RAND()</f>
        <v>0.34440178445649727</v>
      </c>
      <c r="F115">
        <f ca="1">RAND()</f>
        <v>0.48238725623791556</v>
      </c>
      <c r="G115">
        <f ca="1">RAND()</f>
        <v>0.95227594190635656</v>
      </c>
      <c r="H115">
        <f ca="1">RAND()</f>
        <v>0.97634965497993431</v>
      </c>
      <c r="I115">
        <f ca="1">RAND()</f>
        <v>0.84165289092936924</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34440</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7</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2100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356</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울려퍼지는 여명</v>
      </c>
      <c r="AL115">
        <v>1</v>
      </c>
      <c r="AM115" t="str">
        <f ca="1">IF(ROW()=2,AN115,OFFSET(AM115,-1,0)&amp;IF(LEN(AN115)=0,"",","&amp;AN115))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{"dy":12,"sl":3,"tp":"fe","vl":"Equip2302","cn":1,"pt":"GO","pr":7600}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0.42419845498861586</v>
      </c>
      <c r="E116">
        <f ca="1">RAND()</f>
        <v>4.5266397890963761E-2</v>
      </c>
      <c r="F116">
        <f ca="1">RAND()</f>
        <v>0.22549743308120662</v>
      </c>
      <c r="G116">
        <f ca="1">RAND()</f>
        <v>5.2560485893605735E-2</v>
      </c>
      <c r="H116">
        <f ca="1">RAND()</f>
        <v>0.26273931564319419</v>
      </c>
      <c r="I116">
        <f ca="1">RAND()</f>
        <v>0.90123751438179223</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4526</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3</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900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0.32259504514019199</v>
      </c>
      <c r="E117">
        <f ca="1">RAND()</f>
        <v>0.18326030409943461</v>
      </c>
      <c r="F117">
        <f ca="1">RAND()</f>
        <v>0.50646582016084085</v>
      </c>
      <c r="G117">
        <f ca="1">RAND()</f>
        <v>0.60771066139297569</v>
      </c>
      <c r="H117">
        <f ca="1">RAND()</f>
        <v>0.4664820467238836</v>
      </c>
      <c r="I117">
        <f ca="1">RAND()</f>
        <v>0.33968052247907043</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Equip1202</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2800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397</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0.38099912717893358</v>
      </c>
      <c r="E118">
        <f ca="1">RAND()</f>
        <v>0.92652702482259552</v>
      </c>
      <c r="F118">
        <f ca="1">RAND()</f>
        <v>0.76894308003244327</v>
      </c>
      <c r="G118">
        <f ca="1">RAND()</f>
        <v>0.89917468946268397</v>
      </c>
      <c r="H118">
        <f ca="1">RAND()</f>
        <v>0.59957937874737133</v>
      </c>
      <c r="I118">
        <f ca="1">RAND()</f>
        <v>0.71737968141532504</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Equip8001</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5200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431</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0.76742318393152864</v>
      </c>
      <c r="E119">
        <f ca="1">RAND()</f>
        <v>0.13344382582249548</v>
      </c>
      <c r="F119">
        <f ca="1">RAND()</f>
        <v>0.34072046580315174</v>
      </c>
      <c r="G119">
        <f ca="1">RAND()</f>
        <v>0.16763317974769543</v>
      </c>
      <c r="H119">
        <f ca="1">RAND()</f>
        <v>0.79395959924180937</v>
      </c>
      <c r="I119">
        <f ca="1">RAND()</f>
        <v>0.7140335192814159</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Equip1201</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DI</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5</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0.49544532777157579</v>
      </c>
      <c r="E120">
        <f ca="1">RAND()</f>
        <v>0.99968393927282961</v>
      </c>
      <c r="F120">
        <f ca="1">RAND()</f>
        <v>0.59949393954871233</v>
      </c>
      <c r="G120">
        <f ca="1">RAND()</f>
        <v>0.40225797495696236</v>
      </c>
      <c r="H120">
        <f ca="1">RAND()</f>
        <v>0.71919733451377432</v>
      </c>
      <c r="I120">
        <f ca="1">RAND()</f>
        <v>9.3815259169727105E-2</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fl5</v>
      </c>
      <c r="AB120" t="s">
        <v>286</v>
      </c>
      <c r="AC120" t="s">
        <v>495</v>
      </c>
      <c r="AD120">
        <v>1</v>
      </c>
      <c r="AE120" t="s">
        <v>129</v>
      </c>
      <c r="AF120">
        <v>80</v>
      </c>
      <c r="AG120">
        <v>49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그루퍼스</v>
      </c>
      <c r="AL120">
        <v>1</v>
      </c>
      <c r="AM120" t="str">
        <f ca="1">IF(ROW()=2,AN120,OFFSET(AM120,-1,0)&amp;IF(LEN(AN120)=0,"",","&amp;AN120))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{"dy":12,"sl":8,"tp":"fl5","vl":"Actor2010","cn":1,"pt":"DI","pp":80,"pr":49}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1.3812156654980257E-2</v>
      </c>
      <c r="E121">
        <f ca="1">RAND()</f>
        <v>0.5346741026928481</v>
      </c>
      <c r="F121">
        <f ca="1">RAND()</f>
        <v>0.79708881435930956</v>
      </c>
      <c r="G121">
        <f ca="1">RAND()</f>
        <v>0.47043204328454469</v>
      </c>
      <c r="H121">
        <f ca="1">RAND()</f>
        <v>0.76428418677812848</v>
      </c>
      <c r="I121">
        <f ca="1">RAND()</f>
        <v>0.43688134167433768</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fl6</v>
      </c>
      <c r="AB121" t="s">
        <v>287</v>
      </c>
      <c r="AC121" t="s">
        <v>495</v>
      </c>
      <c r="AD121">
        <v>1</v>
      </c>
      <c r="AE121" t="s">
        <v>129</v>
      </c>
      <c r="AF121">
        <v>80</v>
      </c>
      <c r="AG121">
        <v>49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그루퍼스</v>
      </c>
      <c r="AL121">
        <v>1</v>
      </c>
      <c r="AM121" t="str">
        <f ca="1">IF(ROW()=2,AN121,OFFSET(AM121,-1,0)&amp;IF(LEN(AN121)=0,"",","&amp;AN121))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{"dy":12,"sl":9,"tp":"fl6","vl":"Actor2010","cn":1,"pt":"DI","pp":80,"pr":49}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0.20767100982754094</v>
      </c>
      <c r="E122">
        <f ca="1">RAND()</f>
        <v>0.48847319961289171</v>
      </c>
      <c r="F122">
        <f ca="1">RAND()</f>
        <v>0.86389442010660511</v>
      </c>
      <c r="G122">
        <f ca="1">RAND()</f>
        <v>0.14880890531725777</v>
      </c>
      <c r="H122">
        <f ca="1">RAND()</f>
        <v>0.94625434929847885</v>
      </c>
      <c r="I122">
        <f ca="1">RAND()</f>
        <v>0.58333043314342004</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Equip4102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1300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398</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0.10409586733133158</v>
      </c>
      <c r="E123">
        <f ca="1">RAND()</f>
        <v>0.46410258189120102</v>
      </c>
      <c r="F123">
        <f ca="1">RAND()</f>
        <v>0.18678757492794862</v>
      </c>
      <c r="G123">
        <f ca="1">RAND()</f>
        <v>0.54793930849048356</v>
      </c>
      <c r="H123">
        <f ca="1">RAND()</f>
        <v>8.6615594086795422E-2</v>
      </c>
      <c r="I123">
        <f ca="1">RAND()</f>
        <v>0.86293902026918667</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Equip4002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900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508</v>
      </c>
      <c r="AD123">
        <v>1</v>
      </c>
      <c r="AE123" t="s">
        <v>129</v>
      </c>
      <c r="AF123">
        <v>159</v>
      </c>
      <c r="AG123">
        <v>99</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전설</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고대인의 의식</v>
      </c>
      <c r="AL123">
        <v>1</v>
      </c>
      <c r="AM123" t="str">
        <f ca="1">IF(ROW()=2,AN123,OFFSET(AM123,-1,0)&amp;IF(LEN(AN123)=0,"",","&amp;AN123))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{"dy":13,"sl":1,"tp":"fe","vl":"Equip2401","cn":1,"pt":"DI","pp":159,"pr":99}</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0.76647249144331608</v>
      </c>
      <c r="E124">
        <f ca="1">RAND()</f>
        <v>0.83120233760339202</v>
      </c>
      <c r="F124">
        <f ca="1">RAND()</f>
        <v>0.25284190861500455</v>
      </c>
      <c r="G124">
        <f ca="1">RAND()</f>
        <v>0.67349478067359803</v>
      </c>
      <c r="H124">
        <f ca="1">RAND()</f>
        <v>3.4515428649739555E-5</v>
      </c>
      <c r="I124">
        <f ca="1">RAND()</f>
        <v>0.97358736911278598</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83120</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12</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3600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434</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0.85000618675474371</v>
      </c>
      <c r="E125">
        <f ca="1">RAND()</f>
        <v>0.90938151432700332</v>
      </c>
      <c r="F125">
        <f ca="1">RAND()</f>
        <v>0.72433887272230468</v>
      </c>
      <c r="G125">
        <f ca="1">RAND()</f>
        <v>0.31651295932983203</v>
      </c>
      <c r="H125">
        <f ca="1">RAND()</f>
        <v>0.44657566173808061</v>
      </c>
      <c r="I125">
        <f ca="1">RAND()</f>
        <v>0.23187470436069135</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90938</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13</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3900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0.49322964871999564</v>
      </c>
      <c r="E126">
        <f ca="1">RAND()</f>
        <v>0.79363645476333633</v>
      </c>
      <c r="F126">
        <f ca="1">RAND()</f>
        <v>0.36100960109018898</v>
      </c>
      <c r="G126">
        <f ca="1">RAND()</f>
        <v>9.8744973587382989E-2</v>
      </c>
      <c r="H126">
        <f ca="1">RAND()</f>
        <v>0.32877264071038659</v>
      </c>
      <c r="I126">
        <f ca="1">RAND()</f>
        <v>0.46813342450207951</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79363</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12</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3600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0.6053185931658992</v>
      </c>
      <c r="E127">
        <f ca="1">RAND()</f>
        <v>0.8681353515099608</v>
      </c>
      <c r="F127">
        <f ca="1">RAND()</f>
        <v>0.47902204521314251</v>
      </c>
      <c r="G127">
        <f ca="1">RAND()</f>
        <v>0.50527689550436494</v>
      </c>
      <c r="H127">
        <f ca="1">RAND()</f>
        <v>0.21158329316939384</v>
      </c>
      <c r="I127">
        <f ca="1">RAND()</f>
        <v>0.9261770932954293</v>
      </c>
      <c r="M127" t="str">
        <f ca="1">IF(LEN(J127)&lt;&gt;0,J127,VLOOKUP(D127+$B127,$BJ:$BK,MATCH($BK$1,$BJ$1:$BK$1,0),1))</f>
        <v>안 지정 캐릭터 PP 영웅등급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86813</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13</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3900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0.99652312921407171</v>
      </c>
      <c r="E128">
        <f ca="1">RAND()</f>
        <v>0.86501092232908128</v>
      </c>
      <c r="F128">
        <f ca="1">RAND()</f>
        <v>0.36247348408175628</v>
      </c>
      <c r="G128">
        <f ca="1">RAND()</f>
        <v>0.33519771243718732</v>
      </c>
      <c r="H128">
        <f ca="1">RAND()</f>
        <v>0.97176708699023584</v>
      </c>
      <c r="I128">
        <f ca="1">RAND()</f>
        <v>0.71717140059614481</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Equip7301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22700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3.6735971429768366E-2</v>
      </c>
      <c r="E129">
        <f ca="1">RAND()</f>
        <v>2.8450659587085925E-3</v>
      </c>
      <c r="F129">
        <f ca="1">RAND()</f>
        <v>0.76921345582889922</v>
      </c>
      <c r="G129">
        <f ca="1">RAND()</f>
        <v>0.62161637945150527</v>
      </c>
      <c r="H129">
        <f ca="1">RAND()</f>
        <v>0.97678276552571264</v>
      </c>
      <c r="I129">
        <f ca="1">RAND()</f>
        <v>5.6262436422045425E-2</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Equip0001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600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1.901904877632965E-2</v>
      </c>
      <c r="E130">
        <f ca="1">RAND()</f>
        <v>0.93497832286142502</v>
      </c>
      <c r="F130">
        <f ca="1">RAND()</f>
        <v>0.77611048416390027</v>
      </c>
      <c r="G130">
        <f ca="1">RAND()</f>
        <v>0.31896287057099071</v>
      </c>
      <c r="H130">
        <f ca="1">RAND()</f>
        <v>0.39708135548864609</v>
      </c>
      <c r="I130">
        <f ca="1">RAND()</f>
        <v>0.79649339118258333</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0.87090055492691021</v>
      </c>
      <c r="E131">
        <f ca="1">RAND()</f>
        <v>0.59369161576734064</v>
      </c>
      <c r="F131">
        <f ca="1">RAND()</f>
        <v>0.42046980167508385</v>
      </c>
      <c r="G131">
        <f ca="1">RAND()</f>
        <v>0.29815825910583882</v>
      </c>
      <c r="H131">
        <f ca="1">RAND()</f>
        <v>1.1936891112716341E-2</v>
      </c>
      <c r="I131">
        <f ca="1">RAND()</f>
        <v>0.63048006953199032</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0.31342211845266033</v>
      </c>
      <c r="E132">
        <f ca="1">RAND()</f>
        <v>0.94083917524847027</v>
      </c>
      <c r="F132">
        <f ca="1">RAND()</f>
        <v>2.4567077158504591E-2</v>
      </c>
      <c r="G132">
        <f ca="1">RAND()</f>
        <v>0.59345232969361117</v>
      </c>
      <c r="H132">
        <f ca="1">RAND()</f>
        <v>2.2695477494545258E-2</v>
      </c>
      <c r="I132">
        <f ca="1">RAND()</f>
        <v>0.10276283768918926</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Equip8102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7600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399</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0.71538549893449177</v>
      </c>
      <c r="E133">
        <f ca="1">RAND()</f>
        <v>0.56085400245476758</v>
      </c>
      <c r="F133">
        <f ca="1">RAND()</f>
        <v>0.66977574961385977</v>
      </c>
      <c r="G133">
        <f ca="1">RAND()</f>
        <v>0.26081123248296045</v>
      </c>
      <c r="H133">
        <f ca="1">RAND()</f>
        <v>0.15609591140393453</v>
      </c>
      <c r="I133">
        <f ca="1">RAND()</f>
        <v>2.1886050059785056E-2</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Equip5001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600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396</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5.3757532937009356E-2</v>
      </c>
      <c r="E134">
        <f ca="1">RAND()</f>
        <v>0.28247524247934097</v>
      </c>
      <c r="F134">
        <f ca="1">RAND()</f>
        <v>0.4772382862434329</v>
      </c>
      <c r="G134">
        <f ca="1">RAND()</f>
        <v>0.80751492221599908</v>
      </c>
      <c r="H134">
        <f ca="1">RAND()</f>
        <v>0.10364313353474264</v>
      </c>
      <c r="I134">
        <f ca="1">RAND()</f>
        <v>0.44320692271522266</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28247</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6</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1800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0.91621081466917897</v>
      </c>
      <c r="E135">
        <f ca="1">RAND()</f>
        <v>0.43770560186413243</v>
      </c>
      <c r="F135">
        <f ca="1">RAND()</f>
        <v>0.32682205717692747</v>
      </c>
      <c r="G135">
        <f ca="1">RAND()</f>
        <v>1.9553483021515383E-2</v>
      </c>
      <c r="H135">
        <f ca="1">RAND()</f>
        <v>0.11723163283698312</v>
      </c>
      <c r="I135">
        <f ca="1">RAND()</f>
        <v>0.95212800350074689</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43770</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8</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2400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466</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야만인의 분노</v>
      </c>
      <c r="AL135">
        <v>1</v>
      </c>
      <c r="AM135" t="str">
        <f ca="1">IF(ROW()=2,AN135,OFFSET(AM135,-1,0)&amp;IF(LEN(AN135)=0,"",","&amp;AN135))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{"dy":14,"sl":3,"tp":"fe","vl":"Equip0201","cn":1,"pt":"GO","pr":3100}</v>
      </c>
    </row>
    <row r="136" spans="1:40">
      <c r="A136">
        <v>14</v>
      </c>
      <c r="B136">
        <v>4</v>
      </c>
      <c r="C136">
        <f>IF(B136&lt;=9,0,
IF(B136=10,1,2))</f>
        <v>0</v>
      </c>
      <c r="D136">
        <f ca="1">RAND()</f>
        <v>0.30273153277861431</v>
      </c>
      <c r="E136">
        <f ca="1">RAND()</f>
        <v>0.82755004505624896</v>
      </c>
      <c r="F136">
        <f ca="1">RAND()</f>
        <v>0.35723997343366731</v>
      </c>
      <c r="G136">
        <f ca="1">RAND()</f>
        <v>0.69382227672139352</v>
      </c>
      <c r="H136">
        <f ca="1">RAND()</f>
        <v>0.79703477894617092</v>
      </c>
      <c r="I136">
        <f ca="1">RAND()</f>
        <v>0.21781769777063376</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82755</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12</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3600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448</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0.9230708601977925</v>
      </c>
      <c r="E137">
        <f ca="1">RAND()</f>
        <v>0.39910027534859971</v>
      </c>
      <c r="F137">
        <f ca="1">RAND()</f>
        <v>0.93235162901536339</v>
      </c>
      <c r="G137">
        <f ca="1">RAND()</f>
        <v>0.51888549154654606</v>
      </c>
      <c r="H137">
        <f ca="1">RAND()</f>
        <v>0.71268943841824817</v>
      </c>
      <c r="I137">
        <f ca="1">RAND()</f>
        <v>0.56778150435364783</v>
      </c>
      <c r="M137" t="str">
        <f ca="1">IF(LEN(J137)&lt;&gt;0,J137,VLOOKUP(D137+$B137,$BJ:$BK,MATCH($BK$1,$BJ$1:$BK$1,0),1))</f>
        <v>안 지정 캐릭터 PP 일반등급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39910</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7</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2100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441</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0.23197078911685909</v>
      </c>
      <c r="E138">
        <f ca="1">RAND()</f>
        <v>0.30277023094773159</v>
      </c>
      <c r="F138">
        <f ca="1">RAND()</f>
        <v>0.93240363254465242</v>
      </c>
      <c r="G138">
        <f ca="1">RAND()</f>
        <v>0.49452871663289721</v>
      </c>
      <c r="H138">
        <f ca="1">RAND()</f>
        <v>0.17618693537755048</v>
      </c>
      <c r="I138">
        <f ca="1">RAND()</f>
        <v>0.45920476647561559</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Equip3302</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7500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0.52482315547775349</v>
      </c>
      <c r="E139">
        <f ca="1">RAND()</f>
        <v>0.15301513630336416</v>
      </c>
      <c r="F139">
        <f ca="1">RAND()</f>
        <v>0.74003189360667032</v>
      </c>
      <c r="G139">
        <f ca="1">RAND()</f>
        <v>0.18997163897770541</v>
      </c>
      <c r="H139">
        <f ca="1">RAND()</f>
        <v>0.34319395101159522</v>
      </c>
      <c r="I139">
        <f ca="1">RAND()</f>
        <v>0.10907903548937303</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Equip1301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DI</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10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357</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0.72816964977353771</v>
      </c>
      <c r="E140">
        <f ca="1">RAND()</f>
        <v>0.20344925099740219</v>
      </c>
      <c r="F140">
        <f ca="1">RAND()</f>
        <v>0.58498924782131967</v>
      </c>
      <c r="G140">
        <f ca="1">RAND()</f>
        <v>2.3607893426731641E-2</v>
      </c>
      <c r="H140">
        <f ca="1">RAND()</f>
        <v>0.23429859019591348</v>
      </c>
      <c r="I140">
        <f ca="1">RAND()</f>
        <v>0.8361711499007578</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fl1</v>
      </c>
      <c r="AB140" t="s">
        <v>87</v>
      </c>
      <c r="AC140" t="s">
        <v>512</v>
      </c>
      <c r="AD140">
        <v>1</v>
      </c>
      <c r="AE140" t="s">
        <v>129</v>
      </c>
      <c r="AF140">
        <v>219</v>
      </c>
      <c r="AG140">
        <v>119</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닉스</v>
      </c>
      <c r="AL140">
        <v>1</v>
      </c>
      <c r="AM140" t="str">
        <f ca="1">IF(ROW()=2,AN140,OFFSET(AM140,-1,0)&amp;IF(LEN(AN140)=0,"",","&amp;AN140))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{"dy":14,"sl":8,"tp":"fl1","vl":"Actor1109","cn":1,"pt":"DI","pp":219,"pr":119}</v>
      </c>
    </row>
    <row r="141" spans="1:40">
      <c r="A141">
        <v>14</v>
      </c>
      <c r="B141">
        <v>9</v>
      </c>
      <c r="C141">
        <f>IF(B141&lt;=9,0,
IF(B141=10,1,2))</f>
        <v>0</v>
      </c>
      <c r="D141">
        <f ca="1">RAND()</f>
        <v>0.39167142724414572</v>
      </c>
      <c r="E141">
        <f ca="1">RAND()</f>
        <v>0.12499603856084518</v>
      </c>
      <c r="F141">
        <f ca="1">RAND()</f>
        <v>0.68389259976091266</v>
      </c>
      <c r="G141">
        <f ca="1">RAND()</f>
        <v>0.64486802855004244</v>
      </c>
      <c r="H141">
        <f ca="1">RAND()</f>
        <v>0.91218843643433145</v>
      </c>
      <c r="I141">
        <f ca="1">RAND()</f>
        <v>0.13796980339583709</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fl1</v>
      </c>
      <c r="AB141" t="s">
        <v>87</v>
      </c>
      <c r="AC141" t="s">
        <v>513</v>
      </c>
      <c r="AD141">
        <v>1</v>
      </c>
      <c r="AE141" t="s">
        <v>129</v>
      </c>
      <c r="AF141">
        <v>54</v>
      </c>
      <c r="AG141">
        <v>39</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러센트</v>
      </c>
      <c r="AL141">
        <v>1</v>
      </c>
      <c r="AM141" t="str">
        <f ca="1">IF(ROW()=2,AN141,OFFSET(AM141,-1,0)&amp;IF(LEN(AN141)=0,"",","&amp;AN141))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{"dy":14,"sl":9,"tp":"fl1","vl":"Actor0024","cn":1,"pt":"DI","pp":54,"pr":39}</v>
      </c>
    </row>
    <row r="142" spans="1:40">
      <c r="A142">
        <v>15</v>
      </c>
      <c r="B142">
        <v>0</v>
      </c>
      <c r="C142">
        <f>IF(B142&lt;=9,0,
IF(B142=10,1,2))</f>
        <v>0</v>
      </c>
      <c r="D142">
        <f ca="1">RAND()</f>
        <v>0.22791943944186199</v>
      </c>
      <c r="E142">
        <f ca="1">RAND()</f>
        <v>8.6927679698317384E-2</v>
      </c>
      <c r="F142">
        <f ca="1">RAND()</f>
        <v>7.8076755121693209E-2</v>
      </c>
      <c r="G142">
        <f ca="1">RAND()</f>
        <v>0.25042545530327776</v>
      </c>
      <c r="H142">
        <f ca="1">RAND()</f>
        <v>0.53046045309691603</v>
      </c>
      <c r="I142">
        <f ca="1">RAND()</f>
        <v>0.36232547602273502</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Equip0301</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11</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0.10679767825665043</v>
      </c>
      <c r="E143">
        <f ca="1">RAND()</f>
        <v>0.58650649912921837</v>
      </c>
      <c r="F143">
        <f ca="1">RAND()</f>
        <v>0.8504267004467434</v>
      </c>
      <c r="G143">
        <f ca="1">RAND()</f>
        <v>0.14543539121506455</v>
      </c>
      <c r="H143">
        <f ca="1">RAND()</f>
        <v>0.44430033604322139</v>
      </c>
      <c r="I143">
        <f ca="1">RAND()</f>
        <v>0.87130646222280383</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Equip5101</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1500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0.43172462436713577</v>
      </c>
      <c r="E144">
        <f ca="1">RAND()</f>
        <v>0.96298755088219334</v>
      </c>
      <c r="F144">
        <f ca="1">RAND()</f>
        <v>0.45264476726370606</v>
      </c>
      <c r="G144">
        <f ca="1">RAND()</f>
        <v>0.45211176223115312</v>
      </c>
      <c r="H144">
        <f ca="1">RAND()</f>
        <v>0.57162380962623816</v>
      </c>
      <c r="I144">
        <f ca="1">RAND()</f>
        <v>0.52818546102758268</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96298</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14</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4200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0.90447012128697835</v>
      </c>
      <c r="E145">
        <f ca="1">RAND()</f>
        <v>0.31750517638964337</v>
      </c>
      <c r="F145">
        <f ca="1">RAND()</f>
        <v>0.54186820944600966</v>
      </c>
      <c r="G145">
        <f ca="1">RAND()</f>
        <v>0.22166868046880639</v>
      </c>
      <c r="H145">
        <f ca="1">RAND()</f>
        <v>9.6106615565561881E-2</v>
      </c>
      <c r="I145">
        <f ca="1">RAND()</f>
        <v>0.97136079635014572</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31750</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6</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1800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0.30986183029824221</v>
      </c>
      <c r="E146">
        <f ca="1">RAND()</f>
        <v>0.493900804135046</v>
      </c>
      <c r="F146">
        <f ca="1">RAND()</f>
        <v>0.92679412297089858</v>
      </c>
      <c r="G146">
        <f ca="1">RAND()</f>
        <v>0.56601370883952828</v>
      </c>
      <c r="H146">
        <f ca="1">RAND()</f>
        <v>0.16096296685505873</v>
      </c>
      <c r="I146">
        <f ca="1">RAND()</f>
        <v>0.39408527343341293</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49390</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8</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2400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465</v>
      </c>
      <c r="AD146">
        <v>1</v>
      </c>
      <c r="AE146" t="s">
        <v>129</v>
      </c>
      <c r="AF146">
        <v>219</v>
      </c>
      <c r="AG146">
        <v>139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실체화된 마나</v>
      </c>
      <c r="AL146">
        <v>1</v>
      </c>
      <c r="AM146" t="str">
        <f ca="1">IF(ROW()=2,AN146,OFFSET(AM146,-1,0)&amp;IF(LEN(AN146)=0,"",","&amp;AN146))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{"dy":15,"sl":4,"tp":"fe","vl":"Equip3402","cn":1,"pt":"DI","pp":219,"pr":139}</v>
      </c>
    </row>
    <row r="147" spans="1:40">
      <c r="A147">
        <v>15</v>
      </c>
      <c r="B147">
        <v>5</v>
      </c>
      <c r="C147">
        <f>IF(B147&lt;=9,0,
IF(B147=10,1,2))</f>
        <v>0</v>
      </c>
      <c r="D147">
        <f ca="1">RAND()</f>
        <v>0.95737763987662472</v>
      </c>
      <c r="E147">
        <f ca="1">RAND()</f>
        <v>0.9529419969400913</v>
      </c>
      <c r="F147">
        <f ca="1">RAND()</f>
        <v>0.20407155412147104</v>
      </c>
      <c r="G147">
        <f ca="1">RAND()</f>
        <v>0.53153750973603975</v>
      </c>
      <c r="H147">
        <f ca="1">RAND()</f>
        <v>0.38307433136187696</v>
      </c>
      <c r="I147">
        <f ca="1">RAND()</f>
        <v>0.49267578097632359</v>
      </c>
      <c r="M147" t="str">
        <f ca="1">IF(LEN(J147)&lt;&gt;0,J147,VLOOKUP(D147+$B147,$BJ:$BK,MATCH($BK$1,$BJ$1:$BK$1,0),1))</f>
        <v>안 지정 캐릭터 PP 일반등급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95294</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14</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4200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0.30235769094844545</v>
      </c>
      <c r="E148">
        <f ca="1">RAND()</f>
        <v>0.83422722063273391</v>
      </c>
      <c r="F148">
        <f ca="1">RAND()</f>
        <v>0.9260822036490417</v>
      </c>
      <c r="G148">
        <f ca="1">RAND()</f>
        <v>0.72308362152961259</v>
      </c>
      <c r="H148">
        <f ca="1">RAND()</f>
        <v>0.690697743133592</v>
      </c>
      <c r="I148">
        <f ca="1">RAND()</f>
        <v>0.64834748632864636</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Equip7201</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9600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481</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0.32983113651893536</v>
      </c>
      <c r="E149">
        <f ca="1">RAND()</f>
        <v>0.98086900105520514</v>
      </c>
      <c r="F149">
        <f ca="1">RAND()</f>
        <v>0.12432178458591792</v>
      </c>
      <c r="G149">
        <f ca="1">RAND()</f>
        <v>0.85914673464162172</v>
      </c>
      <c r="H149">
        <f ca="1">RAND()</f>
        <v>0.91804709842687782</v>
      </c>
      <c r="I149">
        <f ca="1">RAND()</f>
        <v>7.3998851895977102E-2</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Equip8302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73900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0.12636958716078484</v>
      </c>
      <c r="E150">
        <f ca="1">RAND()</f>
        <v>0.61349243543659504</v>
      </c>
      <c r="F150">
        <f ca="1">RAND()</f>
        <v>0.22566840223972595</v>
      </c>
      <c r="G150">
        <f ca="1">RAND()</f>
        <v>0.66735366586175493</v>
      </c>
      <c r="H150">
        <f ca="1">RAND()</f>
        <v>0.65424026188137463</v>
      </c>
      <c r="I150">
        <f ca="1">RAND()</f>
        <v>0.86704122284933582</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fl2</v>
      </c>
      <c r="AB150" t="s">
        <v>444</v>
      </c>
      <c r="AC150" t="s">
        <v>514</v>
      </c>
      <c r="AD150">
        <v>1</v>
      </c>
      <c r="AE150" t="s">
        <v>129</v>
      </c>
      <c r="AF150">
        <v>70</v>
      </c>
      <c r="AG150">
        <v>49</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롤라</v>
      </c>
      <c r="AL150">
        <v>1</v>
      </c>
      <c r="AM150" t="str">
        <f ca="1">IF(ROW()=2,AN150,OFFSET(AM150,-1,0)&amp;IF(LEN(AN150)=0,"",","&amp;AN150))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{"dy":15,"sl":8,"tp":"fl2","vl":"Actor3019","cn":1,"pt":"DI","pp":70,"pr":49}</v>
      </c>
    </row>
    <row r="151" spans="1:40">
      <c r="A151">
        <v>15</v>
      </c>
      <c r="B151">
        <v>9</v>
      </c>
      <c r="C151">
        <f>IF(B151&lt;=9,0,
IF(B151=10,1,2))</f>
        <v>0</v>
      </c>
      <c r="D151">
        <f ca="1">RAND()</f>
        <v>0.5891384817375217</v>
      </c>
      <c r="E151">
        <f ca="1">RAND()</f>
        <v>0.28800487402808084</v>
      </c>
      <c r="F151">
        <f ca="1">RAND()</f>
        <v>0.13327297716625008</v>
      </c>
      <c r="G151">
        <f ca="1">RAND()</f>
        <v>0.4048870237751675</v>
      </c>
      <c r="H151">
        <f ca="1">RAND()</f>
        <v>0.1214935231042813</v>
      </c>
      <c r="I151">
        <f ca="1">RAND()</f>
        <v>0.66265304241647782</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fl3</v>
      </c>
      <c r="AB151" t="s">
        <v>445</v>
      </c>
      <c r="AC151" t="s">
        <v>514</v>
      </c>
      <c r="AD151">
        <v>1</v>
      </c>
      <c r="AE151" t="s">
        <v>129</v>
      </c>
      <c r="AF151">
        <v>70</v>
      </c>
      <c r="AG151">
        <v>49</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롤라</v>
      </c>
      <c r="AL151">
        <v>1</v>
      </c>
      <c r="AM151" t="str">
        <f ca="1">IF(ROW()=2,AN151,OFFSET(AM151,-1,0)&amp;IF(LEN(AN151)=0,"",","&amp;AN151))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{"dy":15,"sl":9,"tp":"fl3","vl":"Actor3019","cn":1,"pt":"DI","pp":70,"pr":49}</v>
      </c>
    </row>
    <row r="152" spans="1:40">
      <c r="A152">
        <v>16</v>
      </c>
      <c r="B152">
        <v>0</v>
      </c>
      <c r="C152">
        <f>IF(B152&lt;=9,0,
IF(B152=10,1,2))</f>
        <v>0</v>
      </c>
      <c r="D152">
        <f ca="1">RAND()</f>
        <v>0.93979386188687475</v>
      </c>
      <c r="E152">
        <f ca="1">RAND()</f>
        <v>0.312017381264033</v>
      </c>
      <c r="F152">
        <f ca="1">RAND()</f>
        <v>8.8986952984613898E-2</v>
      </c>
      <c r="G152">
        <f ca="1">RAND()</f>
        <v>0.83020648979477252</v>
      </c>
      <c r="H152">
        <f ca="1">RAND()</f>
        <v>0.9589200380236671</v>
      </c>
      <c r="I152">
        <f ca="1">RAND()</f>
        <v>0.15929681621592773</v>
      </c>
      <c r="M152" t="str">
        <f ca="1">IF(LEN(J152)&lt;&gt;0,J152,VLOOKUP(D152+$B152,$BJ:$BK,MATCH($BK$1,$BJ$1:$BK$1,0),1))</f>
        <v>캐릭터 상자 일반등급</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삭제</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DI</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29</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423</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0.42931349068635583</v>
      </c>
      <c r="E153">
        <f ca="1">RAND()</f>
        <v>8.2779108498650444E-2</v>
      </c>
      <c r="F153">
        <f ca="1">RAND()</f>
        <v>0.5584922617086816</v>
      </c>
      <c r="G153">
        <f ca="1">RAND()</f>
        <v>0.44373490538737603</v>
      </c>
      <c r="H153">
        <f ca="1">RAND()</f>
        <v>0.99238990242916936</v>
      </c>
      <c r="I153">
        <f ca="1">RAND()</f>
        <v>0.71711018306209484</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Equip0301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DI</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12</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419</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칼날 손잡이</v>
      </c>
      <c r="AL153">
        <v>1</v>
      </c>
      <c r="AM153" t="str">
        <f ca="1">IF(ROW()=2,AN153,OFFSET(AM153,-1,0)&amp;IF(LEN(AN153)=0,"",","&amp;AN153))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{"dy":16,"sl":1,"tp":"fe","vl":"Equip1101","cn":1,"pt":"GO","pr":1200}</v>
      </c>
    </row>
    <row r="154" spans="1:40">
      <c r="A154">
        <v>16</v>
      </c>
      <c r="B154">
        <v>2</v>
      </c>
      <c r="C154">
        <f>IF(B154&lt;=9,0,
IF(B154=10,1,2))</f>
        <v>0</v>
      </c>
      <c r="D154">
        <f ca="1">RAND()</f>
        <v>0.64132468060010739</v>
      </c>
      <c r="E154">
        <f ca="1">RAND()</f>
        <v>0.28639492954013535</v>
      </c>
      <c r="F154">
        <f ca="1">RAND()</f>
        <v>0.59358987784810124</v>
      </c>
      <c r="G154">
        <f ca="1">RAND()</f>
        <v>0.93013054754556312</v>
      </c>
      <c r="H154">
        <f ca="1">RAND()</f>
        <v>0.36408668229371965</v>
      </c>
      <c r="I154">
        <f ca="1">RAND()</f>
        <v>0.17596292908966105</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28639</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6</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1800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0.56895204385232645</v>
      </c>
      <c r="E155">
        <f ca="1">RAND()</f>
        <v>0.93020307729091301</v>
      </c>
      <c r="F155">
        <f ca="1">RAND()</f>
        <v>0.12423052322804007</v>
      </c>
      <c r="G155">
        <f ca="1">RAND()</f>
        <v>0.73687980093631933</v>
      </c>
      <c r="H155">
        <f ca="1">RAND()</f>
        <v>0.84246835987476021</v>
      </c>
      <c r="I155">
        <f ca="1">RAND()</f>
        <v>0.91732036732353517</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93020</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14</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4200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471</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0.17543466662523377</v>
      </c>
      <c r="E156">
        <f ca="1">RAND()</f>
        <v>0.53093603829910729</v>
      </c>
      <c r="F156">
        <f ca="1">RAND()</f>
        <v>4.366613508171735E-2</v>
      </c>
      <c r="G156">
        <f ca="1">RAND()</f>
        <v>0.36920436647155486</v>
      </c>
      <c r="H156">
        <f ca="1">RAND()</f>
        <v>0.45172339643760639</v>
      </c>
      <c r="I156">
        <f ca="1">RAND()</f>
        <v>6.2654288709697248E-2</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53093</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9</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2700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0.23178865334631138</v>
      </c>
      <c r="E157">
        <f ca="1">RAND()</f>
        <v>0.64066513791478397</v>
      </c>
      <c r="F157">
        <f ca="1">RAND()</f>
        <v>9.7396735129119172E-2</v>
      </c>
      <c r="G157">
        <f ca="1">RAND()</f>
        <v>0.30856103194409457</v>
      </c>
      <c r="H157">
        <f ca="1">RAND()</f>
        <v>0.30821473104386243</v>
      </c>
      <c r="I157">
        <f ca="1">RAND()</f>
        <v>0.90991559699796698</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Equip5301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8000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469</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0.51349752272452232</v>
      </c>
      <c r="E158">
        <f ca="1">RAND()</f>
        <v>0.99149448479566304</v>
      </c>
      <c r="F158">
        <f ca="1">RAND()</f>
        <v>0.93595347867885392</v>
      </c>
      <c r="G158">
        <f ca="1">RAND()</f>
        <v>1.6990913776317562E-2</v>
      </c>
      <c r="H158">
        <f ca="1">RAND()</f>
        <v>0.98312245382236163</v>
      </c>
      <c r="I158">
        <f ca="1">RAND()</f>
        <v>0.43659303410126249</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Equip8302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DI</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93</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4.0289921661070149E-2</v>
      </c>
      <c r="E159">
        <f ca="1">RAND()</f>
        <v>0.2473861432808363</v>
      </c>
      <c r="F159">
        <f ca="1">RAND()</f>
        <v>0.46652776909004201</v>
      </c>
      <c r="G159">
        <f ca="1">RAND()</f>
        <v>0.37827395728209767</v>
      </c>
      <c r="H159">
        <f ca="1">RAND()</f>
        <v>0.60495719109964408</v>
      </c>
      <c r="I159">
        <f ca="1">RAND()</f>
        <v>0.1569736209481154</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Equip2302</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7100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430</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더블 이퀄라이저</v>
      </c>
      <c r="AL159">
        <v>1</v>
      </c>
      <c r="AM159" t="str">
        <f ca="1">IF(ROW()=2,AN159,OFFSET(AM159,-1,0)&amp;IF(LEN(AN159)=0,"",","&amp;AN159))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{"dy":16,"sl":7,"tp":"fe","vl":"Equip6201","cn":1,"pt":"GO","pr":9600}</v>
      </c>
    </row>
    <row r="160" spans="1:40">
      <c r="A160">
        <v>16</v>
      </c>
      <c r="B160">
        <v>8</v>
      </c>
      <c r="C160">
        <f>IF(B160&lt;=9,0,
IF(B160=10,1,2))</f>
        <v>0</v>
      </c>
      <c r="D160">
        <f ca="1">RAND()</f>
        <v>0.61311252685492124</v>
      </c>
      <c r="E160">
        <f ca="1">RAND()</f>
        <v>8.449290765961559E-2</v>
      </c>
      <c r="F160">
        <f ca="1">RAND()</f>
        <v>0.9836926283252323</v>
      </c>
      <c r="G160">
        <f ca="1">RAND()</f>
        <v>0.83276616814034232</v>
      </c>
      <c r="H160">
        <f ca="1">RAND()</f>
        <v>0.39356501378098296</v>
      </c>
      <c r="I160">
        <f ca="1">RAND()</f>
        <v>0.29855296591490088</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8.1070875455867553E-3</v>
      </c>
      <c r="E161">
        <f ca="1">RAND()</f>
        <v>0.93130426459445692</v>
      </c>
      <c r="F161">
        <f ca="1">RAND()</f>
        <v>0.54296011714920467</v>
      </c>
      <c r="G161">
        <f ca="1">RAND()</f>
        <v>0.88067113314133061</v>
      </c>
      <c r="H161">
        <f ca="1">RAND()</f>
        <v>0.82112340135841566</v>
      </c>
      <c r="I161">
        <f ca="1">RAND()</f>
        <v>0.81666452846724424</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0.46530651556189173</v>
      </c>
      <c r="E162">
        <f ca="1">RAND()</f>
        <v>0.89793936643586769</v>
      </c>
      <c r="F162">
        <f ca="1">RAND()</f>
        <v>0.64815780638584652</v>
      </c>
      <c r="G162">
        <f ca="1">RAND()</f>
        <v>0.42084443834229357</v>
      </c>
      <c r="H162">
        <f ca="1">RAND()</f>
        <v>0.38789295295966708</v>
      </c>
      <c r="I162">
        <f ca="1">RAND()</f>
        <v>0.59635645721449448</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Equip8001</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5100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426</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0.96409284087910851</v>
      </c>
      <c r="E163">
        <f ca="1">RAND()</f>
        <v>0.6017025200563092</v>
      </c>
      <c r="F163">
        <f ca="1">RAND()</f>
        <v>0.43685930086723723</v>
      </c>
      <c r="G163">
        <f ca="1">RAND()</f>
        <v>0.49563386742593052</v>
      </c>
      <c r="H163">
        <f ca="1">RAND()</f>
        <v>0.20800356373892115</v>
      </c>
      <c r="I163">
        <f ca="1">RAND()</f>
        <v>0.29960495767057604</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Equip5102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1100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0.94909412396517745</v>
      </c>
      <c r="E164">
        <f ca="1">RAND()</f>
        <v>2.9187639222489126E-2</v>
      </c>
      <c r="F164">
        <f ca="1">RAND()</f>
        <v>0.29589012381815083</v>
      </c>
      <c r="G164">
        <f ca="1">RAND()</f>
        <v>0.94728996213308303</v>
      </c>
      <c r="H164">
        <f ca="1">RAND()</f>
        <v>0.9161173482194912</v>
      </c>
      <c r="I164">
        <f ca="1">RAND()</f>
        <v>0.66061597345013789</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2918</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3</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900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465</v>
      </c>
      <c r="AD164">
        <v>1</v>
      </c>
      <c r="AE164" t="s">
        <v>129</v>
      </c>
      <c r="AF164">
        <v>219</v>
      </c>
      <c r="AG164">
        <v>139</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전설</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실체화된 마나</v>
      </c>
      <c r="AL164">
        <v>1</v>
      </c>
      <c r="AM164" t="str">
        <f ca="1">IF(ROW()=2,AN164,OFFSET(AM164,-1,0)&amp;IF(LEN(AN164)=0,"",","&amp;AN164))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{"dy":17,"sl":2,"tp":"fe","vl":"Equip3402","cn":1,"pt":"DI","pp":219,"pr":139}</v>
      </c>
    </row>
    <row r="165" spans="1:40">
      <c r="A165">
        <v>17</v>
      </c>
      <c r="B165">
        <v>3</v>
      </c>
      <c r="C165">
        <f>IF(B165&lt;=9,0,
IF(B165=10,1,2))</f>
        <v>0</v>
      </c>
      <c r="D165">
        <f ca="1">RAND()</f>
        <v>0.43903661240168057</v>
      </c>
      <c r="E165">
        <f ca="1">RAND()</f>
        <v>0.38190493630085154</v>
      </c>
      <c r="F165">
        <f ca="1">RAND()</f>
        <v>0.42618634353203699</v>
      </c>
      <c r="G165">
        <f ca="1">RAND()</f>
        <v>0.57593876218147988</v>
      </c>
      <c r="H165">
        <f ca="1">RAND()</f>
        <v>0.38856218054464076</v>
      </c>
      <c r="I165">
        <f ca="1">RAND()</f>
        <v>0.62896902697270374</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38190</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7</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2100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9.3922872664630619E-2</v>
      </c>
      <c r="E166">
        <f ca="1">RAND()</f>
        <v>0.92324376558928134</v>
      </c>
      <c r="F166">
        <f ca="1">RAND()</f>
        <v>0.67047957183158358</v>
      </c>
      <c r="G166">
        <f ca="1">RAND()</f>
        <v>0.12818646617241281</v>
      </c>
      <c r="H166">
        <f ca="1">RAND()</f>
        <v>3.3529416531478895E-2</v>
      </c>
      <c r="I166">
        <f ca="1">RAND()</f>
        <v>0.30549764398213308</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92324</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14</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4200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435</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결사대의 활</v>
      </c>
      <c r="AL166">
        <v>1</v>
      </c>
      <c r="AM166" t="str">
        <f ca="1">IF(ROW()=2,AN166,OFFSET(AM166,-1,0)&amp;IF(LEN(AN166)=0,"",","&amp;AN166))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{"dy":17,"sl":4,"tp":"fe","vl":"Equip2101","cn":1,"pt":"GO","pr":1500}</v>
      </c>
    </row>
    <row r="167" spans="1:40">
      <c r="A167">
        <v>17</v>
      </c>
      <c r="B167">
        <v>5</v>
      </c>
      <c r="C167">
        <f>IF(B167&lt;=9,0,
IF(B167=10,1,2))</f>
        <v>0</v>
      </c>
      <c r="D167">
        <f ca="1">RAND()</f>
        <v>0.23441518722238108</v>
      </c>
      <c r="E167">
        <f ca="1">RAND()</f>
        <v>2.5515089571299221E-2</v>
      </c>
      <c r="F167">
        <f ca="1">RAND()</f>
        <v>0.89595537691420135</v>
      </c>
      <c r="G167">
        <f ca="1">RAND()</f>
        <v>0.67814147199801877</v>
      </c>
      <c r="H167">
        <f ca="1">RAND()</f>
        <v>0.18697277891918496</v>
      </c>
      <c r="I167">
        <f ca="1">RAND()</f>
        <v>0.2068831139295183</v>
      </c>
      <c r="M167" t="str">
        <f ca="1">IF(LEN(J167)&lt;&gt;0,J167,VLOOKUP(D167+$B167,$BJ:$BK,MATCH($BK$1,$BJ$1:$BK$1,0),1))</f>
        <v>지정 장비</v>
      </c>
      <c r="N167" t="str">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Equip0002</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1</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600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0.14031338978275631</v>
      </c>
      <c r="E168">
        <f ca="1">RAND()</f>
        <v>0.74517724953655196</v>
      </c>
      <c r="F168">
        <f ca="1">RAND()</f>
        <v>0.21349101369946988</v>
      </c>
      <c r="G168">
        <f ca="1">RAND()</f>
        <v>0.47555398124905168</v>
      </c>
      <c r="H168">
        <f ca="1">RAND()</f>
        <v>0.13231737389610598</v>
      </c>
      <c r="I168">
        <f ca="1">RAND()</f>
        <v>0.61981315126843395</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Equip7002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2100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0.50658107089471971</v>
      </c>
      <c r="E169">
        <f ca="1">RAND()</f>
        <v>0.66797049774983619</v>
      </c>
      <c r="F169">
        <f ca="1">RAND()</f>
        <v>0.25602582417682673</v>
      </c>
      <c r="G169">
        <f ca="1">RAND()</f>
        <v>0.53102973121899244</v>
      </c>
      <c r="H169">
        <f ca="1">RAND()</f>
        <v>5.1821941551042361E-2</v>
      </c>
      <c r="I169">
        <f ca="1">RAND()</f>
        <v>0.80042752249555371</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Equip7302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22800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427</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0.51476400719287141</v>
      </c>
      <c r="E170">
        <f ca="1">RAND()</f>
        <v>0.93496513732540776</v>
      </c>
      <c r="F170">
        <f ca="1">RAND()</f>
        <v>7.6565873394827788E-2</v>
      </c>
      <c r="G170">
        <f ca="1">RAND()</f>
        <v>0.79798971771321903</v>
      </c>
      <c r="H170">
        <f ca="1">RAND()</f>
        <v>0.71334768233606338</v>
      </c>
      <c r="I170">
        <f ca="1">RAND()</f>
        <v>0.35115647432951613</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0.15966250941365523</v>
      </c>
      <c r="E171">
        <f ca="1">RAND()</f>
        <v>0.74196364159295258</v>
      </c>
      <c r="F171">
        <f ca="1">RAND()</f>
        <v>0.92704517061481173</v>
      </c>
      <c r="G171">
        <f ca="1">RAND()</f>
        <v>0.94577401982286247</v>
      </c>
      <c r="H171">
        <f ca="1">RAND()</f>
        <v>0.21441787897860531</v>
      </c>
      <c r="I171">
        <f ca="1">RAND()</f>
        <v>0.32086824517300472</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0.92318580709117648</v>
      </c>
      <c r="E172">
        <f ca="1">RAND()</f>
        <v>0.58058186223392738</v>
      </c>
      <c r="F172">
        <f ca="1">RAND()</f>
        <v>0.32461251709228256</v>
      </c>
      <c r="G172">
        <f ca="1">RAND()</f>
        <v>0.98457377937782198</v>
      </c>
      <c r="H172">
        <f ca="1">RAND()</f>
        <v>0.19815517989700016</v>
      </c>
      <c r="I172">
        <f ca="1">RAND()</f>
        <v>0.3345748326189939</v>
      </c>
      <c r="M172" t="str">
        <f ca="1">IF(LEN(J172)&lt;&gt;0,J172,VLOOKUP(D172+$B172,$BJ:$BK,MATCH($BK$1,$BJ$1:$BK$1,0),1))</f>
        <v>캐릭터 상자 일반등급</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삭제</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29</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0.14801805939561119</v>
      </c>
      <c r="E173">
        <f ca="1">RAND()</f>
        <v>0.11792502091205204</v>
      </c>
      <c r="F173">
        <f ca="1">RAND()</f>
        <v>0.55575577995775505</v>
      </c>
      <c r="G173">
        <f ca="1">RAND()</f>
        <v>0.81406779917482663</v>
      </c>
      <c r="H173">
        <f ca="1">RAND()</f>
        <v>0.41283154245037468</v>
      </c>
      <c r="I173">
        <f ca="1">RAND()</f>
        <v>0.67304643449887958</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Equip1001</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GO</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800</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0.56250212514605635</v>
      </c>
      <c r="E174">
        <f ca="1">RAND()</f>
        <v>0.19157377290079414</v>
      </c>
      <c r="F174">
        <f ca="1">RAND()</f>
        <v>0.76896109140937696</v>
      </c>
      <c r="G174">
        <f ca="1">RAND()</f>
        <v>0.9482715530950232</v>
      </c>
      <c r="H174">
        <f ca="1">RAND()</f>
        <v>2.4378149697716345E-2</v>
      </c>
      <c r="I174">
        <f ca="1">RAND()</f>
        <v>2.492530558179451E-2</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19157</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5</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1500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482</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0.92110676057309804</v>
      </c>
      <c r="E175">
        <f ca="1">RAND()</f>
        <v>0.72055566467882526</v>
      </c>
      <c r="F175">
        <f ca="1">RAND()</f>
        <v>0.20421812104767434</v>
      </c>
      <c r="G175">
        <f ca="1">RAND()</f>
        <v>0.3167704216621603</v>
      </c>
      <c r="H175">
        <f ca="1">RAND()</f>
        <v>4.750893149254698E-3</v>
      </c>
      <c r="I175">
        <f ca="1">RAND()</f>
        <v>0.4460114806470894</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72055</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11</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3300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3.3797925259666073E-2</v>
      </c>
      <c r="E176">
        <f ca="1">RAND()</f>
        <v>0.18906548696379077</v>
      </c>
      <c r="F176">
        <f ca="1">RAND()</f>
        <v>0.18844613732491933</v>
      </c>
      <c r="G176">
        <f ca="1">RAND()</f>
        <v>0.72158997268575809</v>
      </c>
      <c r="H176">
        <f ca="1">RAND()</f>
        <v>0.90388434534135809</v>
      </c>
      <c r="I176">
        <f ca="1">RAND()</f>
        <v>0.39252621394990239</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18906</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5</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1500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420</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0.66322689674214219</v>
      </c>
      <c r="E177">
        <f ca="1">RAND()</f>
        <v>0.80208300769034457</v>
      </c>
      <c r="F177">
        <f ca="1">RAND()</f>
        <v>2.746618067925255E-2</v>
      </c>
      <c r="G177">
        <f ca="1">RAND()</f>
        <v>0.74888410578296249</v>
      </c>
      <c r="H177">
        <f ca="1">RAND()</f>
        <v>0.28557959288121837</v>
      </c>
      <c r="I177">
        <f ca="1">RAND()</f>
        <v>0.63303118853940976</v>
      </c>
      <c r="M177" t="str">
        <f ca="1">IF(LEN(J177)&lt;&gt;0,J177,VLOOKUP(D177+$B177,$BJ:$BK,MATCH($BK$1,$BJ$1:$BK$1,0),1))</f>
        <v>안 지정 캐릭터 PP 영웅등급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80208</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12</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3600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스켈레톤 쉴드</v>
      </c>
      <c r="AL177">
        <v>1</v>
      </c>
      <c r="AM177" t="str">
        <f ca="1">IF(ROW()=2,AN177,OFFSET(AM177,-1,0)&amp;IF(LEN(AN177)=0,"",","&amp;AN177))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{"dy":18,"sl":5,"tp":"fe","vl":"Equip7102","cn":1,"pt":"GO","pr":3600}</v>
      </c>
    </row>
    <row r="178" spans="1:40">
      <c r="A178">
        <v>18</v>
      </c>
      <c r="B178">
        <v>6</v>
      </c>
      <c r="C178">
        <f>IF(B178&lt;=9,0,
IF(B178=10,1,2))</f>
        <v>0</v>
      </c>
      <c r="D178">
        <f ca="1">RAND()</f>
        <v>0.24136236579702086</v>
      </c>
      <c r="E178">
        <f ca="1">RAND()</f>
        <v>5.1693299411060822E-2</v>
      </c>
      <c r="F178">
        <f ca="1">RAND()</f>
        <v>0.70802580466859488</v>
      </c>
      <c r="G178">
        <f ca="1">RAND()</f>
        <v>0.36131501519356302</v>
      </c>
      <c r="H178">
        <f ca="1">RAND()</f>
        <v>0.79072490927067884</v>
      </c>
      <c r="I178">
        <f ca="1">RAND()</f>
        <v>0.33805479518035275</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Equip0202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2800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6.8046443572754911E-2</v>
      </c>
      <c r="E179">
        <f ca="1">RAND()</f>
        <v>0.66272668926353706</v>
      </c>
      <c r="F179">
        <f ca="1">RAND()</f>
        <v>0.2826760522798959</v>
      </c>
      <c r="G179">
        <f ca="1">RAND()</f>
        <v>0.72467854737140558</v>
      </c>
      <c r="H179">
        <f ca="1">RAND()</f>
        <v>0.78520083417782482</v>
      </c>
      <c r="I179">
        <f ca="1">RAND()</f>
        <v>0.58165576101487093</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Equip7302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22600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357</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운명의 대검</v>
      </c>
      <c r="AL179">
        <v>1</v>
      </c>
      <c r="AM179" t="str">
        <f ca="1">IF(ROW()=2,AN179,OFFSET(AM179,-1,0)&amp;IF(LEN(AN179)=0,"",","&amp;AN179))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{"dy":18,"sl":7,"tp":"fe","vl":"Equip8001","cn":1,"pt":"GO","pr":4500}</v>
      </c>
    </row>
    <row r="180" spans="1:40">
      <c r="A180">
        <v>18</v>
      </c>
      <c r="B180">
        <v>8</v>
      </c>
      <c r="C180">
        <f>IF(B180&lt;=9,0,
IF(B180=10,1,2))</f>
        <v>0</v>
      </c>
      <c r="D180">
        <f ca="1">RAND()</f>
        <v>0.17131039190746999</v>
      </c>
      <c r="E180">
        <f ca="1">RAND()</f>
        <v>0.23913790527133294</v>
      </c>
      <c r="F180">
        <f ca="1">RAND()</f>
        <v>0.67128900276292958</v>
      </c>
      <c r="G180">
        <f ca="1">RAND()</f>
        <v>0.39087953873774872</v>
      </c>
      <c r="H180">
        <f ca="1">RAND()</f>
        <v>0.69798722592082185</v>
      </c>
      <c r="I180">
        <f ca="1">RAND()</f>
        <v>0.45757360432143546</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fc</v>
      </c>
      <c r="AB180" t="s">
        <v>85</v>
      </c>
      <c r="AC180" t="s">
        <v>447</v>
      </c>
      <c r="AD180">
        <v>1</v>
      </c>
      <c r="AE180" t="s">
        <v>129</v>
      </c>
      <c r="AF180">
        <v>229</v>
      </c>
      <c r="AG180">
        <v>159</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오비우스</v>
      </c>
      <c r="AL180">
        <v>1</v>
      </c>
      <c r="AM180" t="str">
        <f ca="1">IF(ROW()=2,AN180,OFFSET(AM180,-1,0)&amp;IF(LEN(AN180)=0,"",","&amp;AN180))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{"dy":18,"sl":8,"tp":"fc","vl":"Actor1141","cn":1,"pt":"DI","pp":229,"pr":159}</v>
      </c>
    </row>
    <row r="181" spans="1:40">
      <c r="A181">
        <v>18</v>
      </c>
      <c r="B181">
        <v>9</v>
      </c>
      <c r="C181">
        <f>IF(B181&lt;=9,0,
IF(B181=10,1,2))</f>
        <v>0</v>
      </c>
      <c r="D181">
        <f ca="1">RAND()</f>
        <v>0.43864895531620574</v>
      </c>
      <c r="E181">
        <f ca="1">RAND()</f>
        <v>0.13767699038415881</v>
      </c>
      <c r="F181">
        <f ca="1">RAND()</f>
        <v>0.19235387054525144</v>
      </c>
      <c r="G181">
        <f ca="1">RAND()</f>
        <v>0.9359441561452807</v>
      </c>
      <c r="H181">
        <f ca="1">RAND()</f>
        <v>0.65638488166317199</v>
      </c>
      <c r="I181">
        <f ca="1">RAND()</f>
        <v>0.87506413295104601</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fl1</v>
      </c>
      <c r="AB181" t="s">
        <v>425</v>
      </c>
      <c r="AC181" t="s">
        <v>447</v>
      </c>
      <c r="AD181">
        <v>1</v>
      </c>
      <c r="AE181" t="s">
        <v>129</v>
      </c>
      <c r="AF181">
        <v>219</v>
      </c>
      <c r="AG181">
        <v>129</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오비우스</v>
      </c>
      <c r="AL181">
        <v>1</v>
      </c>
      <c r="AM181" t="str">
        <f ca="1">IF(ROW()=2,AN181,OFFSET(AM181,-1,0)&amp;IF(LEN(AN181)=0,"",","&amp;AN181))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{"dy":18,"sl":9,"tp":"fl1","vl":"Actor1141","cn":1,"pt":"DI","pp":219,"pr":129}</v>
      </c>
    </row>
    <row r="182" spans="1:40">
      <c r="A182">
        <v>19</v>
      </c>
      <c r="B182">
        <v>0</v>
      </c>
      <c r="C182">
        <f>IF(B182&lt;=9,0,
IF(B182=10,1,2))</f>
        <v>0</v>
      </c>
      <c r="D182">
        <f ca="1">RAND()</f>
        <v>0.43897718720323109</v>
      </c>
      <c r="E182">
        <f ca="1">RAND()</f>
        <v>0.18909117744126402</v>
      </c>
      <c r="F182">
        <f ca="1">RAND()</f>
        <v>0.91466735568704405</v>
      </c>
      <c r="G182">
        <f ca="1">RAND()</f>
        <v>0.12429484694434345</v>
      </c>
      <c r="H182">
        <f ca="1">RAND()</f>
        <v>0.48018589058852024</v>
      </c>
      <c r="I182">
        <f ca="1">RAND()</f>
        <v>0.88108031281899657</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Equip1202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DI</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5</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435</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결사대의 활</v>
      </c>
      <c r="AL182">
        <v>1</v>
      </c>
      <c r="AM182" t="str">
        <f ca="1">IF(ROW()=2,AN182,OFFSET(AM182,-1,0)&amp;IF(LEN(AN182)=0,"",","&amp;AN182))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{"dy":19,"sl":0,"tp":"fe","vl":"Equip2101","cn":1,"pt":"GO","pr":1300}</v>
      </c>
    </row>
    <row r="183" spans="1:40">
      <c r="A183">
        <v>19</v>
      </c>
      <c r="B183">
        <v>1</v>
      </c>
      <c r="C183">
        <f>IF(B183&lt;=9,0,
IF(B183=10,1,2))</f>
        <v>0</v>
      </c>
      <c r="D183">
        <f ca="1">RAND()</f>
        <v>0.42543205570862475</v>
      </c>
      <c r="E183">
        <f ca="1">RAND()</f>
        <v>0.99829207681400367</v>
      </c>
      <c r="F183">
        <f ca="1">RAND()</f>
        <v>0.45745354372065949</v>
      </c>
      <c r="G183">
        <f ca="1">RAND()</f>
        <v>0.48449742491937597</v>
      </c>
      <c r="H183">
        <f ca="1">RAND()</f>
        <v>2.0642398613964552E-2</v>
      </c>
      <c r="I183">
        <f ca="1">RAND()</f>
        <v>0.77655774401417765</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Equip8401</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DI</v>
      </c>
      <c r="Q183">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240</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169</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전설</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0.77120120149004567</v>
      </c>
      <c r="E184">
        <f ca="1">RAND()</f>
        <v>0.77216218824417726</v>
      </c>
      <c r="F184">
        <f ca="1">RAND()</f>
        <v>0.4559369414355765</v>
      </c>
      <c r="G184">
        <f ca="1">RAND()</f>
        <v>0.38315844738322014</v>
      </c>
      <c r="H184">
        <f ca="1">RAND()</f>
        <v>6.0406883130629807E-2</v>
      </c>
      <c r="I184">
        <f ca="1">RAND()</f>
        <v>1.4644186270637127E-2</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77216</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12</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3600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0.97087800944356306</v>
      </c>
      <c r="E185">
        <f ca="1">RAND()</f>
        <v>0.60234319309216766</v>
      </c>
      <c r="F185">
        <f ca="1">RAND()</f>
        <v>0.44204400200901484</v>
      </c>
      <c r="G185">
        <f ca="1">RAND()</f>
        <v>0.12144581928945875</v>
      </c>
      <c r="H185">
        <f ca="1">RAND()</f>
        <v>0.90970024604445687</v>
      </c>
      <c r="I185">
        <f ca="1">RAND()</f>
        <v>0.64953547076899776</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60234</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10</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3000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0.39911618237560753</v>
      </c>
      <c r="E186">
        <f ca="1">RAND()</f>
        <v>0.98573025715778073</v>
      </c>
      <c r="F186">
        <f ca="1">RAND()</f>
        <v>9.120649063583286E-2</v>
      </c>
      <c r="G186">
        <f ca="1">RAND()</f>
        <v>0.16131368693171078</v>
      </c>
      <c r="H186">
        <f ca="1">RAND()</f>
        <v>0.93075364810286743</v>
      </c>
      <c r="I186">
        <f ca="1">RAND()</f>
        <v>0.69106106038281112</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98573</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14</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4200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483</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운명의 대검</v>
      </c>
      <c r="AL186">
        <v>1</v>
      </c>
      <c r="AM186" t="str">
        <f ca="1">IF(ROW()=2,AN186,OFFSET(AM186,-1,0)&amp;IF(LEN(AN186)=0,"",","&amp;AN186))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{"dy":19,"sl":4,"tp":"fe","vl":"Equip8001","cn":1,"pt":"GO","pr":5200}</v>
      </c>
    </row>
    <row r="187" spans="1:40">
      <c r="A187">
        <v>19</v>
      </c>
      <c r="B187">
        <v>5</v>
      </c>
      <c r="C187">
        <f>IF(B187&lt;=9,0,
IF(B187=10,1,2))</f>
        <v>0</v>
      </c>
      <c r="D187">
        <f ca="1">RAND()</f>
        <v>0.29063543119807222</v>
      </c>
      <c r="E187">
        <f ca="1">RAND()</f>
        <v>0.58832718326487843</v>
      </c>
      <c r="F187">
        <f ca="1">RAND()</f>
        <v>0.37430406294016982</v>
      </c>
      <c r="G187">
        <f ca="1">RAND()</f>
        <v>0.85141883771875637</v>
      </c>
      <c r="H187">
        <f ca="1">RAND()</f>
        <v>0.87303883688052042</v>
      </c>
      <c r="I187">
        <f ca="1">RAND()</f>
        <v>0.3332844647121771</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Equip5101</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1100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0.19293787874571056</v>
      </c>
      <c r="E188">
        <f ca="1">RAND()</f>
        <v>0.54430018078599018</v>
      </c>
      <c r="F188">
        <f ca="1">RAND()</f>
        <v>0.55762637816500626</v>
      </c>
      <c r="G188">
        <f ca="1">RAND()</f>
        <v>0.61793014320710704</v>
      </c>
      <c r="H188">
        <f ca="1">RAND()</f>
        <v>0.64285313549648526</v>
      </c>
      <c r="I188">
        <f ca="1">RAND()</f>
        <v>0.93126306550995996</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Equip6101</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3900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294</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템플러 쉴드</v>
      </c>
      <c r="AL188">
        <v>1</v>
      </c>
      <c r="AM188" t="str">
        <f ca="1">IF(ROW()=2,AN188,OFFSET(AM188,-1,0)&amp;IF(LEN(AN188)=0,"",","&amp;AN188))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{"dy":19,"sl":6,"tp":"fe","vl":"Equip7001","cn":1,"pt":"GO","pr":1800}</v>
      </c>
    </row>
    <row r="189" spans="1:40">
      <c r="A189">
        <v>19</v>
      </c>
      <c r="B189">
        <v>7</v>
      </c>
      <c r="C189">
        <f>IF(B189&lt;=9,0,
IF(B189=10,1,2))</f>
        <v>0</v>
      </c>
      <c r="D189">
        <f ca="1">RAND()</f>
        <v>0.21532443876883567</v>
      </c>
      <c r="E189">
        <f ca="1">RAND()</f>
        <v>0.72757754417801779</v>
      </c>
      <c r="F189">
        <f ca="1">RAND()</f>
        <v>0.958289872375088</v>
      </c>
      <c r="G189">
        <f ca="1">RAND()</f>
        <v>0.77128517342287739</v>
      </c>
      <c r="H189">
        <f ca="1">RAND()</f>
        <v>0.74816078201662528</v>
      </c>
      <c r="I189">
        <f ca="1">RAND()</f>
        <v>0.44069602422024368</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Equip8002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4900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0.59702050021079622</v>
      </c>
      <c r="E190">
        <f ca="1">RAND()</f>
        <v>0.48130457636926105</v>
      </c>
      <c r="F190">
        <f ca="1">RAND()</f>
        <v>9.9133707668391247E-2</v>
      </c>
      <c r="G190">
        <f ca="1">RAND()</f>
        <v>0.30592724172167574</v>
      </c>
      <c r="H190">
        <f ca="1">RAND()</f>
        <v>0.71355697111862493</v>
      </c>
      <c r="I190">
        <f ca="1">RAND()</f>
        <v>0.51451124223422628</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0.42924720142311501</v>
      </c>
      <c r="E191">
        <f ca="1">RAND()</f>
        <v>0.88858557949436756</v>
      </c>
      <c r="F191">
        <f ca="1">RAND()</f>
        <v>5.5302331776614366E-3</v>
      </c>
      <c r="G191">
        <f ca="1">RAND()</f>
        <v>0.22790398556933233</v>
      </c>
      <c r="H191">
        <f ca="1">RAND()</f>
        <v>0.11541086405088052</v>
      </c>
      <c r="I191">
        <f ca="1">RAND()</f>
        <v>0.77258463319109205</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0.13475457972947913</v>
      </c>
      <c r="E192">
        <f ca="1">RAND()</f>
        <v>9.0991476466054322E-2</v>
      </c>
      <c r="F192">
        <f ca="1">RAND()</f>
        <v>5.910646589608326E-2</v>
      </c>
      <c r="G192">
        <f ca="1">RAND()</f>
        <v>0.98580263783039912</v>
      </c>
      <c r="H192">
        <f ca="1">RAND()</f>
        <v>0.95531745550775848</v>
      </c>
      <c r="I192">
        <f ca="1">RAND()</f>
        <v>0.35758972251039922</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Equip0301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7300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379</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0.581264885350537</v>
      </c>
      <c r="E193">
        <f ca="1">RAND()</f>
        <v>0.15476794458291221</v>
      </c>
      <c r="F193">
        <f ca="1">RAND()</f>
        <v>0.58231416440841588</v>
      </c>
      <c r="G193">
        <f ca="1">RAND()</f>
        <v>0.58066926003574726</v>
      </c>
      <c r="H193">
        <f ca="1">RAND()</f>
        <v>0.4387551498706932</v>
      </c>
      <c r="I193">
        <f ca="1">RAND()</f>
        <v>0.57233314415289149</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Equip1102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1300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441</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0.27541623777776747</v>
      </c>
      <c r="E194">
        <f ca="1">RAND()</f>
        <v>0.35770254150508962</v>
      </c>
      <c r="F194">
        <f ca="1">RAND()</f>
        <v>0.79873264145723344</v>
      </c>
      <c r="G194">
        <f ca="1">RAND()</f>
        <v>0.42095993912961271</v>
      </c>
      <c r="H194">
        <f ca="1">RAND()</f>
        <v>0.26948913877886405</v>
      </c>
      <c r="I194">
        <f ca="1">RAND()</f>
        <v>0.80267801868306088</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35770</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7</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2100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0.53393351556313551</v>
      </c>
      <c r="E195">
        <f ca="1">RAND()</f>
        <v>0.60402416266341497</v>
      </c>
      <c r="F195">
        <f ca="1">RAND()</f>
        <v>0.93454269662677469</v>
      </c>
      <c r="G195">
        <f ca="1">RAND()</f>
        <v>0.4260731407595949</v>
      </c>
      <c r="H195">
        <f ca="1">RAND()</f>
        <v>0.69271087696384859</v>
      </c>
      <c r="I195">
        <f ca="1">RAND()</f>
        <v>0.80481157448665042</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60402</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10</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3000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446</v>
      </c>
      <c r="AD195">
        <v>1</v>
      </c>
      <c r="AE195" t="s">
        <v>129</v>
      </c>
      <c r="AF195">
        <v>129</v>
      </c>
      <c r="AG195">
        <v>49</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전설</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악인의 최후</v>
      </c>
      <c r="AL195">
        <v>1</v>
      </c>
      <c r="AM195" t="str">
        <f ca="1">IF(ROW()=2,AN195,OFFSET(AM195,-1,0)&amp;IF(LEN(AN195)=0,"",","&amp;AN195))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{"dy":20,"sl":3,"tp":"fe","vl":"Equip0401","cn":1,"pt":"DI","pp":129,"pr":49}</v>
      </c>
    </row>
    <row r="196" spans="1:40">
      <c r="A196">
        <v>20</v>
      </c>
      <c r="B196">
        <v>4</v>
      </c>
      <c r="C196">
        <f>IF(B196&lt;=9,0,
IF(B196=10,1,2))</f>
        <v>0</v>
      </c>
      <c r="D196">
        <f ca="1">RAND()</f>
        <v>0.99322227274902863</v>
      </c>
      <c r="E196">
        <f ca="1">RAND()</f>
        <v>8.383172251353832E-2</v>
      </c>
      <c r="F196">
        <f ca="1">RAND()</f>
        <v>0.22952798908625249</v>
      </c>
      <c r="G196">
        <f ca="1">RAND()</f>
        <v>0.81711978294726573</v>
      </c>
      <c r="H196">
        <f ca="1">RAND()</f>
        <v>7.4282139007776138E-2</v>
      </c>
      <c r="I196">
        <f ca="1">RAND()</f>
        <v>0.6399396837380299</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8383</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4</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1200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394</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0.72967779660971988</v>
      </c>
      <c r="E197">
        <f ca="1">RAND()</f>
        <v>0.7351957051233079</v>
      </c>
      <c r="F197">
        <f ca="1">RAND()</f>
        <v>0.10078663163657142</v>
      </c>
      <c r="G197">
        <f ca="1">RAND()</f>
        <v>0.57343064655663878</v>
      </c>
      <c r="H197">
        <f ca="1">RAND()</f>
        <v>1.5860044516240346E-2</v>
      </c>
      <c r="I197">
        <f ca="1">RAND()</f>
        <v>0.25915599761540964</v>
      </c>
      <c r="M197" t="str">
        <f ca="1">IF(LEN(J197)&lt;&gt;0,J197,VLOOKUP(D197+$B197,$BJ:$BK,MATCH($BK$1,$BJ$1:$BK$1,0),1))</f>
        <v>안 지정 캐릭터 PP 영웅등급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73519</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3300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378</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0.13241489960206576</v>
      </c>
      <c r="E198">
        <f ca="1">RAND()</f>
        <v>8.5592692385257907E-3</v>
      </c>
      <c r="F198">
        <f ca="1">RAND()</f>
        <v>3.699043540387903E-2</v>
      </c>
      <c r="G198">
        <f ca="1">RAND()</f>
        <v>0.36361088558147858</v>
      </c>
      <c r="H198">
        <f ca="1">RAND()</f>
        <v>0.27287810861051587</v>
      </c>
      <c r="I198">
        <f ca="1">RAND()</f>
        <v>0.70017759996396001</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Equip0001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800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403</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3.1923461367199479E-2</v>
      </c>
      <c r="E199">
        <f ca="1">RAND()</f>
        <v>0.46303703320279732</v>
      </c>
      <c r="F199">
        <f ca="1">RAND()</f>
        <v>0.78290285962020512</v>
      </c>
      <c r="G199">
        <f ca="1">RAND()</f>
        <v>0.5074556614991923</v>
      </c>
      <c r="H199">
        <f ca="1">RAND()</f>
        <v>0.36349500143286928</v>
      </c>
      <c r="I199">
        <f ca="1">RAND()</f>
        <v>0.85172709058842255</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Equip5201</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3400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404</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0.28903908728384187</v>
      </c>
      <c r="E200">
        <f ca="1">RAND()</f>
        <v>0.64005006346587423</v>
      </c>
      <c r="F200">
        <f ca="1">RAND()</f>
        <v>0.69710731941313853</v>
      </c>
      <c r="G200">
        <f ca="1">RAND()</f>
        <v>0.90298850577466883</v>
      </c>
      <c r="H200">
        <f ca="1">RAND()</f>
        <v>0.76753749010961336</v>
      </c>
      <c r="I200">
        <f ca="1">RAND()</f>
        <v>0.92124408227584542</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
      </c>
      <c r="AL200">
        <v>1</v>
      </c>
      <c r="AM200" t="str">
        <f ca="1">IF(ROW()=2,AN200,OFFSET(AM200,-1,0)&amp;IF(LEN(AN200)=0,"",","&amp;AN200))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v>
      </c>
    </row>
    <row r="201" spans="1:40">
      <c r="A201">
        <v>20</v>
      </c>
      <c r="B201">
        <v>9</v>
      </c>
      <c r="C201">
        <f>IF(B201&lt;=9,0,
IF(B201=10,1,2))</f>
        <v>0</v>
      </c>
      <c r="D201">
        <f ca="1">RAND()</f>
        <v>0.44772703532149138</v>
      </c>
      <c r="E201">
        <f ca="1">RAND()</f>
        <v>0.4074327474668441</v>
      </c>
      <c r="F201">
        <f ca="1">RAND()</f>
        <v>0.96654107316166071</v>
      </c>
      <c r="G201">
        <f ca="1">RAND()</f>
        <v>0.43029307139766737</v>
      </c>
      <c r="H201">
        <f ca="1">RAND()</f>
        <v>0.92471086956002235</v>
      </c>
      <c r="I201">
        <f ca="1">RAND()</f>
        <v>0.51335449418859347</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
      </c>
      <c r="AL201">
        <v>1</v>
      </c>
      <c r="AM201" t="str">
        <f ca="1">IF(ROW()=2,AN201,OFFSET(AM201,-1,0)&amp;IF(LEN(AN201)=0,"",","&amp;AN201))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v>
      </c>
    </row>
    <row r="202" spans="1:40">
      <c r="A202">
        <v>21</v>
      </c>
      <c r="B202">
        <v>0</v>
      </c>
      <c r="C202">
        <f>IF(B202&lt;=9,0,
IF(B202=10,1,2))</f>
        <v>0</v>
      </c>
      <c r="D202">
        <f ca="1">RAND()</f>
        <v>3.3041542192264073E-2</v>
      </c>
      <c r="E202">
        <f ca="1">RAND()</f>
        <v>0.95540873272563742</v>
      </c>
      <c r="F202">
        <f ca="1">RAND()</f>
        <v>0.18705666854788539</v>
      </c>
      <c r="G202">
        <f ca="1">RAND()</f>
        <v>0.72772612268387626</v>
      </c>
      <c r="H202">
        <f ca="1">RAND()</f>
        <v>0.90992701876073756</v>
      </c>
      <c r="I202">
        <f ca="1">RAND()</f>
        <v>0.31960532884117998</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Equip8201</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29200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377</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0.96445773751284036</v>
      </c>
      <c r="E203">
        <f ca="1">RAND()</f>
        <v>3.0883579813451023E-2</v>
      </c>
      <c r="F203">
        <f ca="1">RAND()</f>
        <v>0.8537904161099199</v>
      </c>
      <c r="G203">
        <f ca="1">RAND()</f>
        <v>5.0757587908881074E-2</v>
      </c>
      <c r="H203">
        <f ca="1">RAND()</f>
        <v>0.36406597251913997</v>
      </c>
      <c r="I203">
        <f ca="1">RAND()</f>
        <v>0.65131154907984867</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Equip0101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1300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376</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2.906530738940849E-2</v>
      </c>
      <c r="E204">
        <f ca="1">RAND()</f>
        <v>0.7389757957276325</v>
      </c>
      <c r="F204">
        <f ca="1">RAND()</f>
        <v>0.84524251838128317</v>
      </c>
      <c r="G204">
        <f ca="1">RAND()</f>
        <v>7.5196878897264896E-2</v>
      </c>
      <c r="H204">
        <f ca="1">RAND()</f>
        <v>0.81300190790040983</v>
      </c>
      <c r="I204">
        <f ca="1">RAND()</f>
        <v>0.40608261072996488</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73897</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11</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3300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468</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전투마법사의 지팡이</v>
      </c>
      <c r="AL204">
        <v>1</v>
      </c>
      <c r="AM204" t="str">
        <f ca="1">IF(ROW()=2,AN204,OFFSET(AM204,-1,0)&amp;IF(LEN(AN204)=0,"",","&amp;AN204))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{"dy":21,"sl":2,"tp":"fe","vl":"Equip3301","cn":1,"pt":"DI","pr":11}</v>
      </c>
    </row>
    <row r="205" spans="1:40">
      <c r="A205">
        <v>21</v>
      </c>
      <c r="B205">
        <v>3</v>
      </c>
      <c r="C205">
        <f>IF(B205&lt;=9,0,
IF(B205=10,1,2))</f>
        <v>0</v>
      </c>
      <c r="D205">
        <f ca="1">RAND()</f>
        <v>0.72334947061171717</v>
      </c>
      <c r="E205">
        <f ca="1">RAND()</f>
        <v>0.1539304909908189</v>
      </c>
      <c r="F205">
        <f ca="1">RAND()</f>
        <v>0.99002471933818104</v>
      </c>
      <c r="G205">
        <f ca="1">RAND()</f>
        <v>0.58641327945965649</v>
      </c>
      <c r="H205">
        <f ca="1">RAND()</f>
        <v>0.95258169539451587</v>
      </c>
      <c r="I205">
        <f ca="1">RAND()</f>
        <v>0.48539714223070385</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15393</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4</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1200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414</v>
      </c>
      <c r="AD205">
        <v>1</v>
      </c>
      <c r="AE205" t="s">
        <v>129</v>
      </c>
      <c r="AG205">
        <v>10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잿더미 스톤해머</v>
      </c>
      <c r="AL205">
        <v>1</v>
      </c>
      <c r="AM205" t="str">
        <f ca="1">IF(ROW()=2,AN205,OFFSET(AM205,-1,0)&amp;IF(LEN(AN205)=0,"",","&amp;AN205))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{"dy":21,"sl":3,"tp":"fe","vl":"Equip4302","cn":1,"pt":"DI","pr":10}</v>
      </c>
    </row>
    <row r="206" spans="1:40">
      <c r="A206">
        <v>21</v>
      </c>
      <c r="B206">
        <v>4</v>
      </c>
      <c r="C206">
        <f>IF(B206&lt;=9,0,
IF(B206=10,1,2))</f>
        <v>0</v>
      </c>
      <c r="D206">
        <f ca="1">RAND()</f>
        <v>0.36657305513360816</v>
      </c>
      <c r="E206">
        <f ca="1">RAND()</f>
        <v>0.62073349383843734</v>
      </c>
      <c r="F206">
        <f ca="1">RAND()</f>
        <v>0.8761475539167114</v>
      </c>
      <c r="G206">
        <f ca="1">RAND()</f>
        <v>0.40952974806114939</v>
      </c>
      <c r="H206">
        <f ca="1">RAND()</f>
        <v>0.9403805187410379</v>
      </c>
      <c r="I206">
        <f ca="1">RAND()</f>
        <v>0.33619119448925605</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62073</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10</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3000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472</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그린 아이즈</v>
      </c>
      <c r="AL206">
        <v>1</v>
      </c>
      <c r="AM206" t="str">
        <f ca="1">IF(ROW()=2,AN206,OFFSET(AM206,-1,0)&amp;IF(LEN(AN206)=0,"",","&amp;AN206))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{"dy":21,"sl":4,"tp":"fe","vl":"Equip5002","cn":1,"pt":"GO","pr":700}</v>
      </c>
    </row>
    <row r="207" spans="1:40">
      <c r="A207">
        <v>21</v>
      </c>
      <c r="B207">
        <v>5</v>
      </c>
      <c r="C207">
        <f>IF(B207&lt;=9,0,
IF(B207=10,1,2))</f>
        <v>0</v>
      </c>
      <c r="D207">
        <f ca="1">RAND()</f>
        <v>0.92791982617731539</v>
      </c>
      <c r="E207">
        <f ca="1">RAND()</f>
        <v>0.10091108710383734</v>
      </c>
      <c r="F207">
        <f ca="1">RAND()</f>
        <v>0.91002683768980264</v>
      </c>
      <c r="G207">
        <f ca="1">RAND()</f>
        <v>0.78897949597494133</v>
      </c>
      <c r="H207">
        <f ca="1">RAND()</f>
        <v>0.45296489421800135</v>
      </c>
      <c r="I207">
        <f ca="1">RAND()</f>
        <v>0.94128215661619552</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10091</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4</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1200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0.82337601371389069</v>
      </c>
      <c r="E208">
        <f ca="1">RAND()</f>
        <v>0.76665474349115192</v>
      </c>
      <c r="F208">
        <f ca="1">RAND()</f>
        <v>0.63545946856263769</v>
      </c>
      <c r="G208">
        <f ca="1">RAND()</f>
        <v>0.10692654628157927</v>
      </c>
      <c r="H208">
        <f ca="1">RAND()</f>
        <v>0.57693744160762728</v>
      </c>
      <c r="I208">
        <f ca="1">RAND()</f>
        <v>0.53902170444938335</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Equip7101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3500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0.49673851020937898</v>
      </c>
      <c r="E209">
        <f ca="1">RAND()</f>
        <v>0.96356175944055844</v>
      </c>
      <c r="F209">
        <f ca="1">RAND()</f>
        <v>0.1585376639004068</v>
      </c>
      <c r="G209">
        <f ca="1">RAND()</f>
        <v>0.76898742118597962</v>
      </c>
      <c r="H209">
        <f ca="1">RAND()</f>
        <v>0.59360894839809308</v>
      </c>
      <c r="I209">
        <f ca="1">RAND()</f>
        <v>0.27053927396852173</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Equip8302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74100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428</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5.6445850279324694E-2</v>
      </c>
      <c r="E210">
        <f ca="1">RAND()</f>
        <v>0.17502525062758534</v>
      </c>
      <c r="F210">
        <f ca="1">RAND()</f>
        <v>0.13507775236238184</v>
      </c>
      <c r="G210">
        <f ca="1">RAND()</f>
        <v>0.56567939995982452</v>
      </c>
      <c r="H210">
        <f ca="1">RAND()</f>
        <v>0.6558059605609261</v>
      </c>
      <c r="I210">
        <f ca="1">RAND()</f>
        <v>0.1364836315354383</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fl2</v>
      </c>
      <c r="AB210" t="s">
        <v>444</v>
      </c>
      <c r="AC210" t="s">
        <v>449</v>
      </c>
      <c r="AD210">
        <v>1</v>
      </c>
      <c r="AE210" t="s">
        <v>129</v>
      </c>
      <c r="AF210">
        <v>70</v>
      </c>
      <c r="AG210">
        <v>49</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플랜도</v>
      </c>
      <c r="AL210">
        <v>1</v>
      </c>
      <c r="AM210" t="str">
        <f ca="1">IF(ROW()=2,AN210,OFFSET(AM210,-1,0)&amp;IF(LEN(AN210)=0,"",","&amp;AN210))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{"dy":21,"sl":8,"tp":"fl2","vl":"Actor1039","cn":1,"pt":"DI","pp":70,"pr":49}</v>
      </c>
    </row>
    <row r="211" spans="1:40">
      <c r="A211">
        <v>21</v>
      </c>
      <c r="B211">
        <v>9</v>
      </c>
      <c r="C211">
        <f>IF(B211&lt;=9,0,
IF(B211=10,1,2))</f>
        <v>0</v>
      </c>
      <c r="D211">
        <f ca="1">RAND()</f>
        <v>0.79870359955587356</v>
      </c>
      <c r="E211">
        <f ca="1">RAND()</f>
        <v>0.74500919242154351</v>
      </c>
      <c r="F211">
        <f ca="1">RAND()</f>
        <v>0.84291932338632536</v>
      </c>
      <c r="G211">
        <f ca="1">RAND()</f>
        <v>0.37134633909725479</v>
      </c>
      <c r="H211">
        <f ca="1">RAND()</f>
        <v>0.84960007262045467</v>
      </c>
      <c r="I211">
        <f ca="1">RAND()</f>
        <v>0.97935019087339092</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fl3</v>
      </c>
      <c r="AB211" t="s">
        <v>445</v>
      </c>
      <c r="AC211" t="s">
        <v>449</v>
      </c>
      <c r="AD211">
        <v>1</v>
      </c>
      <c r="AE211" t="s">
        <v>129</v>
      </c>
      <c r="AF211">
        <v>70</v>
      </c>
      <c r="AG211">
        <v>49</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플랜도</v>
      </c>
      <c r="AL211">
        <v>1</v>
      </c>
      <c r="AM211" t="str">
        <f ca="1">IF(ROW()=2,AN211,OFFSET(AM211,-1,0)&amp;IF(LEN(AN211)=0,"",","&amp;AN211))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{"dy":21,"sl":9,"tp":"fl3","vl":"Actor1039","cn":1,"pt":"DI","pp":70,"pr":49}</v>
      </c>
    </row>
    <row r="212" spans="1:40">
      <c r="A212">
        <v>22</v>
      </c>
      <c r="B212">
        <v>0</v>
      </c>
      <c r="C212">
        <f>IF(B212&lt;=9,0,
IF(B212=10,1,2))</f>
        <v>0</v>
      </c>
      <c r="D212">
        <f ca="1">RAND()</f>
        <v>0.10131211366141213</v>
      </c>
      <c r="E212">
        <f ca="1">RAND()</f>
        <v>0.44934108501768888</v>
      </c>
      <c r="F212">
        <f ca="1">RAND()</f>
        <v>0.99649346898010938</v>
      </c>
      <c r="G212">
        <f ca="1">RAND()</f>
        <v>0.66211944730302263</v>
      </c>
      <c r="H212">
        <f ca="1">RAND()</f>
        <v>0.10175916925021999</v>
      </c>
      <c r="I212">
        <f ca="1">RAND()</f>
        <v>0.38432009748933293</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Equip4001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700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0.66499049031978719</v>
      </c>
      <c r="E213">
        <f ca="1">RAND()</f>
        <v>0.39143025246658503</v>
      </c>
      <c r="F213">
        <f ca="1">RAND()</f>
        <v>0.93193007735142364</v>
      </c>
      <c r="G213">
        <f ca="1">RAND()</f>
        <v>0.82431986111286482</v>
      </c>
      <c r="H213">
        <f ca="1">RAND()</f>
        <v>6.0804433515160961E-2</v>
      </c>
      <c r="I213">
        <f ca="1">RAND()</f>
        <v>0.52059944378970213</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Equip3201</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3000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429</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0.56584589960235976</v>
      </c>
      <c r="E214">
        <f ca="1">RAND()</f>
        <v>0.4324355308588218</v>
      </c>
      <c r="F214">
        <f ca="1">RAND()</f>
        <v>0.85285438446394535</v>
      </c>
      <c r="G214">
        <f ca="1">RAND()</f>
        <v>0.32745133997127829</v>
      </c>
      <c r="H214">
        <f ca="1">RAND()</f>
        <v>0.16007948293219221</v>
      </c>
      <c r="I214">
        <f ca="1">RAND()</f>
        <v>0.19296660736651716</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43243</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8</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2400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382</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0.33098622127893496</v>
      </c>
      <c r="E215">
        <f ca="1">RAND()</f>
        <v>0.9804226504750152</v>
      </c>
      <c r="F215">
        <f ca="1">RAND()</f>
        <v>0.37995605863807658</v>
      </c>
      <c r="G215">
        <f ca="1">RAND()</f>
        <v>0.38720331719588164</v>
      </c>
      <c r="H215">
        <f ca="1">RAND()</f>
        <v>0.55509420328877634</v>
      </c>
      <c r="I215">
        <f ca="1">RAND()</f>
        <v>0.26604674038837128</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98042</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14</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4200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0.41655633754227095</v>
      </c>
      <c r="E216">
        <f ca="1">RAND()</f>
        <v>0.84051534493338731</v>
      </c>
      <c r="F216">
        <f ca="1">RAND()</f>
        <v>0.90450785652997923</v>
      </c>
      <c r="G216">
        <f ca="1">RAND()</f>
        <v>0.42644655069490245</v>
      </c>
      <c r="H216">
        <f ca="1">RAND()</f>
        <v>0.70237294054218002</v>
      </c>
      <c r="I216">
        <f ca="1">RAND()</f>
        <v>0.34463576948982699</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84051</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13</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3900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0.11571332783891697</v>
      </c>
      <c r="E217">
        <f ca="1">RAND()</f>
        <v>0.10695338353529593</v>
      </c>
      <c r="F217">
        <f ca="1">RAND()</f>
        <v>0.64557491451097238</v>
      </c>
      <c r="G217">
        <f ca="1">RAND()</f>
        <v>0.57563879060264933</v>
      </c>
      <c r="H217">
        <f ca="1">RAND()</f>
        <v>0.84513286053920467</v>
      </c>
      <c r="I217">
        <f ca="1">RAND()</f>
        <v>0.83567197205282495</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Equip0302</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7900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438</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용기의 도끼</v>
      </c>
      <c r="AL217">
        <v>1</v>
      </c>
      <c r="AM217" t="str">
        <f ca="1">IF(ROW()=2,AN217,OFFSET(AM217,-1,0)&amp;IF(LEN(AN217)=0,"",","&amp;AN217))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{"dy":22,"sl":5,"tp":"fe","vl":"Equip0001","cn":1,"pt":"GO","pr":900}</v>
      </c>
    </row>
    <row r="218" spans="1:40">
      <c r="A218">
        <v>22</v>
      </c>
      <c r="B218">
        <v>6</v>
      </c>
      <c r="C218">
        <f>IF(B218&lt;=9,0,
IF(B218=10,1,2))</f>
        <v>0</v>
      </c>
      <c r="D218">
        <f ca="1">RAND()</f>
        <v>0.40839555203147104</v>
      </c>
      <c r="E218">
        <f ca="1">RAND()</f>
        <v>0.90420919292364932</v>
      </c>
      <c r="F218">
        <f ca="1">RAND()</f>
        <v>0.50537668162780225</v>
      </c>
      <c r="G218">
        <f ca="1">RAND()</f>
        <v>0.6873794853809192</v>
      </c>
      <c r="H218">
        <f ca="1">RAND()</f>
        <v>0.76728539237763227</v>
      </c>
      <c r="I218">
        <f ca="1">RAND()</f>
        <v>0.60909049280590433</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Equip7302</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22600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9.0661023150350628E-2</v>
      </c>
      <c r="E219">
        <f ca="1">RAND()</f>
        <v>0.94655158719046606</v>
      </c>
      <c r="F219">
        <f ca="1">RAND()</f>
        <v>0.34596945887941355</v>
      </c>
      <c r="G219">
        <f ca="1">RAND()</f>
        <v>0.39562482826141054</v>
      </c>
      <c r="H219">
        <f ca="1">RAND()</f>
        <v>0.99537113663280496</v>
      </c>
      <c r="I219">
        <f ca="1">RAND()</f>
        <v>0.706921157648987</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Equip8301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74600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405</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0.46305598183423047</v>
      </c>
      <c r="E220">
        <f ca="1">RAND()</f>
        <v>0.78029701118005057</v>
      </c>
      <c r="F220">
        <f ca="1">RAND()</f>
        <v>0.34354977603167103</v>
      </c>
      <c r="G220">
        <f ca="1">RAND()</f>
        <v>0.43294448437735167</v>
      </c>
      <c r="H220">
        <f ca="1">RAND()</f>
        <v>0.89374509864169038</v>
      </c>
      <c r="I220">
        <f ca="1">RAND()</f>
        <v>0.32470090651470085</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0.14326511247808493</v>
      </c>
      <c r="E221">
        <f ca="1">RAND()</f>
        <v>0.2137276278781397</v>
      </c>
      <c r="F221">
        <f ca="1">RAND()</f>
        <v>0.82777650891633203</v>
      </c>
      <c r="G221">
        <f ca="1">RAND()</f>
        <v>0.52469241900080821</v>
      </c>
      <c r="H221">
        <f ca="1">RAND()</f>
        <v>0.5466729817203112</v>
      </c>
      <c r="I221">
        <f ca="1">RAND()</f>
        <v>0.85380518935153393</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3.5851763274458603E-2</v>
      </c>
      <c r="E222">
        <f ca="1">RAND()</f>
        <v>0.39281873566636361</v>
      </c>
      <c r="F222">
        <f ca="1">RAND()</f>
        <v>0.91192785724057446</v>
      </c>
      <c r="G222">
        <f ca="1">RAND()</f>
        <v>0.70214604333620523</v>
      </c>
      <c r="H222">
        <f ca="1">RAND()</f>
        <v>0.49801130650147374</v>
      </c>
      <c r="I222">
        <f ca="1">RAND()</f>
        <v>0.71870503753606474</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Equip3201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3200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0.60223940191692138</v>
      </c>
      <c r="E223">
        <f ca="1">RAND()</f>
        <v>0.19898561608171839</v>
      </c>
      <c r="F223">
        <f ca="1">RAND()</f>
        <v>0.52177949568292414</v>
      </c>
      <c r="G223">
        <f ca="1">RAND()</f>
        <v>9.27607999690514E-2</v>
      </c>
      <c r="H223">
        <f ca="1">RAND()</f>
        <v>0.88972422631734116</v>
      </c>
      <c r="I223">
        <f ca="1">RAND()</f>
        <v>0.41888400807540005</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Equip1301</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DI</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11</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421</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0.80926718963179833</v>
      </c>
      <c r="E224">
        <f ca="1">RAND()</f>
        <v>0.69406157359672938</v>
      </c>
      <c r="F224">
        <f ca="1">RAND()</f>
        <v>0.44401290337208354</v>
      </c>
      <c r="G224">
        <f ca="1">RAND()</f>
        <v>0.38769242719316721</v>
      </c>
      <c r="H224">
        <f ca="1">RAND()</f>
        <v>0.55950649825846066</v>
      </c>
      <c r="I224">
        <f ca="1">RAND()</f>
        <v>0.66483522792956173</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69406</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11</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3300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379</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0.78923753456977108</v>
      </c>
      <c r="E225">
        <f ca="1">RAND()</f>
        <v>0.83572558570473698</v>
      </c>
      <c r="F225">
        <f ca="1">RAND()</f>
        <v>0.83847853406319961</v>
      </c>
      <c r="G225">
        <f ca="1">RAND()</f>
        <v>0.7555815954170344</v>
      </c>
      <c r="H225">
        <f ca="1">RAND()</f>
        <v>0.60735975999910052</v>
      </c>
      <c r="I225">
        <f ca="1">RAND()</f>
        <v>0.1053526550154863</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83572</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13</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3900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493</v>
      </c>
      <c r="AD225">
        <v>1</v>
      </c>
      <c r="AE225" t="s">
        <v>98</v>
      </c>
      <c r="AF225">
        <v>209</v>
      </c>
      <c r="AG225">
        <v>99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망명자의 도끼</v>
      </c>
      <c r="AL225">
        <v>1</v>
      </c>
      <c r="AM225" t="str">
        <f ca="1">IF(ROW()=2,AN225,OFFSET(AM225,-1,0)&amp;IF(LEN(AN225)=0,"",","&amp;AN225))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{"dy":23,"sl":3,"tp":"fe","vl":"Equip0403","cn":1,"pt":"DI","pp":209,"pr":99}</v>
      </c>
    </row>
    <row r="226" spans="1:40">
      <c r="A226">
        <v>23</v>
      </c>
      <c r="B226">
        <v>4</v>
      </c>
      <c r="C226">
        <f>IF(B226&lt;=9,0,
IF(B226=10,1,2))</f>
        <v>0</v>
      </c>
      <c r="D226">
        <f ca="1">RAND()</f>
        <v>0.70691359445408031</v>
      </c>
      <c r="E226">
        <f ca="1">RAND()</f>
        <v>0.79260267511252269</v>
      </c>
      <c r="F226">
        <f ca="1">RAND()</f>
        <v>0.49589949240807896</v>
      </c>
      <c r="G226">
        <f ca="1">RAND()</f>
        <v>0.18595117699240615</v>
      </c>
      <c r="H226">
        <f ca="1">RAND()</f>
        <v>0.60109681507998902</v>
      </c>
      <c r="I226">
        <f ca="1">RAND()</f>
        <v>0.74252844813584684</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79260</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12</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3600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423</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0.21164853941572914</v>
      </c>
      <c r="E227">
        <f ca="1">RAND()</f>
        <v>0.40000028836712942</v>
      </c>
      <c r="F227">
        <f ca="1">RAND()</f>
        <v>0.29667294192338234</v>
      </c>
      <c r="G227">
        <f ca="1">RAND()</f>
        <v>0.65009511890926852</v>
      </c>
      <c r="H227">
        <f ca="1">RAND()</f>
        <v>0.27277957907271966</v>
      </c>
      <c r="I227">
        <f ca="1">RAND()</f>
        <v>0.6881112150471399</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Equip3201</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3200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375</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0.39822105332754021</v>
      </c>
      <c r="E228">
        <f ca="1">RAND()</f>
        <v>0.99137668307074356</v>
      </c>
      <c r="F228">
        <f ca="1">RAND()</f>
        <v>0.59685449010188851</v>
      </c>
      <c r="G228">
        <f ca="1">RAND()</f>
        <v>0.63081435894366022</v>
      </c>
      <c r="H228">
        <f ca="1">RAND()</f>
        <v>0.56559832869997106</v>
      </c>
      <c r="I228">
        <f ca="1">RAND()</f>
        <v>0.21606022126564028</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Equip8302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74100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490</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0.81521890229886917</v>
      </c>
      <c r="E229">
        <f ca="1">RAND()</f>
        <v>0.83088203005999062</v>
      </c>
      <c r="F229">
        <f ca="1">RAND()</f>
        <v>6.4836148180779429E-2</v>
      </c>
      <c r="G229">
        <f ca="1">RAND()</f>
        <v>0.63256751446370918</v>
      </c>
      <c r="H229">
        <f ca="1">RAND()</f>
        <v>0.51423668979668946</v>
      </c>
      <c r="I229">
        <f ca="1">RAND()</f>
        <v>0.43479592655993882</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Equip8102</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7900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491</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0.19030934836879232</v>
      </c>
      <c r="E230">
        <f ca="1">RAND()</f>
        <v>0.30834844406305273</v>
      </c>
      <c r="F230">
        <f ca="1">RAND()</f>
        <v>0.49780612358029708</v>
      </c>
      <c r="G230">
        <f ca="1">RAND()</f>
        <v>0.26278878660017013</v>
      </c>
      <c r="H230">
        <f ca="1">RAND()</f>
        <v>0.40292823999326488</v>
      </c>
      <c r="I230">
        <f ca="1">RAND()</f>
        <v>0.6565096864808686</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495</v>
      </c>
      <c r="AD230">
        <v>1</v>
      </c>
      <c r="AE230" t="s">
        <v>129</v>
      </c>
      <c r="AF230">
        <v>57</v>
      </c>
      <c r="AG230">
        <v>39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그루퍼스</v>
      </c>
      <c r="AL230">
        <v>1</v>
      </c>
      <c r="AM230" t="str">
        <f ca="1">IF(ROW()=2,AN230,OFFSET(AM230,-1,0)&amp;IF(LEN(AN230)=0,"",","&amp;AN230))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{"dy":23,"sl":8,"tp":"fl1","vl":"Actor2010","cn":1,"pt":"DI","pp":57,"pr":39}</v>
      </c>
    </row>
    <row r="231" spans="1:40">
      <c r="A231">
        <v>23</v>
      </c>
      <c r="B231">
        <v>9</v>
      </c>
      <c r="C231">
        <f>IF(B231&lt;=9,0,
IF(B231=10,1,2))</f>
        <v>0</v>
      </c>
      <c r="D231">
        <f ca="1">RAND()</f>
        <v>0.98317555007121216</v>
      </c>
      <c r="E231">
        <f ca="1">RAND()</f>
        <v>0.88129133614837374</v>
      </c>
      <c r="F231">
        <f ca="1">RAND()</f>
        <v>0.76890919465006236</v>
      </c>
      <c r="G231">
        <f ca="1">RAND()</f>
        <v>0.17483879679823355</v>
      </c>
      <c r="H231">
        <f ca="1">RAND()</f>
        <v>6.400138145736789E-2</v>
      </c>
      <c r="I231">
        <f ca="1">RAND()</f>
        <v>0.28642195540896254</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496</v>
      </c>
      <c r="AD231">
        <v>1</v>
      </c>
      <c r="AE231" t="s">
        <v>129</v>
      </c>
      <c r="AF231">
        <v>57</v>
      </c>
      <c r="AG231">
        <v>39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헤르윈</v>
      </c>
      <c r="AL231">
        <v>1</v>
      </c>
      <c r="AM231" t="str">
        <f ca="1">IF(ROW()=2,AN231,OFFSET(AM231,-1,0)&amp;IF(LEN(AN231)=0,"",","&amp;AN231))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{"dy":23,"sl":9,"tp":"fl1","vl":"Actor0007","cn":1,"pt":"DI","pp":57,"pr":39}</v>
      </c>
    </row>
    <row r="232" spans="1:40">
      <c r="A232">
        <v>24</v>
      </c>
      <c r="B232">
        <v>0</v>
      </c>
      <c r="C232">
        <f>IF(B232&lt;=9,0,
IF(B232=10,1,2))</f>
        <v>0</v>
      </c>
      <c r="D232">
        <f ca="1">RAND()</f>
        <v>0.95537107765782669</v>
      </c>
      <c r="E232">
        <f ca="1">RAND()</f>
        <v>0.4938247554735411</v>
      </c>
      <c r="F232">
        <f ca="1">RAND()</f>
        <v>0.74552612333305646</v>
      </c>
      <c r="G232">
        <f ca="1">RAND()</f>
        <v>0.6173392019475773</v>
      </c>
      <c r="H232">
        <f ca="1">RAND()</f>
        <v>0.82921443327844746</v>
      </c>
      <c r="I232">
        <f ca="1">RAND()</f>
        <v>0.38926552833951822</v>
      </c>
      <c r="M232" t="str">
        <f ca="1">IF(LEN(J232)&lt;&gt;0,J232,VLOOKUP(D232+$B232,$BJ:$BK,MATCH($BK$1,$BJ$1:$BK$1,0),1))</f>
        <v>캐릭터 상자 영웅등급</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삭제</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149</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375</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0.9595166688744281</v>
      </c>
      <c r="E233">
        <f ca="1">RAND()</f>
        <v>0.7815172719272605</v>
      </c>
      <c r="F233">
        <f ca="1">RAND()</f>
        <v>0.77199639174832935</v>
      </c>
      <c r="G233">
        <f ca="1">RAND()</f>
        <v>0.85023313713169602</v>
      </c>
      <c r="H233">
        <f ca="1">RAND()</f>
        <v>0.14169725885019102</v>
      </c>
      <c r="I233">
        <f ca="1">RAND()</f>
        <v>0.67613712643835788</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Equip7001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GO</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2100</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374</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0.66325831590458806</v>
      </c>
      <c r="E234">
        <f ca="1">RAND()</f>
        <v>0.6208652014116065</v>
      </c>
      <c r="F234">
        <f ca="1">RAND()</f>
        <v>0.59687870096977824</v>
      </c>
      <c r="G234">
        <f ca="1">RAND()</f>
        <v>0.80133649837957521</v>
      </c>
      <c r="H234">
        <f ca="1">RAND()</f>
        <v>0.31676697913294016</v>
      </c>
      <c r="I234">
        <f ca="1">RAND()</f>
        <v>0.39204185500856537</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62086</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10</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3000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0.65045470902882874</v>
      </c>
      <c r="E235">
        <f ca="1">RAND()</f>
        <v>0.31410917165519892</v>
      </c>
      <c r="F235">
        <f ca="1">RAND()</f>
        <v>0.44149510512325196</v>
      </c>
      <c r="G235">
        <f ca="1">RAND()</f>
        <v>0.31507175042294078</v>
      </c>
      <c r="H235">
        <f ca="1">RAND()</f>
        <v>0.69226781795521286</v>
      </c>
      <c r="I235">
        <f ca="1">RAND()</f>
        <v>0.12878715528704532</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31410</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6</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1800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494</v>
      </c>
      <c r="AD235">
        <v>1</v>
      </c>
      <c r="AE235" t="s">
        <v>98</v>
      </c>
      <c r="AF235">
        <v>189</v>
      </c>
      <c r="AG235">
        <v>59</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전설</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나선형 단검</v>
      </c>
      <c r="AL235">
        <v>1</v>
      </c>
      <c r="AM235" t="str">
        <f ca="1">IF(ROW()=2,AN235,OFFSET(AM235,-1,0)&amp;IF(LEN(AN235)=0,"",","&amp;AN235))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{"dy":24,"sl":3,"tp":"fe","vl":"Equip1402","cn":1,"pt":"DI","pp":189,"pr":59}</v>
      </c>
    </row>
    <row r="236" spans="1:40">
      <c r="A236">
        <v>24</v>
      </c>
      <c r="B236">
        <v>4</v>
      </c>
      <c r="C236">
        <f>IF(B236&lt;=9,0,
IF(B236=10,1,2))</f>
        <v>0</v>
      </c>
      <c r="D236">
        <f ca="1">RAND()</f>
        <v>0.35085377138528362</v>
      </c>
      <c r="E236">
        <f ca="1">RAND()</f>
        <v>0.16387977568903245</v>
      </c>
      <c r="F236">
        <f ca="1">RAND()</f>
        <v>0.84261337399288316</v>
      </c>
      <c r="G236">
        <f ca="1">RAND()</f>
        <v>4.394585176726451E-2</v>
      </c>
      <c r="H236">
        <f ca="1">RAND()</f>
        <v>0.22913036467810655</v>
      </c>
      <c r="I236">
        <f ca="1">RAND()</f>
        <v>4.3727085510445574E-2</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16387</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4</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1200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394</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7.8239706364707562E-2</v>
      </c>
      <c r="E237">
        <f ca="1">RAND()</f>
        <v>0.41913533172817063</v>
      </c>
      <c r="F237">
        <f ca="1">RAND()</f>
        <v>6.3101458883303319E-2</v>
      </c>
      <c r="G237">
        <f ca="1">RAND()</f>
        <v>0.85811819269801359</v>
      </c>
      <c r="H237">
        <f ca="1">RAND()</f>
        <v>0.93713210423075965</v>
      </c>
      <c r="I237">
        <f ca="1">RAND()</f>
        <v>7.8704776027894163E-2</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Equip3301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7000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435</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0.34647438148918153</v>
      </c>
      <c r="E238">
        <f ca="1">RAND()</f>
        <v>0.13107636070732154</v>
      </c>
      <c r="F238">
        <f ca="1">RAND()</f>
        <v>0.77429607815505075</v>
      </c>
      <c r="G238">
        <f ca="1">RAND()</f>
        <v>0.10074489973138145</v>
      </c>
      <c r="H238">
        <f ca="1">RAND()</f>
        <v>0.79958405346440287</v>
      </c>
      <c r="I238">
        <f ca="1">RAND()</f>
        <v>0.84301946668729277</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Equip1202</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DI</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5</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0.60313991928218691</v>
      </c>
      <c r="E239">
        <f ca="1">RAND()</f>
        <v>5.8431269388794838E-2</v>
      </c>
      <c r="F239">
        <f ca="1">RAND()</f>
        <v>0.79145885954740747</v>
      </c>
      <c r="G239">
        <f ca="1">RAND()</f>
        <v>0.78634375742823592</v>
      </c>
      <c r="H239">
        <f ca="1">RAND()</f>
        <v>0.96071042096593307</v>
      </c>
      <c r="I239">
        <f ca="1">RAND()</f>
        <v>0.88799696163458464</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Equip0202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3400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378</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0.5843565805193276</v>
      </c>
      <c r="E240">
        <f ca="1">RAND()</f>
        <v>0.63262395988811104</v>
      </c>
      <c r="F240">
        <f ca="1">RAND()</f>
        <v>0.44344075390691939</v>
      </c>
      <c r="G240">
        <f ca="1">RAND()</f>
        <v>0.30172802806907317</v>
      </c>
      <c r="H240">
        <f ca="1">RAND()</f>
        <v>4.3689070302635136E-2</v>
      </c>
      <c r="I240">
        <f ca="1">RAND()</f>
        <v>0.24001641592743805</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457</v>
      </c>
      <c r="AC240" t="s">
        <v>497</v>
      </c>
      <c r="AD240">
        <v>1</v>
      </c>
      <c r="AE240" t="s">
        <v>129</v>
      </c>
      <c r="AF240">
        <v>90</v>
      </c>
      <c r="AG240">
        <v>59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튤린</v>
      </c>
      <c r="AL240">
        <v>1</v>
      </c>
      <c r="AM240" t="str">
        <f ca="1">IF(ROW()=2,AN240,OFFSET(AM240,-1,0)&amp;IF(LEN(AN240)=0,"",","&amp;AN240))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{"dy":24,"sl":8,"tp":"fl5","vl":"Actor0037","cn":1,"pt":"DI","pp":90,"pr":59}</v>
      </c>
    </row>
    <row r="241" spans="1:40">
      <c r="A241">
        <v>24</v>
      </c>
      <c r="B241">
        <v>9</v>
      </c>
      <c r="C241">
        <f>IF(B241&lt;=9,0,
IF(B241=10,1,2))</f>
        <v>0</v>
      </c>
      <c r="D241">
        <f ca="1">RAND()</f>
        <v>0.9569935853394308</v>
      </c>
      <c r="E241">
        <f ca="1">RAND()</f>
        <v>0.75095505302203536</v>
      </c>
      <c r="F241">
        <f ca="1">RAND()</f>
        <v>0.99239902494101684</v>
      </c>
      <c r="G241">
        <f ca="1">RAND()</f>
        <v>0.3622602517608825</v>
      </c>
      <c r="H241">
        <f ca="1">RAND()</f>
        <v>0.92671263645953605</v>
      </c>
      <c r="I241">
        <f ca="1">RAND()</f>
        <v>0.22942218020304639</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458</v>
      </c>
      <c r="AC241" t="s">
        <v>497</v>
      </c>
      <c r="AD241">
        <v>1</v>
      </c>
      <c r="AE241" t="s">
        <v>129</v>
      </c>
      <c r="AF241">
        <v>90</v>
      </c>
      <c r="AG241">
        <v>59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튤린</v>
      </c>
      <c r="AL241">
        <v>1</v>
      </c>
      <c r="AM241" t="str">
        <f ca="1">IF(ROW()=2,AN241,OFFSET(AM241,-1,0)&amp;IF(LEN(AN241)=0,"",","&amp;AN241))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{"dy":24,"sl":9,"tp":"fl6","vl":"Actor0037","cn":1,"pt":"DI","pp":90,"pr":59}</v>
      </c>
    </row>
    <row r="242" spans="1:40">
      <c r="A242">
        <v>25</v>
      </c>
      <c r="B242">
        <v>0</v>
      </c>
      <c r="C242">
        <f>IF(B242&lt;=9,0,
IF(B242=10,1,2))</f>
        <v>0</v>
      </c>
      <c r="D242">
        <f ca="1">RAND()</f>
        <v>0.12247886242646266</v>
      </c>
      <c r="E242">
        <f ca="1">RAND()</f>
        <v>0.67268915556933762</v>
      </c>
      <c r="F242">
        <f ca="1">RAND()</f>
        <v>0.92851223662654181</v>
      </c>
      <c r="G242">
        <f ca="1">RAND()</f>
        <v>0.54218405370588085</v>
      </c>
      <c r="H242">
        <f ca="1">RAND()</f>
        <v>4.0991388884885294E-2</v>
      </c>
      <c r="I242">
        <f ca="1">RAND()</f>
        <v>0.67765863453297126</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Equip6001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2100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400</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용사의 단검</v>
      </c>
      <c r="AL242">
        <v>1</v>
      </c>
      <c r="AM242" t="str">
        <f ca="1">IF(ROW()=2,AN242,OFFSET(AM242,-1,0)&amp;IF(LEN(AN242)=0,"",","&amp;AN242))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{"dy":25,"sl":0,"tp":"fe","vl":"Equip1001","cn":1,"pt":"GO","pr":800}</v>
      </c>
    </row>
    <row r="243" spans="1:40">
      <c r="A243">
        <v>25</v>
      </c>
      <c r="B243">
        <v>1</v>
      </c>
      <c r="C243">
        <f>IF(B243&lt;=9,0,
IF(B243=10,1,2))</f>
        <v>0</v>
      </c>
      <c r="D243">
        <f ca="1">RAND()</f>
        <v>0.31746118412922353</v>
      </c>
      <c r="E243">
        <f ca="1">RAND()</f>
        <v>0.15986093412017055</v>
      </c>
      <c r="F243">
        <f ca="1">RAND()</f>
        <v>0.1705271266235534</v>
      </c>
      <c r="G243">
        <f ca="1">RAND()</f>
        <v>0.55745777176594824</v>
      </c>
      <c r="H243">
        <f ca="1">RAND()</f>
        <v>0.7295852020822351</v>
      </c>
      <c r="I243">
        <f ca="1">RAND()</f>
        <v>0.74243331238596577</v>
      </c>
      <c r="J243" t="s">
        <v>82</v>
      </c>
      <c r="K243" t="s">
        <v>492</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33</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22</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413</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0.6379556574060965</v>
      </c>
      <c r="E244">
        <f ca="1">RAND()</f>
        <v>0.39062681493445706</v>
      </c>
      <c r="F244">
        <f ca="1">RAND()</f>
        <v>0.54416418118197563</v>
      </c>
      <c r="G244">
        <f ca="1">RAND()</f>
        <v>0.47497851582265482</v>
      </c>
      <c r="H244">
        <f ca="1">RAND()</f>
        <v>0.1482526089399151</v>
      </c>
      <c r="I244">
        <f ca="1">RAND()</f>
        <v>0.84656166108375908</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39062</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7</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2100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471</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0.62328507788695986</v>
      </c>
      <c r="E245">
        <f ca="1">RAND()</f>
        <v>0.65158904070988111</v>
      </c>
      <c r="F245">
        <f ca="1">RAND()</f>
        <v>0.70028151504194636</v>
      </c>
      <c r="G245">
        <f ca="1">RAND()</f>
        <v>0.69840201357218645</v>
      </c>
      <c r="H245">
        <f ca="1">RAND()</f>
        <v>2.8922027696918207E-2</v>
      </c>
      <c r="I245">
        <f ca="1">RAND()</f>
        <v>5.4129692242832483E-4</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65158</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10</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3000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0.61495137850462822</v>
      </c>
      <c r="E246">
        <f ca="1">RAND()</f>
        <v>0.56307948318911805</v>
      </c>
      <c r="F246">
        <f ca="1">RAND()</f>
        <v>1.4673473775599466E-2</v>
      </c>
      <c r="G246">
        <f ca="1">RAND()</f>
        <v>0.87664966652345944</v>
      </c>
      <c r="H246">
        <f ca="1">RAND()</f>
        <v>0.81569146432127138</v>
      </c>
      <c r="I246">
        <f ca="1">RAND()</f>
        <v>0.94577868114047259</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56307</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9</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2700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0.79068915236128079</v>
      </c>
      <c r="E247">
        <f ca="1">RAND()</f>
        <v>0.61956654085207097</v>
      </c>
      <c r="F247">
        <f ca="1">RAND()</f>
        <v>0.37035844350961644</v>
      </c>
      <c r="G247">
        <f ca="1">RAND()</f>
        <v>0.56005141675259285</v>
      </c>
      <c r="H247">
        <f ca="1">RAND()</f>
        <v>0.75035257800129707</v>
      </c>
      <c r="I247">
        <f ca="1">RAND()</f>
        <v>0.99167091340978419</v>
      </c>
      <c r="M247" t="str">
        <f ca="1">IF(LEN(J247)&lt;&gt;0,J247,VLOOKUP(D247+$B247,$BJ:$BK,MATCH($BK$1,$BJ$1:$BK$1,0),1))</f>
        <v>안 지정 캐릭터 PP 일반등급</v>
      </c>
      <c r="N247">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61956</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10</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3000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480</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스켈레톤 쉴드</v>
      </c>
      <c r="AL247">
        <v>1</v>
      </c>
      <c r="AM247" t="str">
        <f ca="1">IF(ROW()=2,AN247,OFFSET(AM247,-1,0)&amp;IF(LEN(AN247)=0,"",","&amp;AN247))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{"dy":25,"sl":5,"tp":"fe","vl":"Equip7102","cn":1,"pt":"GO","pr":3600}</v>
      </c>
    </row>
    <row r="248" spans="1:40">
      <c r="A248">
        <v>25</v>
      </c>
      <c r="B248">
        <v>6</v>
      </c>
      <c r="C248">
        <f>IF(B248&lt;=9,0,
IF(B248=10,1,2))</f>
        <v>0</v>
      </c>
      <c r="D248">
        <f ca="1">RAND()</f>
        <v>0.11543537217688149</v>
      </c>
      <c r="E248">
        <f ca="1">RAND()</f>
        <v>0.36342544594344517</v>
      </c>
      <c r="F248">
        <f ca="1">RAND()</f>
        <v>0.84174966650165461</v>
      </c>
      <c r="G248">
        <f ca="1">RAND()</f>
        <v>6.4817406699619884E-2</v>
      </c>
      <c r="H248">
        <f ca="1">RAND()</f>
        <v>0.94125062272443982</v>
      </c>
      <c r="I248">
        <f ca="1">RAND()</f>
        <v>0.7907413273766617</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Equip4202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DI</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5</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0.80786408878799199</v>
      </c>
      <c r="E249">
        <f ca="1">RAND()</f>
        <v>0.61119721974389274</v>
      </c>
      <c r="F249">
        <f ca="1">RAND()</f>
        <v>0.97121717065457391</v>
      </c>
      <c r="G249">
        <f ca="1">RAND()</f>
        <v>0.50598824094525319</v>
      </c>
      <c r="H249">
        <f ca="1">RAND()</f>
        <v>0.48231944311254848</v>
      </c>
      <c r="I249">
        <f ca="1">RAND()</f>
        <v>0.87459424612706615</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Equip7101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3800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0.93712578992376827</v>
      </c>
      <c r="E250">
        <f ca="1">RAND()</f>
        <v>0.8667690994776992</v>
      </c>
      <c r="F250">
        <f ca="1">RAND()</f>
        <v>0.82456185451120623</v>
      </c>
      <c r="G250">
        <f ca="1">RAND()</f>
        <v>0.76256852835267641</v>
      </c>
      <c r="H250">
        <f ca="1">RAND()</f>
        <v>4.8585478577763297E-2</v>
      </c>
      <c r="I250">
        <f ca="1">RAND()</f>
        <v>0.61848441731092607</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fl2</v>
      </c>
      <c r="AB250" t="s">
        <v>88</v>
      </c>
      <c r="AC250" t="s">
        <v>451</v>
      </c>
      <c r="AD250">
        <v>1</v>
      </c>
      <c r="AE250" t="s">
        <v>129</v>
      </c>
      <c r="AF250">
        <v>190</v>
      </c>
      <c r="AG250">
        <v>89</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슬로니카</v>
      </c>
      <c r="AL250">
        <v>1</v>
      </c>
      <c r="AM250" t="str">
        <f ca="1">IF(ROW()=2,AN250,OFFSET(AM250,-1,0)&amp;IF(LEN(AN250)=0,"",","&amp;AN250))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{"dy":25,"sl":8,"tp":"fl2","vl":"Actor3114","cn":1,"pt":"DI","pp":190,"pr":89}</v>
      </c>
    </row>
    <row r="251" spans="1:40">
      <c r="A251">
        <v>25</v>
      </c>
      <c r="B251">
        <v>9</v>
      </c>
      <c r="C251">
        <f>IF(B251&lt;=9,0,
IF(B251=10,1,2))</f>
        <v>0</v>
      </c>
      <c r="D251">
        <f ca="1">RAND()</f>
        <v>0.97572123791136678</v>
      </c>
      <c r="E251">
        <f ca="1">RAND()</f>
        <v>0.74602515228813593</v>
      </c>
      <c r="F251">
        <f ca="1">RAND()</f>
        <v>0.58413837693725501</v>
      </c>
      <c r="G251">
        <f ca="1">RAND()</f>
        <v>3.4444822230701222E-2</v>
      </c>
      <c r="H251">
        <f ca="1">RAND()</f>
        <v>0.95219698375374384</v>
      </c>
      <c r="I251">
        <f ca="1">RAND()</f>
        <v>0.64667013947578589</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fl3</v>
      </c>
      <c r="AB251" t="s">
        <v>89</v>
      </c>
      <c r="AC251" t="s">
        <v>451</v>
      </c>
      <c r="AD251">
        <v>1</v>
      </c>
      <c r="AE251" t="s">
        <v>129</v>
      </c>
      <c r="AF251">
        <v>230</v>
      </c>
      <c r="AG251">
        <v>129</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슬로니카</v>
      </c>
      <c r="AL251">
        <v>1</v>
      </c>
      <c r="AM251" t="str">
        <f ca="1">IF(ROW()=2,AN251,OFFSET(AM251,-1,0)&amp;IF(LEN(AN251)=0,"",","&amp;AN251))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{"dy":25,"sl":9,"tp":"fl3","vl":"Actor3114","cn":1,"pt":"DI","pp":230,"pr":129}</v>
      </c>
    </row>
    <row r="252" spans="1:40">
      <c r="A252">
        <v>26</v>
      </c>
      <c r="B252">
        <v>0</v>
      </c>
      <c r="C252">
        <f>IF(B252&lt;=9,0,
IF(B252=10,1,2))</f>
        <v>0</v>
      </c>
      <c r="D252">
        <f ca="1">RAND()</f>
        <v>0.94302454481311981</v>
      </c>
      <c r="E252">
        <f ca="1">RAND()</f>
        <v>0.71381411191365673</v>
      </c>
      <c r="F252">
        <f ca="1">RAND()</f>
        <v>0.53142709030783131</v>
      </c>
      <c r="G252">
        <f ca="1">RAND()</f>
        <v>0.60412618062914181</v>
      </c>
      <c r="H252">
        <f ca="1">RAND()</f>
        <v>0.82423397235678053</v>
      </c>
      <c r="I252">
        <f ca="1">RAND()</f>
        <v>0.28708510453667757</v>
      </c>
      <c r="M252" t="str">
        <f ca="1">IF(LEN(J252)&lt;&gt;0,J252,VLOOKUP(D252+$B252,$BJ:$BK,MATCH($BK$1,$BJ$1:$BK$1,0),1))</f>
        <v>캐릭터 상자 영웅등급</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삭제</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DI</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149</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466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야만인의 분노</v>
      </c>
      <c r="AL252">
        <v>1</v>
      </c>
      <c r="AM252" t="str">
        <f ca="1">IF(ROW()=2,AN252,OFFSET(AM252,-1,0)&amp;IF(LEN(AN252)=0,"",","&amp;AN252))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{"dy":26,"sl":0,"tp":"fe","vl":"Equip0201","cn":1,"pt":"GO","pr":3100}</v>
      </c>
    </row>
    <row r="253" spans="1:40">
      <c r="A253">
        <v>26</v>
      </c>
      <c r="B253">
        <v>1</v>
      </c>
      <c r="C253">
        <f>IF(B253&lt;=9,0,
IF(B253=10,1,2))</f>
        <v>0</v>
      </c>
      <c r="D253">
        <f ca="1">RAND()</f>
        <v>0.31238812979174169</v>
      </c>
      <c r="E253">
        <f ca="1">RAND()</f>
        <v>0.5004065720682106</v>
      </c>
      <c r="F253">
        <f ca="1">RAND()</f>
        <v>0.98694953597561397</v>
      </c>
      <c r="G253">
        <f ca="1">RAND()</f>
        <v>0.68448656457978807</v>
      </c>
      <c r="H253">
        <f ca="1">RAND()</f>
        <v>7.9636400678489538E-2</v>
      </c>
      <c r="I253">
        <f ca="1">RAND()</f>
        <v>0.62837750866065845</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Equip4102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1300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0.96652937417697438</v>
      </c>
      <c r="E254">
        <f ca="1">RAND()</f>
        <v>0.94128699128515136</v>
      </c>
      <c r="F254">
        <f ca="1">RAND()</f>
        <v>0.41754807977488817</v>
      </c>
      <c r="G254">
        <f ca="1">RAND()</f>
        <v>0.55566552911466405</v>
      </c>
      <c r="H254">
        <f ca="1">RAND()</f>
        <v>0.60471468066978351</v>
      </c>
      <c r="I254">
        <f ca="1">RAND()</f>
        <v>0.46705548943582709</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94128</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14</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4200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4.3554354592443723E-2</v>
      </c>
      <c r="E255">
        <f ca="1">RAND()</f>
        <v>0.84598875145990104</v>
      </c>
      <c r="F255">
        <f ca="1">RAND()</f>
        <v>0.15816125674946069</v>
      </c>
      <c r="G255">
        <f ca="1">RAND()</f>
        <v>0.96230628023225562</v>
      </c>
      <c r="H255">
        <f ca="1">RAND()</f>
        <v>0.67089556156319419</v>
      </c>
      <c r="I255">
        <f ca="1">RAND()</f>
        <v>0.15651212444546359</v>
      </c>
      <c r="M255" t="str">
        <f ca="1">IF(LEN(J255)&lt;&gt;0,J255,VLOOKUP(D255+$B255,$BJ:$BK,MATCH($BK$1,$BJ$1:$BK$1,0),1))</f>
        <v>안 지정 캐릭터 PP 영웅등급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84598</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13</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3900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498</v>
      </c>
      <c r="AD255">
        <v>1</v>
      </c>
      <c r="AE255" t="s">
        <v>129</v>
      </c>
      <c r="AF255">
        <v>219</v>
      </c>
      <c r="AG255">
        <v>139</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전설</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실체화된 마나</v>
      </c>
      <c r="AL255">
        <v>1</v>
      </c>
      <c r="AM255" t="str">
        <f ca="1">IF(ROW()=2,AN255,OFFSET(AM255,-1,0)&amp;IF(LEN(AN255)=0,"",","&amp;AN255))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{"dy":26,"sl":3,"tp":"fe","vl":"Equip3402","cn":1,"pt":"DI","pp":219,"pr":139}</v>
      </c>
    </row>
    <row r="256" spans="1:40">
      <c r="A256">
        <v>26</v>
      </c>
      <c r="B256">
        <v>4</v>
      </c>
      <c r="C256">
        <f>IF(B256&lt;=9,0,
IF(B256=10,1,2))</f>
        <v>0</v>
      </c>
      <c r="D256">
        <f ca="1">RAND()</f>
        <v>0.26401593868916007</v>
      </c>
      <c r="E256">
        <f ca="1">RAND()</f>
        <v>0.82537694161446828</v>
      </c>
      <c r="F256">
        <f ca="1">RAND()</f>
        <v>0.86034213618533983</v>
      </c>
      <c r="G256">
        <f ca="1">RAND()</f>
        <v>0.45398594021204175</v>
      </c>
      <c r="H256">
        <f ca="1">RAND()</f>
        <v>0.43611864842112136</v>
      </c>
      <c r="I256">
        <f ca="1">RAND()</f>
        <v>0.8546060148985225</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82537</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12</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3600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435</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결사대의 활</v>
      </c>
      <c r="AL256">
        <v>1</v>
      </c>
      <c r="AM256" t="str">
        <f ca="1">IF(ROW()=2,AN256,OFFSET(AM256,-1,0)&amp;IF(LEN(AN256)=0,"",","&amp;AN256))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{"dy":26,"sl":4,"tp":"fe","vl":"Equip2101","cn":1,"pt":"GO","pr":1200}</v>
      </c>
    </row>
    <row r="257" spans="1:40">
      <c r="A257">
        <v>26</v>
      </c>
      <c r="B257">
        <v>5</v>
      </c>
      <c r="C257">
        <f>IF(B257&lt;=9,0,
IF(B257=10,1,2))</f>
        <v>0</v>
      </c>
      <c r="D257">
        <f ca="1">RAND()</f>
        <v>0.45488877980078357</v>
      </c>
      <c r="E257">
        <f ca="1">RAND()</f>
        <v>0.99044507376279733</v>
      </c>
      <c r="F257">
        <f ca="1">RAND()</f>
        <v>0.3999264592232834</v>
      </c>
      <c r="G257">
        <f ca="1">RAND()</f>
        <v>0.50675259673782835</v>
      </c>
      <c r="H257">
        <f ca="1">RAND()</f>
        <v>0.92565419566795104</v>
      </c>
      <c r="I257">
        <f ca="1">RAND()</f>
        <v>0.13512955870452059</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Equip8302</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74000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2.0211626360056467E-2</v>
      </c>
      <c r="E258">
        <f ca="1">RAND()</f>
        <v>9.9610528014302147E-2</v>
      </c>
      <c r="F258">
        <f ca="1">RAND()</f>
        <v>0.8380541679369492</v>
      </c>
      <c r="G258">
        <f ca="1">RAND()</f>
        <v>0.31141058854115189</v>
      </c>
      <c r="H258">
        <f ca="1">RAND()</f>
        <v>0.19175482016244716</v>
      </c>
      <c r="I258">
        <f ca="1">RAND()</f>
        <v>0.726335007105119</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Equip1101</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1400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7.6691345711343839E-4</v>
      </c>
      <c r="E259">
        <f ca="1">RAND()</f>
        <v>0.52434435435371318</v>
      </c>
      <c r="F259">
        <f ca="1">RAND()</f>
        <v>0.83844235267545475</v>
      </c>
      <c r="G259">
        <f ca="1">RAND()</f>
        <v>0.28449232812844738</v>
      </c>
      <c r="H259">
        <f ca="1">RAND()</f>
        <v>0.7707909094984785</v>
      </c>
      <c r="I259">
        <f ca="1">RAND()</f>
        <v>0.53414005084199168</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Equip6002</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2000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0.69797501715406418</v>
      </c>
      <c r="E260">
        <f ca="1">RAND()</f>
        <v>0.82415526114098148</v>
      </c>
      <c r="F260">
        <f ca="1">RAND()</f>
        <v>0.86506670408901298</v>
      </c>
      <c r="G260">
        <f ca="1">RAND()</f>
        <v>0.72001163956241165</v>
      </c>
      <c r="H260">
        <f ca="1">RAND()</f>
        <v>5.95031665685265E-2</v>
      </c>
      <c r="I260">
        <f ca="1">RAND()</f>
        <v>0.57468642376689749</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
      </c>
      <c r="AL260">
        <v>1</v>
      </c>
      <c r="AM260" t="str">
        <f ca="1">IF(ROW()=2,AN260,OFFSET(AM260,-1,0)&amp;IF(LEN(AN260)=0,"",","&amp;AN260))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v>
      </c>
    </row>
    <row r="261" spans="1:40">
      <c r="A261">
        <v>26</v>
      </c>
      <c r="B261">
        <v>9</v>
      </c>
      <c r="C261">
        <f>IF(B261&lt;=9,0,
IF(B261=10,1,2))</f>
        <v>0</v>
      </c>
      <c r="D261">
        <f ca="1">RAND()</f>
        <v>0.20760000205819262</v>
      </c>
      <c r="E261">
        <f ca="1">RAND()</f>
        <v>0.72183370520441048</v>
      </c>
      <c r="F261">
        <f ca="1">RAND()</f>
        <v>1.1503661141454735E-2</v>
      </c>
      <c r="G261">
        <f ca="1">RAND()</f>
        <v>1.8682947479936152E-2</v>
      </c>
      <c r="H261">
        <f ca="1">RAND()</f>
        <v>0.96661365293490686</v>
      </c>
      <c r="I261">
        <f ca="1">RAND()</f>
        <v>0.86518718699796437</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
      </c>
      <c r="AL261">
        <v>1</v>
      </c>
      <c r="AM261" t="str">
        <f ca="1">IF(ROW()=2,AN261,OFFSET(AM261,-1,0)&amp;IF(LEN(AN261)=0,"",","&amp;AN261))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v>
      </c>
    </row>
    <row r="262" spans="1:40">
      <c r="A262">
        <v>27</v>
      </c>
      <c r="B262">
        <v>0</v>
      </c>
      <c r="C262">
        <f>IF(B262&lt;=9,0,
IF(B262=10,1,2))</f>
        <v>0</v>
      </c>
      <c r="D262">
        <f ca="1">RAND()</f>
        <v>0.23655238869929285</v>
      </c>
      <c r="E262">
        <f ca="1">RAND()</f>
        <v>0.47330199506487047</v>
      </c>
      <c r="F262">
        <f ca="1">RAND()</f>
        <v>0.9144144265389248</v>
      </c>
      <c r="G262">
        <f ca="1">RAND()</f>
        <v>0.97173540273903836</v>
      </c>
      <c r="H262">
        <f ca="1">RAND()</f>
        <v>0.12837289491672721</v>
      </c>
      <c r="I262">
        <f ca="1">RAND()</f>
        <v>0.97818282491981623</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Equip4002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900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499</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몬스터 세포</v>
      </c>
      <c r="AL262">
        <v>1</v>
      </c>
      <c r="AM262" t="str">
        <f ca="1">IF(ROW()=2,AN262,OFFSET(AM262,-1,0)&amp;IF(LEN(AN262)=0,"",","&amp;AN262))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{"dy":27,"sl":0,"tp":"fe","vl":"Equip2102","cn":1,"pt":"GO","pr":1400}</v>
      </c>
    </row>
    <row r="263" spans="1:40">
      <c r="A263">
        <v>27</v>
      </c>
      <c r="B263">
        <v>1</v>
      </c>
      <c r="C263">
        <f>IF(B263&lt;=9,0,
IF(B263=10,1,2))</f>
        <v>0</v>
      </c>
      <c r="D263">
        <f ca="1">RAND()</f>
        <v>0.88842545302774056</v>
      </c>
      <c r="E263">
        <f ca="1">RAND()</f>
        <v>0.55424473170089794</v>
      </c>
      <c r="F263">
        <f ca="1">RAND()</f>
        <v>0.33448505572389076</v>
      </c>
      <c r="G263">
        <f ca="1">RAND()</f>
        <v>0.61669753874929656</v>
      </c>
      <c r="H263">
        <f ca="1">RAND()</f>
        <v>0.87847511948004353</v>
      </c>
      <c r="I263">
        <f ca="1">RAND()</f>
        <v>3.4118111058449641E-2</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Equip4302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7000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0.57530228314940002</v>
      </c>
      <c r="E264">
        <f ca="1">RAND()</f>
        <v>0.43088108483596488</v>
      </c>
      <c r="F264">
        <f ca="1">RAND()</f>
        <v>0.45069450340710915</v>
      </c>
      <c r="G264">
        <f ca="1">RAND()</f>
        <v>0.61379106171456677</v>
      </c>
      <c r="H264">
        <f ca="1">RAND()</f>
        <v>0.96685272652690391</v>
      </c>
      <c r="I264">
        <f ca="1">RAND()</f>
        <v>0.24742716934731468</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43088</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8</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2400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500</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0.52616913310273605</v>
      </c>
      <c r="E265">
        <f ca="1">RAND()</f>
        <v>0.1078808821535816</v>
      </c>
      <c r="F265">
        <f ca="1">RAND()</f>
        <v>0.23718894781063382</v>
      </c>
      <c r="G265">
        <f ca="1">RAND()</f>
        <v>6.2327550105498619E-2</v>
      </c>
      <c r="H265">
        <f ca="1">RAND()</f>
        <v>0.79568221971564557</v>
      </c>
      <c r="I265">
        <f ca="1">RAND()</f>
        <v>0.74863176580759594</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10788</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4</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1200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400</v>
      </c>
      <c r="AD265">
        <v>1</v>
      </c>
      <c r="AE265" t="s">
        <v>125</v>
      </c>
      <c r="AG265">
        <v>900</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용사의 단검</v>
      </c>
      <c r="AL265">
        <v>1</v>
      </c>
      <c r="AM265" t="str">
        <f ca="1">IF(ROW()=2,AN265,OFFSET(AM265,-1,0)&amp;IF(LEN(AN265)=0,"",","&amp;AN265))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{"dy":27,"sl":3,"tp":"fe","vl":"Equip1001","cn":1,"pt":"GO","pr":900}</v>
      </c>
    </row>
    <row r="266" spans="1:40">
      <c r="A266">
        <v>27</v>
      </c>
      <c r="B266">
        <v>4</v>
      </c>
      <c r="C266">
        <f>IF(B266&lt;=9,0,
IF(B266=10,1,2))</f>
        <v>0</v>
      </c>
      <c r="D266">
        <f ca="1">RAND()</f>
        <v>0.59819212689118972</v>
      </c>
      <c r="E266">
        <f ca="1">RAND()</f>
        <v>0.8268366476295107</v>
      </c>
      <c r="F266">
        <f ca="1">RAND()</f>
        <v>0.95208764090839926</v>
      </c>
      <c r="G266">
        <f ca="1">RAND()</f>
        <v>0.98341285454508132</v>
      </c>
      <c r="H266">
        <f ca="1">RAND()</f>
        <v>2.7812727124338466E-2</v>
      </c>
      <c r="I266">
        <f ca="1">RAND()</f>
        <v>0.65199995719173076</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82683</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12</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3600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0.67829433481009971</v>
      </c>
      <c r="E267">
        <f ca="1">RAND()</f>
        <v>0.85696882088521553</v>
      </c>
      <c r="F267">
        <f ca="1">RAND()</f>
        <v>0.27791287494712502</v>
      </c>
      <c r="G267">
        <f ca="1">RAND()</f>
        <v>1.7385379449907923E-2</v>
      </c>
      <c r="H267">
        <f ca="1">RAND()</f>
        <v>0.82925949817752664</v>
      </c>
      <c r="I267">
        <f ca="1">RAND()</f>
        <v>0.5295344886370249</v>
      </c>
      <c r="M267" t="str">
        <f ca="1">IF(LEN(J267)&lt;&gt;0,J267,VLOOKUP(D267+$B267,$BJ:$BK,MATCH($BK$1,$BJ$1:$BK$1,0),1))</f>
        <v>안 지정 캐릭터 PP 영웅등급</v>
      </c>
      <c r="N267">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85696</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13</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3900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418</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5.1424433338365327E-2</v>
      </c>
      <c r="E268">
        <f ca="1">RAND()</f>
        <v>0.81265540391406266</v>
      </c>
      <c r="F268">
        <f ca="1">RAND()</f>
        <v>4.2268865533623412E-3</v>
      </c>
      <c r="G268">
        <f ca="1">RAND()</f>
        <v>0.95426672352519304</v>
      </c>
      <c r="H268">
        <f ca="1">RAND()</f>
        <v>0.98711879273997771</v>
      </c>
      <c r="I268">
        <f ca="1">RAND()</f>
        <v>0.69479719934644746</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Equip7201</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9600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476</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0.91775871238795181</v>
      </c>
      <c r="E269">
        <f ca="1">RAND()</f>
        <v>0.83743782880862783</v>
      </c>
      <c r="F269">
        <f ca="1">RAND()</f>
        <v>0.55143808246860704</v>
      </c>
      <c r="G269">
        <f ca="1">RAND()</f>
        <v>0.80257457992509151</v>
      </c>
      <c r="H269">
        <f ca="1">RAND()</f>
        <v>0.41918134241048044</v>
      </c>
      <c r="I269">
        <f ca="1">RAND()</f>
        <v>0.70051963163607811</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Equip8201</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29600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406</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0.80262322660514074</v>
      </c>
      <c r="E270">
        <f ca="1">RAND()</f>
        <v>0.90739029767893331</v>
      </c>
      <c r="F270">
        <f ca="1">RAND()</f>
        <v>0.59762001248260177</v>
      </c>
      <c r="G270">
        <f ca="1">RAND()</f>
        <v>0.17677342939731677</v>
      </c>
      <c r="H270">
        <f ca="1">RAND()</f>
        <v>6.4838336498841409E-2</v>
      </c>
      <c r="I270">
        <f ca="1">RAND()</f>
        <v>0.50674849432813307</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fl2</v>
      </c>
      <c r="AB270" t="s">
        <v>444</v>
      </c>
      <c r="AC270" t="s">
        <v>484</v>
      </c>
      <c r="AD270">
        <v>1</v>
      </c>
      <c r="AE270" t="s">
        <v>129</v>
      </c>
      <c r="AF270">
        <v>70</v>
      </c>
      <c r="AG270">
        <v>49</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도스로프</v>
      </c>
      <c r="AL270">
        <v>1</v>
      </c>
      <c r="AM270" t="str">
        <f ca="1">IF(ROW()=2,AN270,OFFSET(AM270,-1,0)&amp;IF(LEN(AN270)=0,"",","&amp;AN270))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{"dy":27,"sl":8,"tp":"fl2","vl":"Actor0030","cn":1,"pt":"DI","pp":70,"pr":49}</v>
      </c>
    </row>
    <row r="271" spans="1:40">
      <c r="A271">
        <v>27</v>
      </c>
      <c r="B271">
        <v>9</v>
      </c>
      <c r="C271">
        <f>IF(B271&lt;=9,0,
IF(B271=10,1,2))</f>
        <v>0</v>
      </c>
      <c r="D271">
        <f ca="1">RAND()</f>
        <v>0.23310731381570138</v>
      </c>
      <c r="E271">
        <f ca="1">RAND()</f>
        <v>0.36167785480689352</v>
      </c>
      <c r="F271">
        <f ca="1">RAND()</f>
        <v>0.26973110440441905</v>
      </c>
      <c r="G271">
        <f ca="1">RAND()</f>
        <v>0.28322781597553748</v>
      </c>
      <c r="H271">
        <f ca="1">RAND()</f>
        <v>0.37401801535134638</v>
      </c>
      <c r="I271">
        <f ca="1">RAND()</f>
        <v>0.22905169025742478</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fl3</v>
      </c>
      <c r="AB271" t="s">
        <v>445</v>
      </c>
      <c r="AC271" t="s">
        <v>484</v>
      </c>
      <c r="AD271">
        <v>1</v>
      </c>
      <c r="AE271" t="s">
        <v>129</v>
      </c>
      <c r="AF271">
        <v>70</v>
      </c>
      <c r="AG271">
        <v>49</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도스로프</v>
      </c>
      <c r="AL271">
        <v>1</v>
      </c>
      <c r="AM271" t="str">
        <f ca="1">IF(ROW()=2,AN271,OFFSET(AM271,-1,0)&amp;IF(LEN(AN271)=0,"",","&amp;AN271))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{"dy":27,"sl":9,"tp":"fl3","vl":"Actor0030","cn":1,"pt":"DI","pp":70,"pr":49}</v>
      </c>
    </row>
    <row r="272" spans="1:40">
      <c r="A272">
        <v>28</v>
      </c>
      <c r="B272">
        <v>0</v>
      </c>
      <c r="C272">
        <f>IF(B272&lt;=9,0,
IF(B272=10,1,2))</f>
        <v>0</v>
      </c>
      <c r="D272">
        <f ca="1">RAND()</f>
        <v>0.71156480288311519</v>
      </c>
      <c r="E272">
        <f ca="1">RAND()</f>
        <v>0.33295770790936008</v>
      </c>
      <c r="F272">
        <f ca="1">RAND()</f>
        <v>0.75478972471926853</v>
      </c>
      <c r="G272">
        <f ca="1">RAND()</f>
        <v>0.10049461733775944</v>
      </c>
      <c r="H272">
        <f ca="1">RAND()</f>
        <v>0.68953081392853333</v>
      </c>
      <c r="I272">
        <f ca="1">RAND()</f>
        <v>0.79129207985240824</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Equip2302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DI</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12</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448</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강철 마울</v>
      </c>
      <c r="AL272">
        <v>1</v>
      </c>
      <c r="AM272" t="str">
        <f ca="1">IF(ROW()=2,AN272,OFFSET(AM272,-1,0)&amp;IF(LEN(AN272)=0,"",","&amp;AN272))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{"dy":28,"sl":0,"tp":"fe","vl":"Equip4102","cn":1,"pt":"GO","pr":1100}</v>
      </c>
    </row>
    <row r="273" spans="1:40">
      <c r="A273">
        <v>28</v>
      </c>
      <c r="B273">
        <v>1</v>
      </c>
      <c r="C273">
        <f>IF(B273&lt;=9,0,
IF(B273=10,1,2))</f>
        <v>0</v>
      </c>
      <c r="D273">
        <f ca="1">RAND()</f>
        <v>0.68388131486596004</v>
      </c>
      <c r="E273">
        <f ca="1">RAND()</f>
        <v>0.46628908718834483</v>
      </c>
      <c r="F273">
        <f ca="1">RAND()</f>
        <v>5.7928647032622349E-2</v>
      </c>
      <c r="G273">
        <f ca="1">RAND()</f>
        <v>0.7044841852246535</v>
      </c>
      <c r="H273">
        <f ca="1">RAND()</f>
        <v>0.68503722708505599</v>
      </c>
      <c r="I273">
        <f ca="1">RAND()</f>
        <v>0.18357415180933845</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Equip4002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600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423</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0.972600714535652</v>
      </c>
      <c r="E274">
        <f ca="1">RAND()</f>
        <v>9.3682032747542165E-2</v>
      </c>
      <c r="F274">
        <f ca="1">RAND()</f>
        <v>0.90070953122711928</v>
      </c>
      <c r="G274">
        <f ca="1">RAND()</f>
        <v>0.36240672018772246</v>
      </c>
      <c r="H274">
        <f ca="1">RAND()</f>
        <v>0.47295372708308969</v>
      </c>
      <c r="I274">
        <f ca="1">RAND()</f>
        <v>0.66557965907332051</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9368</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4</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1200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468</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0.64765887165253855</v>
      </c>
      <c r="E275">
        <f ca="1">RAND()</f>
        <v>1.1505854099307933E-2</v>
      </c>
      <c r="F275">
        <f ca="1">RAND()</f>
        <v>3.3831978564667242E-2</v>
      </c>
      <c r="G275">
        <f ca="1">RAND()</f>
        <v>0.8389143343947989</v>
      </c>
      <c r="H275">
        <f ca="1">RAND()</f>
        <v>0.14974675897963985</v>
      </c>
      <c r="I275">
        <f ca="1">RAND()</f>
        <v>0.68910088502397793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1150</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3</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900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463</v>
      </c>
      <c r="AD275">
        <v>1</v>
      </c>
      <c r="AE275" t="s">
        <v>129</v>
      </c>
      <c r="AF275">
        <v>139</v>
      </c>
      <c r="AG275">
        <v>59</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전설</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왕실의 품격</v>
      </c>
      <c r="AL275">
        <v>1</v>
      </c>
      <c r="AM275" t="str">
        <f ca="1">IF(ROW()=2,AN275,OFFSET(AM275,-1,0)&amp;IF(LEN(AN275)=0,"",","&amp;AN275))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{"dy":28,"sl":3,"tp":"fe","vl":"Equip1401","cn":1,"pt":"DI","pp":139,"pr":59}</v>
      </c>
    </row>
    <row r="276" spans="1:40">
      <c r="A276">
        <v>28</v>
      </c>
      <c r="B276">
        <v>4</v>
      </c>
      <c r="C276">
        <f>IF(B276&lt;=9,0,
IF(B276=10,1,2))</f>
        <v>0</v>
      </c>
      <c r="D276">
        <f ca="1">RAND()</f>
        <v>0.22780806168740553</v>
      </c>
      <c r="E276">
        <f ca="1">RAND()</f>
        <v>0.55304209835723017</v>
      </c>
      <c r="F276">
        <f ca="1">RAND()</f>
        <v>0.59023032187248392</v>
      </c>
      <c r="G276">
        <f ca="1">RAND()</f>
        <v>0.55797306716858786</v>
      </c>
      <c r="H276">
        <f ca="1">RAND()</f>
        <v>0.9295268162078929</v>
      </c>
      <c r="I276">
        <f ca="1">RAND()</f>
        <v>2.6028664862820516E-3</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55304</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9</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2700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431</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낙원으로의 길</v>
      </c>
      <c r="AL276">
        <v>1</v>
      </c>
      <c r="AM276" t="str">
        <f ca="1">IF(ROW()=2,AN276,OFFSET(AM276,-1,0)&amp;IF(LEN(AN276)=0,"",","&amp;AN276))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{"dy":28,"sl":4,"tp":"fe","vl":"Equip7202","cn":1,"pt":"GO","pr":9600}</v>
      </c>
    </row>
    <row r="277" spans="1:40">
      <c r="A277">
        <v>28</v>
      </c>
      <c r="B277">
        <v>5</v>
      </c>
      <c r="C277">
        <f>IF(B277&lt;=9,0,
IF(B277=10,1,2))</f>
        <v>0</v>
      </c>
      <c r="D277">
        <f ca="1">RAND()</f>
        <v>1.3845871723613179E-2</v>
      </c>
      <c r="E277">
        <f ca="1">RAND()</f>
        <v>0.83155747845844186</v>
      </c>
      <c r="F277">
        <f ca="1">RAND()</f>
        <v>3.0369008146570842E-2</v>
      </c>
      <c r="G277">
        <f ca="1">RAND()</f>
        <v>0.98298919723304778</v>
      </c>
      <c r="H277">
        <f ca="1">RAND()</f>
        <v>0.29588964364186077</v>
      </c>
      <c r="I277">
        <f ca="1">RAND()</f>
        <v>0.96644523394235415</v>
      </c>
      <c r="M277" t="str">
        <f ca="1">IF(LEN(J277)&lt;&gt;0,J277,VLOOKUP(D277+$B277,$BJ:$BK,MATCH($BK$1,$BJ$1:$BK$1,0),1))</f>
        <v>지정 장비</v>
      </c>
      <c r="N277" t="str">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Equip7102</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1</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3900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0.83466665739895429</v>
      </c>
      <c r="E278">
        <f ca="1">RAND()</f>
        <v>0.75226408139802681</v>
      </c>
      <c r="F278">
        <f ca="1">RAND()</f>
        <v>0.60630145640592525</v>
      </c>
      <c r="G278">
        <f ca="1">RAND()</f>
        <v>0.98676984263029066</v>
      </c>
      <c r="H278">
        <f ca="1">RAND()</f>
        <v>0.13753544824840058</v>
      </c>
      <c r="I278">
        <f ca="1">RAND()</f>
        <v>0.86497878675405526</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Equip7101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3800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0.84916084645810419</v>
      </c>
      <c r="E279">
        <f ca="1">RAND()</f>
        <v>0.10498455169032694</v>
      </c>
      <c r="F279">
        <f ca="1">RAND()</f>
        <v>0.23399029068961696</v>
      </c>
      <c r="G279">
        <f ca="1">RAND()</f>
        <v>0.21762012090874316</v>
      </c>
      <c r="H279">
        <f ca="1">RAND()</f>
        <v>0.42907613473030792</v>
      </c>
      <c r="I279">
        <f ca="1">RAND()</f>
        <v>0.69280033121011009</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Equip1002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800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0.30764563889691177</v>
      </c>
      <c r="E280">
        <f ca="1">RAND()</f>
        <v>0.85690362417588239</v>
      </c>
      <c r="F280">
        <f ca="1">RAND()</f>
        <v>9.8343898104898297E-2</v>
      </c>
      <c r="G280">
        <f ca="1">RAND()</f>
        <v>0.56164832913244678</v>
      </c>
      <c r="H280">
        <f ca="1">RAND()</f>
        <v>0.81775423647121503</v>
      </c>
      <c r="I280">
        <f ca="1">RAND()</f>
        <v>0.74989805904716111</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fc</v>
      </c>
      <c r="AB280" t="s">
        <v>85</v>
      </c>
      <c r="AC280" t="s">
        <v>439</v>
      </c>
      <c r="AD280">
        <v>1</v>
      </c>
      <c r="AE280" t="s">
        <v>129</v>
      </c>
      <c r="AF280">
        <v>239</v>
      </c>
      <c r="AG280">
        <v>159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원더</v>
      </c>
      <c r="AL280">
        <v>1</v>
      </c>
      <c r="AM280" t="str">
        <f ca="1">IF(ROW()=2,AN280,OFFSET(AM280,-1,0)&amp;IF(LEN(AN280)=0,"",","&amp;AN280))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{"dy":28,"sl":8,"tp":"fc","vl":"Actor2128","cn":1,"pt":"DI","pp":239,"pr":159}</v>
      </c>
    </row>
    <row r="281" spans="1:40">
      <c r="A281">
        <v>28</v>
      </c>
      <c r="B281">
        <v>9</v>
      </c>
      <c r="C281">
        <f>IF(B281&lt;=9,0,
IF(B281=10,1,2))</f>
        <v>0</v>
      </c>
      <c r="D281">
        <f ca="1">RAND()</f>
        <v>0.74305242057115106</v>
      </c>
      <c r="E281">
        <f ca="1">RAND()</f>
        <v>0.54512438888200143</v>
      </c>
      <c r="F281">
        <f ca="1">RAND()</f>
        <v>0.73597188072420616</v>
      </c>
      <c r="G281">
        <f ca="1">RAND()</f>
        <v>0.52292560664974286</v>
      </c>
      <c r="H281">
        <f ca="1">RAND()</f>
        <v>0.5195489422745998</v>
      </c>
      <c r="I281">
        <f ca="1">RAND()</f>
        <v>0.39571804379114717</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fc</v>
      </c>
      <c r="AB281" t="s">
        <v>85</v>
      </c>
      <c r="AC281" t="s">
        <v>504</v>
      </c>
      <c r="AD281">
        <v>1</v>
      </c>
      <c r="AE281" t="s">
        <v>129</v>
      </c>
      <c r="AF281">
        <v>219</v>
      </c>
      <c r="AG281">
        <v>139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케이저</v>
      </c>
      <c r="AL281">
        <v>1</v>
      </c>
      <c r="AM281" t="str">
        <f ca="1">IF(ROW()=2,AN281,OFFSET(AM281,-1,0)&amp;IF(LEN(AN281)=0,"",","&amp;AN281))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{"dy":28,"sl":9,"tp":"fc","vl":"Actor0113","cn":1,"pt":"DI","pp":219,"pr":139}</v>
      </c>
    </row>
    <row r="282" spans="1:40">
      <c r="A282">
        <v>29</v>
      </c>
      <c r="B282">
        <v>0</v>
      </c>
      <c r="C282">
        <f>IF(B282&lt;=9,0,
IF(B282=10,1,2))</f>
        <v>0</v>
      </c>
      <c r="D282">
        <f ca="1">RAND()</f>
        <v>0.45992494595551281</v>
      </c>
      <c r="E282">
        <f ca="1">RAND()</f>
        <v>8.9902103971287728E-3</v>
      </c>
      <c r="F282">
        <f ca="1">RAND()</f>
        <v>0.52979950698513212</v>
      </c>
      <c r="G282">
        <f ca="1">RAND()</f>
        <v>0.21839016675441703</v>
      </c>
      <c r="H282">
        <f ca="1">RAND()</f>
        <v>0.46361480847661862</v>
      </c>
      <c r="I282">
        <f ca="1">RAND()</f>
        <v>0.2387213848818075</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Equip0001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600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0.51201290340630135</v>
      </c>
      <c r="E283">
        <f ca="1">RAND()</f>
        <v>6.0950532499291721E-2</v>
      </c>
      <c r="F283">
        <f ca="1">RAND()</f>
        <v>0.14952211325747278</v>
      </c>
      <c r="G283">
        <f ca="1">RAND()</f>
        <v>0.49166391011784194</v>
      </c>
      <c r="H283">
        <f ca="1">RAND()</f>
        <v>0.7789286189862713</v>
      </c>
      <c r="I283">
        <f ca="1">RAND()</f>
        <v>0.19363201595941693</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Equip0201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DI</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4</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472</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0.37414717895156591</v>
      </c>
      <c r="E284">
        <f ca="1">RAND()</f>
        <v>0.48648417146806577</v>
      </c>
      <c r="F284">
        <f ca="1">RAND()</f>
        <v>0.50870357502302299</v>
      </c>
      <c r="G284">
        <f ca="1">RAND()</f>
        <v>0.25952291895434554</v>
      </c>
      <c r="H284">
        <f ca="1">RAND()</f>
        <v>0.95744885055325224</v>
      </c>
      <c r="I284">
        <f ca="1">RAND()</f>
        <v>0.95154578422645764</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48648</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8</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2400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0.96182954537843623</v>
      </c>
      <c r="E285">
        <f ca="1">RAND()</f>
        <v>0.3429473470528136</v>
      </c>
      <c r="F285">
        <f ca="1">RAND()</f>
        <v>8.4609530462414262E-2</v>
      </c>
      <c r="G285">
        <f ca="1">RAND()</f>
        <v>6.4179151045916649E-2</v>
      </c>
      <c r="H285">
        <f ca="1">RAND()</f>
        <v>0.23329949652948045</v>
      </c>
      <c r="I285">
        <f ca="1">RAND()</f>
        <v>0.27204280839207429</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34294</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7</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2100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469</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0.21177821632363392</v>
      </c>
      <c r="E286">
        <f ca="1">RAND()</f>
        <v>0.85602955386734803</v>
      </c>
      <c r="F286">
        <f ca="1">RAND()</f>
        <v>0.92588154286747948</v>
      </c>
      <c r="G286">
        <f ca="1">RAND()</f>
        <v>0.73938279076191471</v>
      </c>
      <c r="H286">
        <f ca="1">RAND()</f>
        <v>1.9700201242940141E-2</v>
      </c>
      <c r="I286">
        <f ca="1">RAND()</f>
        <v>0.4429413165537156</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85602</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13</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3900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0.94992974313333245</v>
      </c>
      <c r="E287">
        <f ca="1">RAND()</f>
        <v>0.56445769231385734</v>
      </c>
      <c r="F287">
        <f ca="1">RAND()</f>
        <v>0.93131496150133997</v>
      </c>
      <c r="G287">
        <f ca="1">RAND()</f>
        <v>0.95000406680042548</v>
      </c>
      <c r="H287">
        <f ca="1">RAND()</f>
        <v>0.34778920113486567</v>
      </c>
      <c r="I287">
        <f ca="1">RAND()</f>
        <v>0.51348480794345219</v>
      </c>
      <c r="M287" t="str">
        <f ca="1">IF(LEN(J287)&lt;&gt;0,J287,VLOOKUP(D287+$B287,$BJ:$BK,MATCH($BK$1,$BJ$1:$BK$1,0),1))</f>
        <v>안 지정 캐릭터 PP 일반등급</v>
      </c>
      <c r="N287">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56445</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9</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2700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467</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얼룩진 도끼</v>
      </c>
      <c r="AL287">
        <v>1</v>
      </c>
      <c r="AM287" t="str">
        <f ca="1">IF(ROW()=2,AN287,OFFSET(AM287,-1,0)&amp;IF(LEN(AN287)=0,"",","&amp;AN287))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{"dy":29,"sl":5,"tp":"fe","vl":"Equip0002","cn":1,"pt":"GO","pr":700}</v>
      </c>
    </row>
    <row r="288" spans="1:40">
      <c r="A288">
        <v>29</v>
      </c>
      <c r="B288">
        <v>6</v>
      </c>
      <c r="C288">
        <f>IF(B288&lt;=9,0,
IF(B288=10,1,2))</f>
        <v>0</v>
      </c>
      <c r="D288">
        <f ca="1">RAND()</f>
        <v>0.44620470018467961</v>
      </c>
      <c r="E288">
        <f ca="1">RAND()</f>
        <v>0.39636943156431226</v>
      </c>
      <c r="F288">
        <f ca="1">RAND()</f>
        <v>0.15547813202795757</v>
      </c>
      <c r="G288">
        <f ca="1">RAND()</f>
        <v>0.60334812092062995</v>
      </c>
      <c r="H288">
        <f ca="1">RAND()</f>
        <v>0.28600494910699026</v>
      </c>
      <c r="I288">
        <f ca="1">RAND()</f>
        <v>0.49005174275775931</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Equip5001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700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431</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0.24252369110416405</v>
      </c>
      <c r="E289">
        <f ca="1">RAND()</f>
        <v>0.47999194049552529</v>
      </c>
      <c r="F289">
        <f ca="1">RAND()</f>
        <v>0.97200608804015687</v>
      </c>
      <c r="G289">
        <f ca="1">RAND()</f>
        <v>0.34651084038245239</v>
      </c>
      <c r="H289">
        <f ca="1">RAND()</f>
        <v>0.8512046556583106</v>
      </c>
      <c r="I289">
        <f ca="1">RAND()</f>
        <v>1.0883186833573366E-2</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Equip5202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2500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416</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0.67527522709327692</v>
      </c>
      <c r="E290">
        <f ca="1">RAND()</f>
        <v>0.26392756197598244</v>
      </c>
      <c r="F290">
        <f ca="1">RAND()</f>
        <v>3.0731320057798883E-2</v>
      </c>
      <c r="G290">
        <f ca="1">RAND()</f>
        <v>5.8414834860462617E-2</v>
      </c>
      <c r="H290">
        <f ca="1">RAND()</f>
        <v>0.36185838907916057</v>
      </c>
      <c r="I290">
        <f ca="1">RAND()</f>
        <v>0.47379439923871114</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0.6948365538585487</v>
      </c>
      <c r="E291">
        <f ca="1">RAND()</f>
        <v>0.74103380240164318</v>
      </c>
      <c r="F291">
        <f ca="1">RAND()</f>
        <v>0.79578713231065368</v>
      </c>
      <c r="G291">
        <f ca="1">RAND()</f>
        <v>0.18690107783702559</v>
      </c>
      <c r="H291">
        <f ca="1">RAND()</f>
        <v>0.47103307975200115</v>
      </c>
      <c r="I291">
        <f ca="1">RAND()</f>
        <v>0.18080999224582439</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0.25308694787153874</v>
      </c>
      <c r="E292">
        <f ca="1">RAND()</f>
        <v>0.52150193736931461</v>
      </c>
      <c r="F292">
        <f ca="1">RAND()</f>
        <v>0.22052353641419398</v>
      </c>
      <c r="G292">
        <f ca="1">RAND()</f>
        <v>0.46141439466933809</v>
      </c>
      <c r="H292">
        <f ca="1">RAND()</f>
        <v>0.61567541888491673</v>
      </c>
      <c r="I292">
        <f ca="1">RAND()</f>
        <v>0.37998172349503567</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Equip4202</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4</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438</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0.57571010114972421</v>
      </c>
      <c r="E293">
        <f ca="1">RAND()</f>
        <v>0.48252927062682194</v>
      </c>
      <c r="F293">
        <f ca="1">RAND()</f>
        <v>0.97698774541819255</v>
      </c>
      <c r="G293">
        <f ca="1">RAND()</f>
        <v>0.54442128031730719</v>
      </c>
      <c r="H293">
        <f ca="1">RAND()</f>
        <v>0.67404220878577215</v>
      </c>
      <c r="I293">
        <f ca="1">RAND()</f>
        <v>0.47181041132719592</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Equip4101</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1200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505</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0.31077679337670383</v>
      </c>
      <c r="E294">
        <f ca="1">RAND()</f>
        <v>0.34494802614006148</v>
      </c>
      <c r="F294">
        <f ca="1">RAND()</f>
        <v>0.39833557297189981</v>
      </c>
      <c r="G294">
        <f ca="1">RAND()</f>
        <v>0.91800146885295197</v>
      </c>
      <c r="H294">
        <f ca="1">RAND()</f>
        <v>0.22795693591296406</v>
      </c>
      <c r="I294">
        <f ca="1">RAND()</f>
        <v>0.24416312413124674</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34494</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7</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2100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395</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빛의 트랩</v>
      </c>
      <c r="AL294">
        <v>1</v>
      </c>
      <c r="AM294" t="str">
        <f ca="1">IF(ROW()=2,AN294,OFFSET(AM294,-1,0)&amp;IF(LEN(AN294)=0,"",","&amp;AN294))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{"dy":30,"sl":2,"tp":"fe","vl":"Equip3201","cn":1,"pt":"GO","pr":3300}</v>
      </c>
    </row>
    <row r="295" spans="1:40">
      <c r="A295">
        <v>30</v>
      </c>
      <c r="B295">
        <v>3</v>
      </c>
      <c r="C295">
        <f>IF(B295&lt;=9,0,
IF(B295=10,1,2))</f>
        <v>0</v>
      </c>
      <c r="D295">
        <f ca="1">RAND()</f>
        <v>0.76535922714222659</v>
      </c>
      <c r="E295">
        <f ca="1">RAND()</f>
        <v>0.9827662297354095</v>
      </c>
      <c r="F295">
        <f ca="1">RAND()</f>
        <v>0.6715986968857599</v>
      </c>
      <c r="G295">
        <f ca="1">RAND()</f>
        <v>0.47804819258387976</v>
      </c>
      <c r="H295">
        <f ca="1">RAND()</f>
        <v>0.17963438734322767</v>
      </c>
      <c r="I295">
        <f ca="1">RAND()</f>
        <v>0.5285177048494174</v>
      </c>
      <c r="M295" t="str">
        <f ca="1">IF(LEN(J295)&lt;&gt;0,J295,VLOOKUP(D295+$B295,$BJ:$BK,MATCH($BK$1,$BJ$1:$BK$1,0),1))</f>
        <v>안 지정 캐릭터 PP 일반등급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98276</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14</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4200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0.17104646626286113</v>
      </c>
      <c r="E296">
        <f ca="1">RAND()</f>
        <v>0.37789410834677772</v>
      </c>
      <c r="F296">
        <f ca="1">RAND()</f>
        <v>0.25836343012522567</v>
      </c>
      <c r="G296">
        <f ca="1">RAND()</f>
        <v>0.13549940122576098</v>
      </c>
      <c r="H296">
        <f ca="1">RAND()</f>
        <v>0.72455566845894925</v>
      </c>
      <c r="I296">
        <f ca="1">RAND()</f>
        <v>0.96115354041254064</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37789</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7</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2100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503</v>
      </c>
      <c r="AD296">
        <v>1</v>
      </c>
      <c r="AE296" t="s">
        <v>129</v>
      </c>
      <c r="AF296">
        <v>189</v>
      </c>
      <c r="AG296">
        <v>89</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전설</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단단한 칼날 메이스</v>
      </c>
      <c r="AL296">
        <v>1</v>
      </c>
      <c r="AM296" t="str">
        <f ca="1">IF(ROW()=2,AN296,OFFSET(AM296,-1,0)&amp;IF(LEN(AN296)=0,"",","&amp;AN296))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{"dy":30,"sl":4,"tp":"fe","vl":"Equip4401","cn":1,"pt":"DI","pp":189,"pr":89}</v>
      </c>
    </row>
    <row r="297" spans="1:40">
      <c r="A297">
        <v>30</v>
      </c>
      <c r="B297">
        <v>5</v>
      </c>
      <c r="C297">
        <f>IF(B297&lt;=9,0,
IF(B297=10,1,2))</f>
        <v>0</v>
      </c>
      <c r="D297">
        <f ca="1">RAND()</f>
        <v>0.75175181338864883</v>
      </c>
      <c r="E297">
        <f ca="1">RAND()</f>
        <v>0.41175339606277894</v>
      </c>
      <c r="F297">
        <f ca="1">RAND()</f>
        <v>0.68152205313481717</v>
      </c>
      <c r="G297">
        <f ca="1">RAND()</f>
        <v>0.56225121600872974</v>
      </c>
      <c r="H297">
        <f ca="1">RAND()</f>
        <v>0.797740743698091</v>
      </c>
      <c r="I297">
        <f ca="1">RAND()</f>
        <v>0.60066012634137667</v>
      </c>
      <c r="M297" t="str">
        <f ca="1">IF(LEN(J297)&lt;&gt;0,J297,VLOOKUP(D297+$B297,$BJ:$BK,MATCH($BK$1,$BJ$1:$BK$1,0),1))</f>
        <v>안 지정 캐릭터 PP 일반등급</v>
      </c>
      <c r="N297">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41175</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7</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2100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0.88703122905448262</v>
      </c>
      <c r="E298">
        <f ca="1">RAND()</f>
        <v>0.99176770817839521</v>
      </c>
      <c r="F298">
        <f ca="1">RAND()</f>
        <v>0.19254466465831011</v>
      </c>
      <c r="G298">
        <f ca="1">RAND()</f>
        <v>0.87840132813122507</v>
      </c>
      <c r="H298">
        <f ca="1">RAND()</f>
        <v>0.16511084590671465</v>
      </c>
      <c r="I298">
        <f ca="1">RAND()</f>
        <v>0.22631727940872748</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Equip8302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74100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416</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0.29765524383346209</v>
      </c>
      <c r="E299">
        <f ca="1">RAND()</f>
        <v>4.9525491979572234E-2</v>
      </c>
      <c r="F299">
        <f ca="1">RAND()</f>
        <v>0.49152260402413706</v>
      </c>
      <c r="G299">
        <f ca="1">RAND()</f>
        <v>2.5232285117821718E-2</v>
      </c>
      <c r="H299">
        <f ca="1">RAND()</f>
        <v>9.3012245173941244E-2</v>
      </c>
      <c r="I299">
        <f ca="1">RAND()</f>
        <v>0.73221038927210358</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Equip0201</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DI</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5</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0.52900628750312539</v>
      </c>
      <c r="E300">
        <f ca="1">RAND()</f>
        <v>0.48448311584446568</v>
      </c>
      <c r="F300">
        <f ca="1">RAND()</f>
        <v>0.79799450979110997</v>
      </c>
      <c r="G300">
        <f ca="1">RAND()</f>
        <v>0.2705459847257351</v>
      </c>
      <c r="H300">
        <f ca="1">RAND()</f>
        <v>0.95956608340517613</v>
      </c>
      <c r="I300">
        <f ca="1">RAND()</f>
        <v>0.18666830517018784</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0.13523431260496266</v>
      </c>
      <c r="E301">
        <f ca="1">RAND()</f>
        <v>1.2555553040716427E-2</v>
      </c>
      <c r="F301">
        <f ca="1">RAND()</f>
        <v>0.77998089575449014</v>
      </c>
      <c r="G301">
        <f ca="1">RAND()</f>
        <v>0.98926731796952438</v>
      </c>
      <c r="H301">
        <f ca="1">RAND()</f>
        <v>0.7809875486525194</v>
      </c>
      <c r="I301">
        <f ca="1">RAND()</f>
        <v>0.92600012841677026</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0.37062207757832377</v>
      </c>
      <c r="E302">
        <f ca="1">RAND()</f>
        <v>0.8995752685707451</v>
      </c>
      <c r="F302">
        <f ca="1">RAND()</f>
        <v>4.6040492814344303E-2</v>
      </c>
      <c r="G302">
        <f ca="1">RAND()</f>
        <v>0.84809891244197477</v>
      </c>
      <c r="H302">
        <f ca="1">RAND()</f>
        <v>0.69449728968753177</v>
      </c>
      <c r="I302">
        <f ca="1">RAND()</f>
        <v>0.81266002536172588</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Equip8001</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5300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415</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0.10083563274657537</v>
      </c>
      <c r="E303">
        <f ca="1">RAND()</f>
        <v>0.15266930608331875</v>
      </c>
      <c r="F303">
        <f ca="1">RAND()</f>
        <v>1.435554960079255E-2</v>
      </c>
      <c r="G303">
        <f ca="1">RAND()</f>
        <v>0.65963604313477908</v>
      </c>
      <c r="H303">
        <f ca="1">RAND()</f>
        <v>0.25646985540522782</v>
      </c>
      <c r="I303">
        <f ca="1">RAND()</f>
        <v>0.27230874584004139</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Equip1101</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1100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0.54619850644510359</v>
      </c>
      <c r="E304">
        <f ca="1">RAND()</f>
        <v>0.95513411741739018</v>
      </c>
      <c r="F304">
        <f ca="1">RAND()</f>
        <v>0.95703993885308436</v>
      </c>
      <c r="G304">
        <f ca="1">RAND()</f>
        <v>0.6631923854072368</v>
      </c>
      <c r="H304">
        <f ca="1">RAND()</f>
        <v>0.63798951922500069</v>
      </c>
      <c r="I304">
        <f ca="1">RAND()</f>
        <v>0.28442291308419076</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95513</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14</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4200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393</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0.48614571792634687</v>
      </c>
      <c r="E305">
        <f ca="1">RAND()</f>
        <v>0.73817110865472568</v>
      </c>
      <c r="F305">
        <f ca="1">RAND()</f>
        <v>0.16387473884657111</v>
      </c>
      <c r="G305">
        <f ca="1">RAND()</f>
        <v>0.42144744475411533</v>
      </c>
      <c r="H305">
        <f ca="1">RAND()</f>
        <v>0.42907728799081124</v>
      </c>
      <c r="I305">
        <f ca="1">RAND()</f>
        <v>0.26233287846762499</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73817</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11</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3300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463</v>
      </c>
      <c r="AD305">
        <v>1</v>
      </c>
      <c r="AE305" t="s">
        <v>129</v>
      </c>
      <c r="AF305">
        <v>139</v>
      </c>
      <c r="AG305">
        <v>59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왕실의 품격</v>
      </c>
      <c r="AL305">
        <v>1</v>
      </c>
      <c r="AM305" t="str">
        <f ca="1">IF(ROW()=2,AN305,OFFSET(AM305,-1,0)&amp;IF(LEN(AN305)=0,"",","&amp;AN305))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{"dy":31,"sl":3,"tp":"fe","vl":"Equip1401","cn":1,"pt":"DI","pp":139,"pr":59}</v>
      </c>
    </row>
    <row r="306" spans="1:40">
      <c r="A306">
        <v>31</v>
      </c>
      <c r="B306">
        <v>4</v>
      </c>
      <c r="C306">
        <f>IF(B306&lt;=9,0,
IF(B306=10,1,2))</f>
        <v>0</v>
      </c>
      <c r="D306">
        <f ca="1">RAND()</f>
        <v>0.97733187196979088</v>
      </c>
      <c r="E306">
        <f ca="1">RAND()</f>
        <v>0.64192504349992052</v>
      </c>
      <c r="F306">
        <f ca="1">RAND()</f>
        <v>0.36667767415431074</v>
      </c>
      <c r="G306">
        <f ca="1">RAND()</f>
        <v>0.90724983768009115</v>
      </c>
      <c r="H306">
        <f ca="1">RAND()</f>
        <v>0.24695349584620718</v>
      </c>
      <c r="I306">
        <f ca="1">RAND()</f>
        <v>0.66883687979859807</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64192</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10</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3000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443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석공의 망치</v>
      </c>
      <c r="AL306">
        <v>1</v>
      </c>
      <c r="AM306" t="str">
        <f ca="1">IF(ROW()=2,AN306,OFFSET(AM306,-1,0)&amp;IF(LEN(AN306)=0,"",","&amp;AN306))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{"dy":31,"sl":4,"tp":"fe","vl":"Equip4001","cn":1,"pt":"GO","pr":700}</v>
      </c>
    </row>
    <row r="307" spans="1:40">
      <c r="A307">
        <v>31</v>
      </c>
      <c r="B307">
        <v>5</v>
      </c>
      <c r="C307">
        <f>IF(B307&lt;=9,0,
IF(B307=10,1,2))</f>
        <v>0</v>
      </c>
      <c r="D307">
        <f ca="1">RAND()</f>
        <v>0.57666363911220175</v>
      </c>
      <c r="E307">
        <f ca="1">RAND()</f>
        <v>0.52310871033659656</v>
      </c>
      <c r="F307">
        <f ca="1">RAND()</f>
        <v>0.57354516104839681</v>
      </c>
      <c r="G307">
        <f ca="1">RAND()</f>
        <v>8.8255022982263176E-3</v>
      </c>
      <c r="H307">
        <f ca="1">RAND()</f>
        <v>0.29876847240682847</v>
      </c>
      <c r="I307">
        <f ca="1">RAND()</f>
        <v>0.91855706657341074</v>
      </c>
      <c r="M307" t="str">
        <f ca="1">IF(LEN(J307)&lt;&gt;0,J307,VLOOKUP(D307+$B307,$BJ:$BK,MATCH($BK$1,$BJ$1:$BK$1,0),1))</f>
        <v>안 지정 캐릭터 PP 영웅등급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52310</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9</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2700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0.83981067743290727</v>
      </c>
      <c r="E308">
        <f ca="1">RAND()</f>
        <v>0.84783186234483487</v>
      </c>
      <c r="F308">
        <f ca="1">RAND()</f>
        <v>0.44542048112551536</v>
      </c>
      <c r="G308">
        <f ca="1">RAND()</f>
        <v>0.99034767554132963</v>
      </c>
      <c r="H308">
        <f ca="1">RAND()</f>
        <v>0.79330304379443917</v>
      </c>
      <c r="I308">
        <f ca="1">RAND()</f>
        <v>0.60452555188490342</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Equip7202</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9500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431</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0.6146609562809966</v>
      </c>
      <c r="E309">
        <f ca="1">RAND()</f>
        <v>0.34863809679639202</v>
      </c>
      <c r="F309">
        <f ca="1">RAND()</f>
        <v>0.64662780381492191</v>
      </c>
      <c r="G309">
        <f ca="1">RAND()</f>
        <v>0.99869436667212597</v>
      </c>
      <c r="H309">
        <f ca="1">RAND()</f>
        <v>0.6788029263166675</v>
      </c>
      <c r="I309">
        <f ca="1">RAND()</f>
        <v>1.9680815485292547E-2</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Equip4002</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600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0.94956521624936563</v>
      </c>
      <c r="E310">
        <f ca="1">RAND()</f>
        <v>0.68925470520453458</v>
      </c>
      <c r="F310">
        <f ca="1">RAND()</f>
        <v>0.84231868560817391</v>
      </c>
      <c r="G310">
        <f ca="1">RAND()</f>
        <v>0.8720383403549824</v>
      </c>
      <c r="H310">
        <f ca="1">RAND()</f>
        <v>0.3999970368760235</v>
      </c>
      <c r="I310">
        <f ca="1">RAND()</f>
        <v>7.1344442225050209E-2</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0.53706295095309442</v>
      </c>
      <c r="E311">
        <f ca="1">RAND()</f>
        <v>0.3191368388545951</v>
      </c>
      <c r="F311">
        <f ca="1">RAND()</f>
        <v>0.5461194791271764</v>
      </c>
      <c r="G311">
        <f ca="1">RAND()</f>
        <v>0.71388636088365265</v>
      </c>
      <c r="H311">
        <f ca="1">RAND()</f>
        <v>0.27151749523368174</v>
      </c>
      <c r="I311">
        <f ca="1">RAND()</f>
        <v>1.3214926190245224E-2</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0.32077492107934225</v>
      </c>
      <c r="E312">
        <f ca="1">RAND()</f>
        <v>0.90903783436746644</v>
      </c>
      <c r="F312">
        <f ca="1">RAND()</f>
        <v>0.28010212324644224</v>
      </c>
      <c r="G312">
        <f ca="1">RAND()</f>
        <v>0.12941218856718595</v>
      </c>
      <c r="H312">
        <f ca="1">RAND()</f>
        <v>0.63501903675709037</v>
      </c>
      <c r="I312">
        <f ca="1">RAND()</f>
        <v>0.16401776835588766</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
      </c>
      <c r="AL312">
        <v>1</v>
      </c>
      <c r="AM312" t="str">
        <f ca="1">IF(ROW()=2,AN312,OFFSET(AM312,-1,0)&amp;IF(LEN(AN312)=0,"",","&amp;AN312))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v>
      </c>
    </row>
    <row r="313" spans="1:40">
      <c r="A313">
        <v>2</v>
      </c>
      <c r="B313">
        <v>10</v>
      </c>
      <c r="C313">
        <f>IF(B313&lt;=9,0,
IF(B313=10,1,2))</f>
        <v>1</v>
      </c>
      <c r="D313">
        <f ca="1">RAND()</f>
        <v>0.31512584806723498</v>
      </c>
      <c r="E313">
        <f ca="1">RAND()</f>
        <v>0.68891245224342001</v>
      </c>
      <c r="F313">
        <f ca="1">RAND()</f>
        <v>0.14260465996847493</v>
      </c>
      <c r="G313">
        <f ca="1">RAND()</f>
        <v>0.95477901489723338</v>
      </c>
      <c r="H313">
        <f ca="1">RAND()</f>
        <v>0.99519172381721166</v>
      </c>
      <c r="I313">
        <f ca="1">RAND()</f>
        <v>0.84505941049657041</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fl2</v>
      </c>
      <c r="AB313" t="s">
        <v>88</v>
      </c>
      <c r="AC313" t="s">
        <v>462</v>
      </c>
      <c r="AD313">
        <v>1</v>
      </c>
      <c r="AE313" t="s">
        <v>129</v>
      </c>
      <c r="AF313">
        <v>70</v>
      </c>
      <c r="AG313">
        <v>42</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딘즈</v>
      </c>
      <c r="AL313">
        <v>1</v>
      </c>
      <c r="AM313" t="str">
        <f ca="1">IF(ROW()=2,AN313,OFFSET(AM313,-1,0)&amp;IF(LEN(AN313)=0,"",","&amp;AN313))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{"dy":2,"sl":10,"tp":"fl2","vl":"Actor3022","cn":1,"pt":"DI","pp":70,"pr":42}</v>
      </c>
    </row>
    <row r="314" spans="1:40">
      <c r="A314">
        <v>3</v>
      </c>
      <c r="B314">
        <v>10</v>
      </c>
      <c r="C314">
        <f>IF(B314&lt;=9,0,
IF(B314=10,1,2))</f>
        <v>1</v>
      </c>
      <c r="D314">
        <f ca="1">RAND()</f>
        <v>2.6638509523400855E-2</v>
      </c>
      <c r="E314">
        <f ca="1">RAND()</f>
        <v>0.41532385388842619</v>
      </c>
      <c r="F314">
        <f ca="1">RAND()</f>
        <v>0.73032458372468234</v>
      </c>
      <c r="G314">
        <f ca="1">RAND()</f>
        <v>0.74560203664534075</v>
      </c>
      <c r="H314">
        <f ca="1">RAND()</f>
        <v>0.47286293707959048</v>
      </c>
      <c r="I314">
        <f ca="1">RAND()</f>
        <v>0.69903626753121706</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fl2</v>
      </c>
      <c r="AB314" t="s">
        <v>88</v>
      </c>
      <c r="AC314" t="s">
        <v>462</v>
      </c>
      <c r="AD314">
        <v>1</v>
      </c>
      <c r="AE314" t="s">
        <v>129</v>
      </c>
      <c r="AF314">
        <v>70</v>
      </c>
      <c r="AG314">
        <v>42</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딘즈</v>
      </c>
      <c r="AL314">
        <v>1</v>
      </c>
      <c r="AM314" t="str">
        <f ca="1">IF(ROW()=2,AN314,OFFSET(AM314,-1,0)&amp;IF(LEN(AN314)=0,"",","&amp;AN314))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{"dy":3,"sl":10,"tp":"fl2","vl":"Actor3022","cn":1,"pt":"DI","pp":70,"pr":42}</v>
      </c>
    </row>
    <row r="315" spans="1:40">
      <c r="A315">
        <v>4</v>
      </c>
      <c r="B315">
        <v>10</v>
      </c>
      <c r="C315">
        <f>IF(B315&lt;=9,0,
IF(B315=10,1,2))</f>
        <v>1</v>
      </c>
      <c r="D315">
        <f ca="1">RAND()</f>
        <v>0.30978144440242261</v>
      </c>
      <c r="E315">
        <f ca="1">RAND()</f>
        <v>0.3678614277875043</v>
      </c>
      <c r="F315">
        <f ca="1">RAND()</f>
        <v>3.5334535889157581E-2</v>
      </c>
      <c r="G315">
        <f ca="1">RAND()</f>
        <v>0.61164681431990353</v>
      </c>
      <c r="H315">
        <f ca="1">RAND()</f>
        <v>0.99637856488691201</v>
      </c>
      <c r="I315">
        <f ca="1">RAND()</f>
        <v>7.2403594222844925E-2</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0.75571202445895902</v>
      </c>
      <c r="E316">
        <f ca="1">RAND()</f>
        <v>0.17449593304119271</v>
      </c>
      <c r="F316">
        <f ca="1">RAND()</f>
        <v>0.93478237704201916</v>
      </c>
      <c r="G316">
        <f ca="1">RAND()</f>
        <v>0.81279751179808046</v>
      </c>
      <c r="H316">
        <f ca="1">RAND()</f>
        <v>0.36003440940688192</v>
      </c>
      <c r="I316">
        <f ca="1">RAND()</f>
        <v>0.29345857787867324</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
      </c>
      <c r="AL316">
        <v>1</v>
      </c>
      <c r="AM316" t="str">
        <f ca="1">IF(ROW()=2,AN316,OFFSET(AM316,-1,0)&amp;IF(LEN(AN316)=0,"",","&amp;AN316))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v>
      </c>
    </row>
    <row r="317" spans="1:40">
      <c r="A317">
        <v>6</v>
      </c>
      <c r="B317">
        <v>10</v>
      </c>
      <c r="C317">
        <f>IF(B317&lt;=9,0,
IF(B317=10,1,2))</f>
        <v>1</v>
      </c>
      <c r="D317">
        <f ca="1">RAND()</f>
        <v>8.9853033863769194E-2</v>
      </c>
      <c r="E317">
        <f ca="1">RAND()</f>
        <v>0.4199435291349487</v>
      </c>
      <c r="F317">
        <f ca="1">RAND()</f>
        <v>0.29212881871713514</v>
      </c>
      <c r="G317">
        <f ca="1">RAND()</f>
        <v>0.27645222604871189</v>
      </c>
      <c r="H317">
        <f ca="1">RAND()</f>
        <v>0.28904438648359643</v>
      </c>
      <c r="I317">
        <f ca="1">RAND()</f>
        <v>3.7143089587867717E-2</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452</v>
      </c>
      <c r="AD317">
        <v>1</v>
      </c>
      <c r="AE317" t="s">
        <v>129</v>
      </c>
      <c r="AF317">
        <v>725</v>
      </c>
      <c r="AG317">
        <v>279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전설</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라무무</v>
      </c>
      <c r="AL317">
        <v>1</v>
      </c>
      <c r="AM317" t="str">
        <f ca="1">IF(ROW()=2,AN317,OFFSET(AM317,-1,0)&amp;IF(LEN(AN317)=0,"",","&amp;AN317))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{"dy":6,"sl":10,"tp":"fl2","vl":"Actor3231","cn":1,"pt":"DI","pp":725,"pr":279}</v>
      </c>
    </row>
    <row r="318" spans="1:40">
      <c r="A318">
        <v>7</v>
      </c>
      <c r="B318">
        <v>10</v>
      </c>
      <c r="C318">
        <f>IF(B318&lt;=9,0,
IF(B318=10,1,2))</f>
        <v>1</v>
      </c>
      <c r="D318">
        <f ca="1">RAND()</f>
        <v>0.35177082693536399</v>
      </c>
      <c r="E318">
        <f ca="1">RAND()</f>
        <v>0.76364758575303149</v>
      </c>
      <c r="F318">
        <f ca="1">RAND()</f>
        <v>0.49153531379600091</v>
      </c>
      <c r="G318">
        <f ca="1">RAND()</f>
        <v>0.38932855775624775</v>
      </c>
      <c r="H318">
        <f ca="1">RAND()</f>
        <v>0.16742683164524808</v>
      </c>
      <c r="I318">
        <f ca="1">RAND()</f>
        <v>0.92577411221405526</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fl2</v>
      </c>
      <c r="AB318" t="s">
        <v>88</v>
      </c>
      <c r="AC318" t="s">
        <v>452</v>
      </c>
      <c r="AD318">
        <v>1</v>
      </c>
      <c r="AE318" t="s">
        <v>129</v>
      </c>
      <c r="AF318">
        <v>725</v>
      </c>
      <c r="AG318">
        <v>279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전설</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라무무</v>
      </c>
      <c r="AL318">
        <v>1</v>
      </c>
      <c r="AM318" t="str">
        <f ca="1">IF(ROW()=2,AN318,OFFSET(AM318,-1,0)&amp;IF(LEN(AN318)=0,"",","&amp;AN318))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{"dy":7,"sl":10,"tp":"fl2","vl":"Actor3231","cn":1,"pt":"DI","pp":725,"pr":279}</v>
      </c>
    </row>
    <row r="319" spans="1:40">
      <c r="A319">
        <v>8</v>
      </c>
      <c r="B319">
        <v>10</v>
      </c>
      <c r="C319">
        <f>IF(B319&lt;=9,0,
IF(B319=10,1,2))</f>
        <v>1</v>
      </c>
      <c r="D319">
        <f ca="1">RAND()</f>
        <v>0.84003356309611943</v>
      </c>
      <c r="E319">
        <f ca="1">RAND()</f>
        <v>2.5449435039216262E-2</v>
      </c>
      <c r="F319">
        <f ca="1">RAND()</f>
        <v>0.89815453164069126</v>
      </c>
      <c r="G319">
        <f ca="1">RAND()</f>
        <v>0.72837889907803044</v>
      </c>
      <c r="H319">
        <f ca="1">RAND()</f>
        <v>0.42121536123246361</v>
      </c>
      <c r="I319">
        <f ca="1">RAND()</f>
        <v>0.57616994714160086</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fl2</v>
      </c>
      <c r="AB319" t="s">
        <v>88</v>
      </c>
      <c r="AC319" t="s">
        <v>452</v>
      </c>
      <c r="AD319">
        <v>1</v>
      </c>
      <c r="AE319" t="s">
        <v>129</v>
      </c>
      <c r="AF319">
        <v>725</v>
      </c>
      <c r="AG319">
        <v>279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라무무</v>
      </c>
      <c r="AL319">
        <v>1</v>
      </c>
      <c r="AM319" t="str">
        <f ca="1">IF(ROW()=2,AN319,OFFSET(AM319,-1,0)&amp;IF(LEN(AN319)=0,"",","&amp;AN319))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{"dy":8,"sl":10,"tp":"fl2","vl":"Actor3231","cn":1,"pt":"DI","pp":725,"pr":279}</v>
      </c>
    </row>
    <row r="320" spans="1:40">
      <c r="A320">
        <v>9</v>
      </c>
      <c r="B320">
        <v>10</v>
      </c>
      <c r="C320">
        <f>IF(B320&lt;=9,0,
IF(B320=10,1,2))</f>
        <v>1</v>
      </c>
      <c r="D320">
        <f ca="1">RAND()</f>
        <v>0.88826971758547446</v>
      </c>
      <c r="E320">
        <f ca="1">RAND()</f>
        <v>0.10063236498533501</v>
      </c>
      <c r="F320">
        <f ca="1">RAND()</f>
        <v>0.78130198403598794</v>
      </c>
      <c r="G320">
        <f ca="1">RAND()</f>
        <v>0.98385638108831996</v>
      </c>
      <c r="H320">
        <f ca="1">RAND()</f>
        <v>0.59851207453244237</v>
      </c>
      <c r="I320">
        <f ca="1">RAND()</f>
        <v>0.71754421698330451</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0.14356451016686966</v>
      </c>
      <c r="E321">
        <f ca="1">RAND()</f>
        <v>0.33894258253332887</v>
      </c>
      <c r="F321">
        <f ca="1">RAND()</f>
        <v>0.62392377844830238</v>
      </c>
      <c r="G321">
        <f ca="1">RAND()</f>
        <v>0.44417381908487075</v>
      </c>
      <c r="H321">
        <f ca="1">RAND()</f>
        <v>0.73559690127349309</v>
      </c>
      <c r="I321">
        <f ca="1">RAND()</f>
        <v>0.39487980081449714</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509</v>
      </c>
      <c r="AD321">
        <v>1</v>
      </c>
      <c r="AE321" t="s">
        <v>129</v>
      </c>
      <c r="AF321">
        <v>229</v>
      </c>
      <c r="AG321">
        <v>129</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프리스</v>
      </c>
      <c r="AL321">
        <v>1</v>
      </c>
      <c r="AM321" t="str">
        <f ca="1">IF(ROW()=2,AN321,OFFSET(AM321,-1,0)&amp;IF(LEN(AN321)=0,"",","&amp;AN321))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{"dy":10,"sl":10,"tp":"fc","vl":"Actor0125","cn":1,"pt":"DI","pp":229,"pr":129}</v>
      </c>
    </row>
    <row r="322" spans="1:40">
      <c r="A322">
        <v>11</v>
      </c>
      <c r="B322">
        <v>10</v>
      </c>
      <c r="C322">
        <f>IF(B322&lt;=9,0,
IF(B322=10,1,2))</f>
        <v>1</v>
      </c>
      <c r="D322">
        <f ca="1">RAND()</f>
        <v>0.73378015840181643</v>
      </c>
      <c r="E322">
        <f ca="1">RAND()</f>
        <v>0.1649415915611131</v>
      </c>
      <c r="F322">
        <f ca="1">RAND()</f>
        <v>0.54877626330535356</v>
      </c>
      <c r="G322">
        <f ca="1">RAND()</f>
        <v>3.6198523034332242E-2</v>
      </c>
      <c r="H322">
        <f ca="1">RAND()</f>
        <v>0.6032753652881957</v>
      </c>
      <c r="I322">
        <f ca="1">RAND()</f>
        <v>0.63557594887375979</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509</v>
      </c>
      <c r="AD322">
        <v>1</v>
      </c>
      <c r="AE322" t="s">
        <v>129</v>
      </c>
      <c r="AF322">
        <v>229</v>
      </c>
      <c r="AG322">
        <v>129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프리스</v>
      </c>
      <c r="AL322">
        <v>1</v>
      </c>
      <c r="AM322" t="str">
        <f ca="1">IF(ROW()=2,AN322,OFFSET(AM322,-1,0)&amp;IF(LEN(AN322)=0,"",","&amp;AN322))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{"dy":11,"sl":10,"tp":"fc","vl":"Actor0125","cn":1,"pt":"DI","pp":229,"pr":129}</v>
      </c>
    </row>
    <row r="323" spans="1:40">
      <c r="A323">
        <v>12</v>
      </c>
      <c r="B323">
        <v>10</v>
      </c>
      <c r="C323">
        <f>IF(B323&lt;=9,0,
IF(B323=10,1,2))</f>
        <v>1</v>
      </c>
      <c r="D323">
        <f ca="1">RAND()</f>
        <v>0.20424381067617126</v>
      </c>
      <c r="E323">
        <f ca="1">RAND()</f>
        <v>5.2454496948263207E-2</v>
      </c>
      <c r="F323">
        <f ca="1">RAND()</f>
        <v>0.11641837518015485</v>
      </c>
      <c r="G323">
        <f ca="1">RAND()</f>
        <v>0.97614714317595264</v>
      </c>
      <c r="H323">
        <f ca="1">RAND()</f>
        <v>0.39989284557314575</v>
      </c>
      <c r="I323">
        <f ca="1">RAND()</f>
        <v>0.42437527055078017</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
      </c>
      <c r="AL323">
        <v>1</v>
      </c>
      <c r="AM323" t="str">
        <f ca="1">IF(ROW()=2,AN323,OFFSET(AM323,-1,0)&amp;IF(LEN(AN323)=0,"",","&amp;AN323))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v>
      </c>
    </row>
    <row r="324" spans="1:40">
      <c r="A324">
        <v>13</v>
      </c>
      <c r="B324">
        <v>10</v>
      </c>
      <c r="C324">
        <f>IF(B324&lt;=9,0,
IF(B324=10,1,2))</f>
        <v>1</v>
      </c>
      <c r="D324">
        <f ca="1">RAND()</f>
        <v>0.19725434987527413</v>
      </c>
      <c r="E324">
        <f ca="1">RAND()</f>
        <v>0.91817782651861113</v>
      </c>
      <c r="F324">
        <f ca="1">RAND()</f>
        <v>0.79047370910166626</v>
      </c>
      <c r="G324">
        <f ca="1">RAND()</f>
        <v>0.10015608496335526</v>
      </c>
      <c r="H324">
        <f ca="1">RAND()</f>
        <v>0.89993911237647362</v>
      </c>
      <c r="I324">
        <f ca="1">RAND()</f>
        <v>0.46813156527754707</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fl1</v>
      </c>
      <c r="AB324" t="s">
        <v>87</v>
      </c>
      <c r="AC324" t="s">
        <v>511</v>
      </c>
      <c r="AD324">
        <v>1</v>
      </c>
      <c r="AE324" t="s">
        <v>129</v>
      </c>
      <c r="AF324">
        <v>740</v>
      </c>
      <c r="AG324">
        <v>499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전설</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간파울</v>
      </c>
      <c r="AL324">
        <v>1</v>
      </c>
      <c r="AM324" t="str">
        <f ca="1">IF(ROW()=2,AN324,OFFSET(AM324,-1,0)&amp;IF(LEN(AN324)=0,"",","&amp;AN324))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{"dy":13,"sl":10,"tp":"fl1","vl":"Actor0201","cn":1,"pt":"DI","pp":740,"pr":499}</v>
      </c>
    </row>
    <row r="325" spans="1:40">
      <c r="A325">
        <v>14</v>
      </c>
      <c r="B325">
        <v>10</v>
      </c>
      <c r="C325">
        <f>IF(B325&lt;=9,0,
IF(B325=10,1,2))</f>
        <v>1</v>
      </c>
      <c r="D325">
        <f ca="1">RAND()</f>
        <v>4.6978168652873631E-3</v>
      </c>
      <c r="E325">
        <f ca="1">RAND()</f>
        <v>0.90235541982400203</v>
      </c>
      <c r="F325">
        <f ca="1">RAND()</f>
        <v>5.1467301137250177E-2</v>
      </c>
      <c r="G325">
        <f ca="1">RAND()</f>
        <v>0.23253888683433521</v>
      </c>
      <c r="H325">
        <f ca="1">RAND()</f>
        <v>0.16733585997362987</v>
      </c>
      <c r="I325">
        <f ca="1">RAND()</f>
        <v>0.90226293093887477</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fl1</v>
      </c>
      <c r="AB325" t="s">
        <v>87</v>
      </c>
      <c r="AC325" t="s">
        <v>511</v>
      </c>
      <c r="AD325">
        <v>1</v>
      </c>
      <c r="AE325" t="s">
        <v>129</v>
      </c>
      <c r="AF325">
        <v>740</v>
      </c>
      <c r="AG325">
        <v>499</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전설</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간파울</v>
      </c>
      <c r="AL325">
        <v>1</v>
      </c>
      <c r="AM325" t="str">
        <f ca="1">IF(ROW()=2,AN325,OFFSET(AM325,-1,0)&amp;IF(LEN(AN325)=0,"",","&amp;AN325))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{"dy":14,"sl":10,"tp":"fl1","vl":"Actor0201","cn":1,"pt":"DI","pp":740,"pr":499}</v>
      </c>
    </row>
    <row r="326" spans="1:40">
      <c r="A326">
        <v>15</v>
      </c>
      <c r="B326">
        <v>10</v>
      </c>
      <c r="C326">
        <f>IF(B326&lt;=9,0,
IF(B326=10,1,2))</f>
        <v>1</v>
      </c>
      <c r="D326">
        <f ca="1">RAND()</f>
        <v>0.69140695813195652</v>
      </c>
      <c r="E326">
        <f ca="1">RAND()</f>
        <v>0.9003529384995429</v>
      </c>
      <c r="F326">
        <f ca="1">RAND()</f>
        <v>0.34682922909418545</v>
      </c>
      <c r="G326">
        <f ca="1">RAND()</f>
        <v>5.287705406820109E-4</v>
      </c>
      <c r="H326">
        <f ca="1">RAND()</f>
        <v>0.97356819303885356</v>
      </c>
      <c r="I326">
        <f ca="1">RAND()</f>
        <v>0.40338611871572427</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0.83222338392811734</v>
      </c>
      <c r="E327">
        <f ca="1">RAND()</f>
        <v>7.851598857398967E-2</v>
      </c>
      <c r="F327">
        <f ca="1">RAND()</f>
        <v>0.22848359026512144</v>
      </c>
      <c r="G327">
        <f ca="1">RAND()</f>
        <v>0.94479119410565204</v>
      </c>
      <c r="H327">
        <f ca="1">RAND()</f>
        <v>0.1827593216938056</v>
      </c>
      <c r="I327">
        <f ca="1">RAND()</f>
        <v>0.58258001351915334</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fc</v>
      </c>
      <c r="AB327" t="s">
        <v>85</v>
      </c>
      <c r="AC327" t="s">
        <v>456</v>
      </c>
      <c r="AD327">
        <v>1</v>
      </c>
      <c r="AE327" t="s">
        <v>129</v>
      </c>
      <c r="AF327">
        <v>790</v>
      </c>
      <c r="AG327">
        <v>333</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전설</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라무무</v>
      </c>
      <c r="AL327">
        <v>1</v>
      </c>
      <c r="AM327" t="str">
        <f ca="1">IF(ROW()=2,AN327,OFFSET(AM327,-1,0)&amp;IF(LEN(AN327)=0,"",","&amp;AN327))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{"dy":16,"sl":10,"tp":"fc","vl":"Actor3231","cn":1,"pt":"DI","pp":790,"pr":333}</v>
      </c>
    </row>
    <row r="328" spans="1:40">
      <c r="A328">
        <v>17</v>
      </c>
      <c r="B328">
        <v>10</v>
      </c>
      <c r="C328">
        <f>IF(B328&lt;=9,0,
IF(B328=10,1,2))</f>
        <v>1</v>
      </c>
      <c r="D328">
        <f ca="1">RAND()</f>
        <v>0.32975859517519202</v>
      </c>
      <c r="E328">
        <f ca="1">RAND()</f>
        <v>0.94172794324022169</v>
      </c>
      <c r="F328">
        <f ca="1">RAND()</f>
        <v>0.84584817919688371</v>
      </c>
      <c r="G328">
        <f ca="1">RAND()</f>
        <v>0.36429500538167647</v>
      </c>
      <c r="H328">
        <f ca="1">RAND()</f>
        <v>0.60882015056366401</v>
      </c>
      <c r="I328">
        <f ca="1">RAND()</f>
        <v>0.81373546379478923</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fc</v>
      </c>
      <c r="AB328" t="s">
        <v>85</v>
      </c>
      <c r="AC328" t="s">
        <v>456</v>
      </c>
      <c r="AD328">
        <v>1</v>
      </c>
      <c r="AE328" t="s">
        <v>129</v>
      </c>
      <c r="AF328">
        <v>790</v>
      </c>
      <c r="AG328">
        <v>333</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전설</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라무무</v>
      </c>
      <c r="AL328">
        <v>1</v>
      </c>
      <c r="AM328" t="str">
        <f ca="1">IF(ROW()=2,AN328,OFFSET(AM328,-1,0)&amp;IF(LEN(AN328)=0,"",","&amp;AN328))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{"dy":17,"sl":10,"tp":"fc","vl":"Actor3231","cn":1,"pt":"DI","pp":790,"pr":333}</v>
      </c>
    </row>
    <row r="329" spans="1:40">
      <c r="A329">
        <v>18</v>
      </c>
      <c r="B329">
        <v>10</v>
      </c>
      <c r="C329">
        <f>IF(B329&lt;=9,0,
IF(B329=10,1,2))</f>
        <v>1</v>
      </c>
      <c r="D329">
        <f ca="1">RAND()</f>
        <v>0.78169910434438405</v>
      </c>
      <c r="E329">
        <f ca="1">RAND()</f>
        <v>0.13560008129307122</v>
      </c>
      <c r="F329">
        <f ca="1">RAND()</f>
        <v>0.17140866433693791</v>
      </c>
      <c r="G329">
        <f ca="1">RAND()</f>
        <v>0.36242236060022093</v>
      </c>
      <c r="H329">
        <f ca="1">RAND()</f>
        <v>0.19694334671769465</v>
      </c>
      <c r="I329">
        <f ca="1">RAND()</f>
        <v>0.66127377002836107</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0.3218066798781446</v>
      </c>
      <c r="E330">
        <f ca="1">RAND()</f>
        <v>0.6972622883991112</v>
      </c>
      <c r="F330">
        <f ca="1">RAND()</f>
        <v>0.30214160886783725</v>
      </c>
      <c r="G330">
        <f ca="1">RAND()</f>
        <v>0.28889202898929922</v>
      </c>
      <c r="H330">
        <f ca="1">RAND()</f>
        <v>0.34894668946813145</v>
      </c>
      <c r="I330">
        <f ca="1">RAND()</f>
        <v>0.81307711316326425</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fl5</v>
      </c>
      <c r="AB330" t="s">
        <v>457</v>
      </c>
      <c r="AC330" t="s">
        <v>460</v>
      </c>
      <c r="AD330">
        <v>1</v>
      </c>
      <c r="AE330" t="s">
        <v>129</v>
      </c>
      <c r="AF330">
        <v>490</v>
      </c>
      <c r="AG330">
        <v>279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원더</v>
      </c>
      <c r="AL330">
        <v>1</v>
      </c>
      <c r="AM330" t="str">
        <f ca="1">IF(ROW()=2,AN330,OFFSET(AM330,-1,0)&amp;IF(LEN(AN330)=0,"",","&amp;AN330))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{"dy":19,"sl":10,"tp":"fl5","vl":"Actor2128","cn":1,"pt":"DI","pp":490,"pr":279}</v>
      </c>
    </row>
    <row r="331" spans="1:40">
      <c r="A331">
        <v>20</v>
      </c>
      <c r="B331">
        <v>10</v>
      </c>
      <c r="C331">
        <f>IF(B331&lt;=9,0,
IF(B331=10,1,2))</f>
        <v>1</v>
      </c>
      <c r="D331">
        <f ca="1">RAND()</f>
        <v>0.43731247706325715</v>
      </c>
      <c r="E331">
        <f ca="1">RAND()</f>
        <v>0.82764372702951539</v>
      </c>
      <c r="F331">
        <f ca="1">RAND()</f>
        <v>0.55065500204264128</v>
      </c>
      <c r="G331">
        <f ca="1">RAND()</f>
        <v>0.34653423732228195</v>
      </c>
      <c r="H331">
        <f ca="1">RAND()</f>
        <v>0.47971072612596954</v>
      </c>
      <c r="I331">
        <f ca="1">RAND()</f>
        <v>0.93716414149483651</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fl5</v>
      </c>
      <c r="AB331" t="s">
        <v>459</v>
      </c>
      <c r="AC331" t="s">
        <v>460</v>
      </c>
      <c r="AD331">
        <v>1</v>
      </c>
      <c r="AE331" t="s">
        <v>129</v>
      </c>
      <c r="AF331">
        <v>490</v>
      </c>
      <c r="AG331">
        <v>279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원더</v>
      </c>
      <c r="AL331">
        <v>1</v>
      </c>
      <c r="AM331" t="str">
        <f ca="1">IF(ROW()=2,AN331,OFFSET(AM331,-1,0)&amp;IF(LEN(AN331)=0,"",","&amp;AN331))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{"dy":20,"sl":10,"tp":"fl5","vl":"Actor2128","cn":1,"pt":"DI","pp":490,"pr":279}</v>
      </c>
    </row>
    <row r="332" spans="1:40">
      <c r="A332">
        <v>21</v>
      </c>
      <c r="B332">
        <v>10</v>
      </c>
      <c r="C332">
        <f>IF(B332&lt;=9,0,
IF(B332=10,1,2))</f>
        <v>1</v>
      </c>
      <c r="D332">
        <f ca="1">RAND()</f>
        <v>7.4345182905970142E-2</v>
      </c>
      <c r="E332">
        <f ca="1">RAND()</f>
        <v>0.43396222556803987</v>
      </c>
      <c r="F332">
        <f ca="1">RAND()</f>
        <v>0.47209010145291985</v>
      </c>
      <c r="G332">
        <f ca="1">RAND()</f>
        <v>0.94310397667376489</v>
      </c>
      <c r="H332">
        <f ca="1">RAND()</f>
        <v>0.98017727645446495</v>
      </c>
      <c r="I332">
        <f ca="1">RAND()</f>
        <v>0.13358460653522142</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fl5</v>
      </c>
      <c r="AB332" t="s">
        <v>459</v>
      </c>
      <c r="AC332" t="s">
        <v>460</v>
      </c>
      <c r="AD332">
        <v>1</v>
      </c>
      <c r="AE332" t="s">
        <v>129</v>
      </c>
      <c r="AF332">
        <v>490</v>
      </c>
      <c r="AG332">
        <v>279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원더</v>
      </c>
      <c r="AL332">
        <v>1</v>
      </c>
      <c r="AM332" t="str">
        <f ca="1">IF(ROW()=2,AN332,OFFSET(AM332,-1,0)&amp;IF(LEN(AN332)=0,"",","&amp;AN332))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{"dy":21,"sl":10,"tp":"fl5","vl":"Actor2128","cn":1,"pt":"DI","pp":490,"pr":279}</v>
      </c>
    </row>
    <row r="333" spans="1:40">
      <c r="A333">
        <v>22</v>
      </c>
      <c r="B333">
        <v>10</v>
      </c>
      <c r="C333">
        <f>IF(B333&lt;=9,0,
IF(B333=10,1,2))</f>
        <v>1</v>
      </c>
      <c r="D333">
        <f ca="1">RAND()</f>
        <v>9.2393902856455656E-2</v>
      </c>
      <c r="E333">
        <f ca="1">RAND()</f>
        <v>3.6322425176712247E-2</v>
      </c>
      <c r="F333">
        <f ca="1">RAND()</f>
        <v>0.65089076518865518</v>
      </c>
      <c r="G333">
        <f ca="1">RAND()</f>
        <v>9.1712266312012125E-2</v>
      </c>
      <c r="H333">
        <f ca="1">RAND()</f>
        <v>8.8331884702873453E-2</v>
      </c>
      <c r="I333">
        <f ca="1">RAND()</f>
        <v>0.2462344033143451</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
      </c>
      <c r="AL333">
        <v>1</v>
      </c>
      <c r="AM333" t="str">
        <f ca="1">IF(ROW()=2,AN333,OFFSET(AM333,-1,0)&amp;IF(LEN(AN333)=0,"",","&amp;AN333))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v>
      </c>
    </row>
    <row r="334" spans="1:40">
      <c r="A334">
        <v>23</v>
      </c>
      <c r="B334">
        <v>10</v>
      </c>
      <c r="C334">
        <f>IF(B334&lt;=9,0,
IF(B334=10,1,2))</f>
        <v>1</v>
      </c>
      <c r="D334">
        <f ca="1">RAND()</f>
        <v>0.87080822064944707</v>
      </c>
      <c r="E334">
        <f ca="1">RAND()</f>
        <v>0.11828159505228464</v>
      </c>
      <c r="F334">
        <f ca="1">RAND()</f>
        <v>0.64274094246469149</v>
      </c>
      <c r="G334">
        <f ca="1">RAND()</f>
        <v>0.42690570915058434</v>
      </c>
      <c r="H334">
        <f ca="1">RAND()</f>
        <v>0.9064300165353909</v>
      </c>
      <c r="I334">
        <f ca="1">RAND()</f>
        <v>0.32853710105334588</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fc</v>
      </c>
      <c r="AB334" t="s">
        <v>85</v>
      </c>
      <c r="AC334" t="s">
        <v>489</v>
      </c>
      <c r="AD334">
        <v>1</v>
      </c>
      <c r="AE334" t="s">
        <v>129</v>
      </c>
      <c r="AF334">
        <v>820</v>
      </c>
      <c r="AG334">
        <v>479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전설</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니엘</v>
      </c>
      <c r="AL334">
        <v>1</v>
      </c>
      <c r="AM334" t="str">
        <f ca="1">IF(ROW()=2,AN334,OFFSET(AM334,-1,0)&amp;IF(LEN(AN334)=0,"",","&amp;AN334))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{"dy":23,"sl":10,"tp":"fc","vl":"Actor2238","cn":1,"pt":"DI","pp":820,"pr":479}</v>
      </c>
    </row>
    <row r="335" spans="1:40">
      <c r="A335">
        <v>24</v>
      </c>
      <c r="B335">
        <v>10</v>
      </c>
      <c r="C335">
        <f>IF(B335&lt;=9,0,
IF(B335=10,1,2))</f>
        <v>1</v>
      </c>
      <c r="D335">
        <f ca="1">RAND()</f>
        <v>0.18360483071987632</v>
      </c>
      <c r="E335">
        <f ca="1">RAND()</f>
        <v>0.84332903133358805</v>
      </c>
      <c r="F335">
        <f ca="1">RAND()</f>
        <v>0.39433799404151026</v>
      </c>
      <c r="G335">
        <f ca="1">RAND()</f>
        <v>0.60443787977714414</v>
      </c>
      <c r="H335">
        <f ca="1">RAND()</f>
        <v>0.43365127524357061</v>
      </c>
      <c r="I335">
        <f ca="1">RAND()</f>
        <v>0.34866653034130268</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489</v>
      </c>
      <c r="AD335">
        <v>1</v>
      </c>
      <c r="AE335" t="s">
        <v>129</v>
      </c>
      <c r="AF335">
        <v>820</v>
      </c>
      <c r="AG335">
        <v>479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니엘</v>
      </c>
      <c r="AL335">
        <v>1</v>
      </c>
      <c r="AM335" t="str">
        <f ca="1">IF(ROW()=2,AN335,OFFSET(AM335,-1,0)&amp;IF(LEN(AN335)=0,"",","&amp;AN335))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{"dy":24,"sl":10,"tp":"fc","vl":"Actor2238","cn":1,"pt":"DI","pp":820,"pr":479}</v>
      </c>
    </row>
    <row r="336" spans="1:40">
      <c r="A336">
        <v>25</v>
      </c>
      <c r="B336">
        <v>10</v>
      </c>
      <c r="C336">
        <f>IF(B336&lt;=9,0,
IF(B336=10,1,2))</f>
        <v>1</v>
      </c>
      <c r="D336">
        <f ca="1">RAND()</f>
        <v>5.130452500250049E-2</v>
      </c>
      <c r="E336">
        <f ca="1">RAND()</f>
        <v>0.45266109474029048</v>
      </c>
      <c r="F336">
        <f ca="1">RAND()</f>
        <v>0.20486462449779841</v>
      </c>
      <c r="G336">
        <f ca="1">RAND()</f>
        <v>0.21264868558239258</v>
      </c>
      <c r="H336">
        <f ca="1">RAND()</f>
        <v>0.61487731703588666</v>
      </c>
      <c r="I336">
        <f ca="1">RAND()</f>
        <v>0.77510324234466543</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0.53167255724626095</v>
      </c>
      <c r="E337">
        <f ca="1">RAND()</f>
        <v>0.72846416280785853</v>
      </c>
      <c r="F337">
        <f ca="1">RAND()</f>
        <v>0.17279814293353801</v>
      </c>
      <c r="G337">
        <f ca="1">RAND()</f>
        <v>9.6997617419617765E-2</v>
      </c>
      <c r="H337">
        <f ca="1">RAND()</f>
        <v>0.92809516351291088</v>
      </c>
      <c r="I337">
        <f ca="1">RAND()</f>
        <v>0.67635837167346302</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440</v>
      </c>
      <c r="AD337">
        <v>1</v>
      </c>
      <c r="AE337" t="s">
        <v>129</v>
      </c>
      <c r="AF337">
        <v>190</v>
      </c>
      <c r="AG337">
        <v>99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카츄진</v>
      </c>
      <c r="AL337">
        <v>1</v>
      </c>
      <c r="AM337" t="str">
        <f ca="1">IF(ROW()=2,AN337,OFFSET(AM337,-1,0)&amp;IF(LEN(AN337)=0,"",","&amp;AN337))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{"dy":26,"sl":10,"tp":"fl2","vl":"Actor3117","cn":1,"pt":"DI","pp":190,"pr":99}</v>
      </c>
    </row>
    <row r="338" spans="1:40">
      <c r="A338">
        <v>27</v>
      </c>
      <c r="B338">
        <v>10</v>
      </c>
      <c r="C338">
        <f>IF(B338&lt;=9,0,
IF(B338=10,1,2))</f>
        <v>1</v>
      </c>
      <c r="D338">
        <f ca="1">RAND()</f>
        <v>0.55361206641049332</v>
      </c>
      <c r="E338">
        <f ca="1">RAND()</f>
        <v>0.92915589803677867</v>
      </c>
      <c r="F338">
        <f ca="1">RAND()</f>
        <v>0.16825063390673156</v>
      </c>
      <c r="G338">
        <f ca="1">RAND()</f>
        <v>8.8147853554785827E-2</v>
      </c>
      <c r="H338">
        <f ca="1">RAND()</f>
        <v>9.7181378675075147E-2</v>
      </c>
      <c r="I338">
        <f ca="1">RAND()</f>
        <v>0.56220638023359482</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440</v>
      </c>
      <c r="AD338">
        <v>1</v>
      </c>
      <c r="AE338" t="s">
        <v>129</v>
      </c>
      <c r="AF338">
        <v>190</v>
      </c>
      <c r="AG338">
        <v>99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카츄진</v>
      </c>
      <c r="AL338">
        <v>1</v>
      </c>
      <c r="AM338" t="str">
        <f ca="1">IF(ROW()=2,AN338,OFFSET(AM338,-1,0)&amp;IF(LEN(AN338)=0,"",","&amp;AN338))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{"dy":27,"sl":10,"tp":"fl2","vl":"Actor3117","cn":1,"pt":"DI","pp":190,"pr":99}</v>
      </c>
    </row>
    <row r="339" spans="1:40">
      <c r="A339">
        <v>28</v>
      </c>
      <c r="B339">
        <v>10</v>
      </c>
      <c r="C339">
        <f>IF(B339&lt;=9,0,
IF(B339=10,1,2))</f>
        <v>1</v>
      </c>
      <c r="D339">
        <f ca="1">RAND()</f>
        <v>0.1356123713767603</v>
      </c>
      <c r="E339">
        <f ca="1">RAND()</f>
        <v>0.19107809396657294</v>
      </c>
      <c r="F339">
        <f ca="1">RAND()</f>
        <v>2.8110441161927624E-2</v>
      </c>
      <c r="G339">
        <f ca="1">RAND()</f>
        <v>0.88264860145677326</v>
      </c>
      <c r="H339">
        <f ca="1">RAND()</f>
        <v>0.44284136591605328</v>
      </c>
      <c r="I339">
        <f ca="1">RAND()</f>
        <v>0.80823069744099729</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0.38141665492208365</v>
      </c>
      <c r="E340">
        <f ca="1">RAND()</f>
        <v>0.63023783704924041</v>
      </c>
      <c r="F340">
        <f ca="1">RAND()</f>
        <v>0.66364253160742404</v>
      </c>
      <c r="G340">
        <f ca="1">RAND()</f>
        <v>0.49859575622738328</v>
      </c>
      <c r="H340">
        <f ca="1">RAND()</f>
        <v>0.94020465728191538</v>
      </c>
      <c r="I340">
        <f ca="1">RAND()</f>
        <v>0.60316882026817442</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fc</v>
      </c>
      <c r="AB340" t="s">
        <v>85</v>
      </c>
      <c r="AC340" t="s">
        <v>455</v>
      </c>
      <c r="AD340">
        <v>1</v>
      </c>
      <c r="AE340" t="s">
        <v>129</v>
      </c>
      <c r="AF340">
        <v>820</v>
      </c>
      <c r="AG340">
        <v>439</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전설</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프로토27</v>
      </c>
      <c r="AL340">
        <v>1</v>
      </c>
      <c r="AM340" t="str">
        <f ca="1">IF(ROW()=2,AN340,OFFSET(AM340,-1,0)&amp;IF(LEN(AN340)=0,"",","&amp;AN340))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{"dy":29,"sl":10,"tp":"fc","vl":"Actor1216","cn":1,"pt":"DI","pp":820,"pr":439}</v>
      </c>
    </row>
    <row r="341" spans="1:40">
      <c r="A341">
        <v>30</v>
      </c>
      <c r="B341">
        <v>10</v>
      </c>
      <c r="C341">
        <f>IF(B341&lt;=9,0,
IF(B341=10,1,2))</f>
        <v>1</v>
      </c>
      <c r="D341">
        <f ca="1">RAND()</f>
        <v>6.5050922656603061E-2</v>
      </c>
      <c r="E341">
        <f ca="1">RAND()</f>
        <v>0.80680410326227936</v>
      </c>
      <c r="F341">
        <f ca="1">RAND()</f>
        <v>0.87837499735850189</v>
      </c>
      <c r="G341">
        <f ca="1">RAND()</f>
        <v>0.53532976256885467</v>
      </c>
      <c r="H341">
        <f ca="1">RAND()</f>
        <v>0.82662394945149664</v>
      </c>
      <c r="I341">
        <f ca="1">RAND()</f>
        <v>0.36568874132127405</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fc</v>
      </c>
      <c r="AB341" t="s">
        <v>85</v>
      </c>
      <c r="AC341" t="s">
        <v>455</v>
      </c>
      <c r="AD341">
        <v>1</v>
      </c>
      <c r="AE341" t="s">
        <v>129</v>
      </c>
      <c r="AF341">
        <v>820</v>
      </c>
      <c r="AG341">
        <v>439</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전설</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프로토27</v>
      </c>
      <c r="AL341">
        <v>1</v>
      </c>
      <c r="AM341" t="str">
        <f ca="1">IF(ROW()=2,AN341,OFFSET(AM341,-1,0)&amp;IF(LEN(AN341)=0,"",","&amp;AN341))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{"dy":30,"sl":10,"tp":"fc","vl":"Actor1216","cn":1,"pt":"DI","pp":820,"pr":439}</v>
      </c>
    </row>
    <row r="342" spans="1:40">
      <c r="A342">
        <v>31</v>
      </c>
      <c r="B342">
        <v>10</v>
      </c>
      <c r="C342">
        <f>IF(B342&lt;=9,0,
IF(B342=10,1,2))</f>
        <v>1</v>
      </c>
      <c r="D342">
        <f ca="1">RAND()</f>
        <v>0.43681922410179375</v>
      </c>
      <c r="E342">
        <f ca="1">RAND()</f>
        <v>0.44581710724248236</v>
      </c>
      <c r="F342">
        <f ca="1">RAND()</f>
        <v>0.99286730088276332</v>
      </c>
      <c r="G342">
        <f ca="1">RAND()</f>
        <v>0.96483852418386118</v>
      </c>
      <c r="H342">
        <f ca="1">RAND()</f>
        <v>0.77319219374594028</v>
      </c>
      <c r="I342">
        <f ca="1">RAND()</f>
        <v>0.28127802287325898</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0.24017186343191244</v>
      </c>
      <c r="E343">
        <f ca="1">RAND()</f>
        <v>0.88025994211457526</v>
      </c>
      <c r="F343">
        <f ca="1">RAND()</f>
        <v>0.45224376301493807</v>
      </c>
      <c r="G343">
        <f ca="1">RAND()</f>
        <v>0.41193040549704918</v>
      </c>
      <c r="H343">
        <f ca="1">RAND()</f>
        <v>0.18741204742678008</v>
      </c>
      <c r="I343">
        <f ca="1">RAND()</f>
        <v>0.22683332331395134</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
      </c>
      <c r="AL343">
        <v>1</v>
      </c>
      <c r="AM343" t="str">
        <f ca="1">IF(ROW()=2,AN343,OFFSET(AM343,-1,0)&amp;IF(LEN(AN343)=0,"",","&amp;AN343))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v>
      </c>
    </row>
    <row r="344" spans="1:40">
      <c r="A344">
        <v>2</v>
      </c>
      <c r="B344">
        <v>11</v>
      </c>
      <c r="C344">
        <f>IF(B344&lt;=9,0,
IF(B344=10,1,2))</f>
        <v>2</v>
      </c>
      <c r="D344">
        <f ca="1">RAND()</f>
        <v>0.91946244247855857</v>
      </c>
      <c r="E344">
        <f ca="1">RAND()</f>
        <v>0.67637141981286719</v>
      </c>
      <c r="F344">
        <f ca="1">RAND()</f>
        <v>0.90057830770711877</v>
      </c>
      <c r="G344">
        <f ca="1">RAND()</f>
        <v>0.36790810300967836</v>
      </c>
      <c r="H344">
        <f ca="1">RAND()</f>
        <v>8.4287925620263771E-2</v>
      </c>
      <c r="I344">
        <f ca="1">RAND()</f>
        <v>2.8472288792114941E-2</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fl3</v>
      </c>
      <c r="AB344" t="s">
        <v>89</v>
      </c>
      <c r="AC344" t="s">
        <v>462</v>
      </c>
      <c r="AD344">
        <v>1</v>
      </c>
      <c r="AE344" t="s">
        <v>129</v>
      </c>
      <c r="AF344">
        <v>75</v>
      </c>
      <c r="AG344">
        <v>47</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딘즈</v>
      </c>
      <c r="AL344">
        <v>1</v>
      </c>
      <c r="AM344" t="str">
        <f ca="1">IF(ROW()=2,AN344,OFFSET(AM344,-1,0)&amp;IF(LEN(AN344)=0,"",","&amp;AN344))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{"dy":2,"sl":11,"tp":"fl3","vl":"Actor3022","cn":1,"pt":"DI","pp":75,"pr":47}</v>
      </c>
    </row>
    <row r="345" spans="1:40">
      <c r="A345">
        <v>3</v>
      </c>
      <c r="B345">
        <v>11</v>
      </c>
      <c r="C345">
        <f>IF(B345&lt;=9,0,
IF(B345=10,1,2))</f>
        <v>2</v>
      </c>
      <c r="D345">
        <f ca="1">RAND()</f>
        <v>0.83527316045576627</v>
      </c>
      <c r="E345">
        <f ca="1">RAND()</f>
        <v>4.0572798825637912E-2</v>
      </c>
      <c r="F345">
        <f ca="1">RAND()</f>
        <v>0.26439554505764418</v>
      </c>
      <c r="G345">
        <f ca="1">RAND()</f>
        <v>0.64757091933374156</v>
      </c>
      <c r="H345">
        <f ca="1">RAND()</f>
        <v>0.71680734343535635</v>
      </c>
      <c r="I345">
        <f ca="1">RAND()</f>
        <v>4.5522113472511894E-2</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fl3</v>
      </c>
      <c r="AB345" t="s">
        <v>89</v>
      </c>
      <c r="AC345" t="s">
        <v>462</v>
      </c>
      <c r="AD345">
        <v>1</v>
      </c>
      <c r="AE345" t="s">
        <v>129</v>
      </c>
      <c r="AF345">
        <v>75</v>
      </c>
      <c r="AG345">
        <v>47</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딘즈</v>
      </c>
      <c r="AL345">
        <v>1</v>
      </c>
      <c r="AM345" t="str">
        <f ca="1">IF(ROW()=2,AN345,OFFSET(AM345,-1,0)&amp;IF(LEN(AN345)=0,"",","&amp;AN345))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{"dy":3,"sl":11,"tp":"fl3","vl":"Actor3022","cn":1,"pt":"DI","pp":75,"pr":47}</v>
      </c>
    </row>
    <row r="346" spans="1:40">
      <c r="A346">
        <v>4</v>
      </c>
      <c r="B346">
        <v>11</v>
      </c>
      <c r="C346">
        <f>IF(B346&lt;=9,0,
IF(B346=10,1,2))</f>
        <v>2</v>
      </c>
      <c r="D346">
        <f ca="1">RAND()</f>
        <v>0.33100141204214051</v>
      </c>
      <c r="E346">
        <f ca="1">RAND()</f>
        <v>0.7212139599185472</v>
      </c>
      <c r="F346">
        <f ca="1">RAND()</f>
        <v>0.8920513409455878</v>
      </c>
      <c r="G346">
        <f ca="1">RAND()</f>
        <v>2.0849659168720946E-2</v>
      </c>
      <c r="H346">
        <f ca="1">RAND()</f>
        <v>0.9382936702204403</v>
      </c>
      <c r="I346">
        <f ca="1">RAND()</f>
        <v>0.27524348921484509</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0.19334659479153915</v>
      </c>
      <c r="E347">
        <f ca="1">RAND()</f>
        <v>0.21378412092985044</v>
      </c>
      <c r="F347">
        <f ca="1">RAND()</f>
        <v>0.57427844328204269</v>
      </c>
      <c r="G347">
        <f ca="1">RAND()</f>
        <v>2.8382922922009612E-2</v>
      </c>
      <c r="H347">
        <f ca="1">RAND()</f>
        <v>0.16427409968156037</v>
      </c>
      <c r="I347">
        <f ca="1">RAND()</f>
        <v>0.52613376788925448</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
      </c>
      <c r="AL347">
        <v>1</v>
      </c>
      <c r="AM347" t="str">
        <f ca="1">IF(ROW()=2,AN347,OFFSET(AM347,-1,0)&amp;IF(LEN(AN347)=0,"",","&amp;AN347))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v>
      </c>
    </row>
    <row r="348" spans="1:40">
      <c r="A348">
        <v>6</v>
      </c>
      <c r="B348">
        <v>11</v>
      </c>
      <c r="C348">
        <f>IF(B348&lt;=9,0,
IF(B348=10,1,2))</f>
        <v>2</v>
      </c>
      <c r="D348">
        <f ca="1">RAND()</f>
        <v>0.27385081210495654</v>
      </c>
      <c r="E348">
        <f ca="1">RAND()</f>
        <v>0.51355680560076955</v>
      </c>
      <c r="F348">
        <f ca="1">RAND()</f>
        <v>0.99327642674307381</v>
      </c>
      <c r="G348">
        <f ca="1">RAND()</f>
        <v>0.88242991763826673</v>
      </c>
      <c r="H348">
        <f ca="1">RAND()</f>
        <v>0.73736825637618286</v>
      </c>
      <c r="I348">
        <f ca="1">RAND()</f>
        <v>0.96763214299054878</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452</v>
      </c>
      <c r="AD348">
        <v>1</v>
      </c>
      <c r="AE348" t="s">
        <v>129</v>
      </c>
      <c r="AF348">
        <v>855</v>
      </c>
      <c r="AG348">
        <v>499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전설</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라무무</v>
      </c>
      <c r="AL348">
        <v>1</v>
      </c>
      <c r="AM348" t="str">
        <f ca="1">IF(ROW()=2,AN348,OFFSET(AM348,-1,0)&amp;IF(LEN(AN348)=0,"",","&amp;AN348))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{"dy":6,"sl":11,"tp":"fl3","vl":"Actor3231","cn":1,"pt":"DI","pp":855,"pr":499}</v>
      </c>
    </row>
    <row r="349" spans="1:40">
      <c r="A349">
        <v>7</v>
      </c>
      <c r="B349">
        <v>11</v>
      </c>
      <c r="C349">
        <f>IF(B349&lt;=9,0,
IF(B349=10,1,2))</f>
        <v>2</v>
      </c>
      <c r="D349">
        <f ca="1">RAND()</f>
        <v>0.43890429090489635</v>
      </c>
      <c r="E349">
        <f ca="1">RAND()</f>
        <v>0.10685609442124966</v>
      </c>
      <c r="F349">
        <f ca="1">RAND()</f>
        <v>0.43322764212849441</v>
      </c>
      <c r="G349">
        <f ca="1">RAND()</f>
        <v>2.9005610965129325E-3</v>
      </c>
      <c r="H349">
        <f ca="1">RAND()</f>
        <v>0.26293913790310652</v>
      </c>
      <c r="I349">
        <f ca="1">RAND()</f>
        <v>0.64282263263141071</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fl3</v>
      </c>
      <c r="AB349" t="s">
        <v>89</v>
      </c>
      <c r="AC349" t="s">
        <v>452</v>
      </c>
      <c r="AD349">
        <v>1</v>
      </c>
      <c r="AE349" t="s">
        <v>129</v>
      </c>
      <c r="AF349">
        <v>855</v>
      </c>
      <c r="AG349">
        <v>499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전설</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라무무</v>
      </c>
      <c r="AL349">
        <v>1</v>
      </c>
      <c r="AM349" t="str">
        <f ca="1">IF(ROW()=2,AN349,OFFSET(AM349,-1,0)&amp;IF(LEN(AN349)=0,"",","&amp;AN349))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{"dy":7,"sl":11,"tp":"fl3","vl":"Actor3231","cn":1,"pt":"DI","pp":855,"pr":499}</v>
      </c>
    </row>
    <row r="350" spans="1:40">
      <c r="A350">
        <v>8</v>
      </c>
      <c r="B350">
        <v>11</v>
      </c>
      <c r="C350">
        <f>IF(B350&lt;=9,0,
IF(B350=10,1,2))</f>
        <v>2</v>
      </c>
      <c r="D350">
        <f ca="1">RAND()</f>
        <v>0.66536970181236998</v>
      </c>
      <c r="E350">
        <f ca="1">RAND()</f>
        <v>0.25809955375821625</v>
      </c>
      <c r="F350">
        <f ca="1">RAND()</f>
        <v>0.43698348823178135</v>
      </c>
      <c r="G350">
        <f ca="1">RAND()</f>
        <v>0.68866684527892852</v>
      </c>
      <c r="H350">
        <f ca="1">RAND()</f>
        <v>0.46756710727176765</v>
      </c>
      <c r="I350">
        <f ca="1">RAND()</f>
        <v>0.91168992910514657</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fl3</v>
      </c>
      <c r="AB350" t="s">
        <v>89</v>
      </c>
      <c r="AC350" t="s">
        <v>452</v>
      </c>
      <c r="AD350">
        <v>1</v>
      </c>
      <c r="AE350" t="s">
        <v>129</v>
      </c>
      <c r="AF350">
        <v>855</v>
      </c>
      <c r="AG350">
        <v>499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라무무</v>
      </c>
      <c r="AL350">
        <v>1</v>
      </c>
      <c r="AM350" t="str">
        <f ca="1">IF(ROW()=2,AN350,OFFSET(AM350,-1,0)&amp;IF(LEN(AN350)=0,"",","&amp;AN350))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{"dy":8,"sl":11,"tp":"fl3","vl":"Actor3231","cn":1,"pt":"DI","pp":855,"pr":499}</v>
      </c>
    </row>
    <row r="351" spans="1:40">
      <c r="A351">
        <v>9</v>
      </c>
      <c r="B351">
        <v>11</v>
      </c>
      <c r="C351">
        <f>IF(B351&lt;=9,0,
IF(B351=10,1,2))</f>
        <v>2</v>
      </c>
      <c r="D351">
        <f ca="1">RAND()</f>
        <v>0.55644837051338891</v>
      </c>
      <c r="E351">
        <f ca="1">RAND()</f>
        <v>0.24907485421149234</v>
      </c>
      <c r="F351">
        <f ca="1">RAND()</f>
        <v>0.73477122353494917</v>
      </c>
      <c r="G351">
        <f ca="1">RAND()</f>
        <v>5.5381713528711796E-2</v>
      </c>
      <c r="H351">
        <f ca="1">RAND()</f>
        <v>3.2543139481848948E-2</v>
      </c>
      <c r="I351">
        <f ca="1">RAND()</f>
        <v>0.89595667537107715</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0.85610273369108225</v>
      </c>
      <c r="E352">
        <f ca="1">RAND()</f>
        <v>0.23130662575419159</v>
      </c>
      <c r="F352">
        <f ca="1">RAND()</f>
        <v>0.39453860537550534</v>
      </c>
      <c r="G352">
        <f ca="1">RAND()</f>
        <v>0.25127011146081601</v>
      </c>
      <c r="H352">
        <f ca="1">RAND()</f>
        <v>0.14408263029245594</v>
      </c>
      <c r="I352">
        <f ca="1">RAND()</f>
        <v>0.98871605278676689</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509</v>
      </c>
      <c r="AD352">
        <v>1</v>
      </c>
      <c r="AE352" t="s">
        <v>129</v>
      </c>
      <c r="AF352">
        <v>219</v>
      </c>
      <c r="AG352">
        <v>119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프리스</v>
      </c>
      <c r="AL352">
        <v>1</v>
      </c>
      <c r="AM352" t="str">
        <f ca="1">IF(ROW()=2,AN352,OFFSET(AM352,-1,0)&amp;IF(LEN(AN352)=0,"",","&amp;AN352))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{"dy":10,"sl":11,"tp":"fl1","vl":"Actor0125","cn":1,"pt":"DI","pp":219,"pr":119}</v>
      </c>
    </row>
    <row r="353" spans="1:40">
      <c r="A353">
        <v>11</v>
      </c>
      <c r="B353">
        <v>11</v>
      </c>
      <c r="C353">
        <f>IF(B353&lt;=9,0,
IF(B353=10,1,2))</f>
        <v>2</v>
      </c>
      <c r="D353">
        <f ca="1">RAND()</f>
        <v>9.1784868452344792E-2</v>
      </c>
      <c r="E353">
        <f ca="1">RAND()</f>
        <v>0.65201861727699695</v>
      </c>
      <c r="F353">
        <f ca="1">RAND()</f>
        <v>0.14411076274930701</v>
      </c>
      <c r="G353">
        <f ca="1">RAND()</f>
        <v>2.6227291435083733E-2</v>
      </c>
      <c r="H353">
        <f ca="1">RAND()</f>
        <v>1.1792730012353481E-2</v>
      </c>
      <c r="I353">
        <f ca="1">RAND()</f>
        <v>0.89252233522659552</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fl1</v>
      </c>
      <c r="AB353" t="s">
        <v>87</v>
      </c>
      <c r="AC353" t="s">
        <v>509</v>
      </c>
      <c r="AD353">
        <v>1</v>
      </c>
      <c r="AE353" t="s">
        <v>129</v>
      </c>
      <c r="AF353">
        <v>219</v>
      </c>
      <c r="AG353">
        <v>119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프리스</v>
      </c>
      <c r="AL353">
        <v>1</v>
      </c>
      <c r="AM353" t="str">
        <f ca="1">IF(ROW()=2,AN353,OFFSET(AM353,-1,0)&amp;IF(LEN(AN353)=0,"",","&amp;AN353))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{"dy":11,"sl":11,"tp":"fl1","vl":"Actor0125","cn":1,"pt":"DI","pp":219,"pr":119}</v>
      </c>
    </row>
    <row r="354" spans="1:40">
      <c r="A354">
        <v>12</v>
      </c>
      <c r="B354">
        <v>11</v>
      </c>
      <c r="C354">
        <f>IF(B354&lt;=9,0,
IF(B354=10,1,2))</f>
        <v>2</v>
      </c>
      <c r="D354">
        <f ca="1">RAND()</f>
        <v>0.34365535741160558</v>
      </c>
      <c r="E354">
        <f ca="1">RAND()</f>
        <v>0.46695391527732277</v>
      </c>
      <c r="F354">
        <f ca="1">RAND()</f>
        <v>0.39051130978062332</v>
      </c>
      <c r="G354">
        <f ca="1">RAND()</f>
        <v>0.9111309811201288</v>
      </c>
      <c r="H354">
        <f ca="1">RAND()</f>
        <v>0.38635886278449028</v>
      </c>
      <c r="I354">
        <f ca="1">RAND()</f>
        <v>5.1136980748596073E-2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
      </c>
      <c r="AL354">
        <v>1</v>
      </c>
      <c r="AM354" t="str">
        <f ca="1">IF(ROW()=2,AN354,OFFSET(AM354,-1,0)&amp;IF(LEN(AN354)=0,"",","&amp;AN354))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v>
      </c>
    </row>
    <row r="355" spans="1:40">
      <c r="A355">
        <v>13</v>
      </c>
      <c r="B355">
        <v>11</v>
      </c>
      <c r="C355">
        <f>IF(B355&lt;=9,0,
IF(B355=10,1,2))</f>
        <v>2</v>
      </c>
      <c r="D355">
        <f ca="1">RAND()</f>
        <v>0.68071229551506074</v>
      </c>
      <c r="E355">
        <f ca="1">RAND()</f>
        <v>0.50251976876566984</v>
      </c>
      <c r="F355">
        <f ca="1">RAND()</f>
        <v>0.94011211650260718</v>
      </c>
      <c r="G355">
        <f ca="1">RAND()</f>
        <v>0.88832603195046045</v>
      </c>
      <c r="H355">
        <f ca="1">RAND()</f>
        <v>0.53202371374377611</v>
      </c>
      <c r="I355">
        <f ca="1">RAND()</f>
        <v>0.87052367261952701</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fl1</v>
      </c>
      <c r="AB355" t="s">
        <v>87</v>
      </c>
      <c r="AC355" t="s">
        <v>455</v>
      </c>
      <c r="AD355">
        <v>1</v>
      </c>
      <c r="AE355" t="s">
        <v>129</v>
      </c>
      <c r="AF355">
        <v>805</v>
      </c>
      <c r="AG355">
        <v>499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전설</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프로토27</v>
      </c>
      <c r="AL355">
        <v>1</v>
      </c>
      <c r="AM355" t="str">
        <f ca="1">IF(ROW()=2,AN355,OFFSET(AM355,-1,0)&amp;IF(LEN(AN355)=0,"",","&amp;AN355))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{"dy":13,"sl":11,"tp":"fl1","vl":"Actor1216","cn":1,"pt":"DI","pp":805,"pr":499}</v>
      </c>
    </row>
    <row r="356" spans="1:40">
      <c r="A356">
        <v>14</v>
      </c>
      <c r="B356">
        <v>11</v>
      </c>
      <c r="C356">
        <f>IF(B356&lt;=9,0,
IF(B356=10,1,2))</f>
        <v>2</v>
      </c>
      <c r="D356">
        <f ca="1">RAND()</f>
        <v>0.22753914021012633</v>
      </c>
      <c r="E356">
        <f ca="1">RAND()</f>
        <v>0.3046530675246496</v>
      </c>
      <c r="F356">
        <f ca="1">RAND()</f>
        <v>0.64625182963212913</v>
      </c>
      <c r="G356">
        <f ca="1">RAND()</f>
        <v>5.2340041815694183E-2</v>
      </c>
      <c r="H356">
        <f ca="1">RAND()</f>
        <v>0.84661159355360949</v>
      </c>
      <c r="I356">
        <f ca="1">RAND()</f>
        <v>3.0601980198383338E-2</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fl1</v>
      </c>
      <c r="AB356" t="s">
        <v>87</v>
      </c>
      <c r="AC356" t="s">
        <v>455</v>
      </c>
      <c r="AD356">
        <v>1</v>
      </c>
      <c r="AE356" t="s">
        <v>129</v>
      </c>
      <c r="AF356">
        <v>805</v>
      </c>
      <c r="AG356">
        <v>499</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전설</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프로토27</v>
      </c>
      <c r="AL356">
        <v>1</v>
      </c>
      <c r="AM356" t="str">
        <f ca="1">IF(ROW()=2,AN356,OFFSET(AM356,-1,0)&amp;IF(LEN(AN356)=0,"",","&amp;AN356))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{"dy":14,"sl":11,"tp":"fl1","vl":"Actor1216","cn":1,"pt":"DI","pp":805,"pr":499}</v>
      </c>
    </row>
    <row r="357" spans="1:40">
      <c r="A357">
        <v>15</v>
      </c>
      <c r="B357">
        <v>11</v>
      </c>
      <c r="C357">
        <f>IF(B357&lt;=9,0,
IF(B357=10,1,2))</f>
        <v>2</v>
      </c>
      <c r="D357">
        <f ca="1">RAND()</f>
        <v>0.91459609352281446</v>
      </c>
      <c r="E357">
        <f ca="1">RAND()</f>
        <v>0.18419853863924962</v>
      </c>
      <c r="F357">
        <f ca="1">RAND()</f>
        <v>0.39491895342815264</v>
      </c>
      <c r="G357">
        <f ca="1">RAND()</f>
        <v>0.98068312726203544</v>
      </c>
      <c r="H357">
        <f ca="1">RAND()</f>
        <v>0.99488507045838404</v>
      </c>
      <c r="I357">
        <f ca="1">RAND()</f>
        <v>0.77501643161180023</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0.53813806531531405</v>
      </c>
      <c r="E358">
        <f ca="1">RAND()</f>
        <v>0.5110595140102957</v>
      </c>
      <c r="F358">
        <f ca="1">RAND()</f>
        <v>0.22819109920977609</v>
      </c>
      <c r="G358">
        <f ca="1">RAND()</f>
        <v>0.16865202317720462</v>
      </c>
      <c r="H358">
        <f ca="1">RAND()</f>
        <v>0.7231625888923815</v>
      </c>
      <c r="I358">
        <f ca="1">RAND()</f>
        <v>0.39721783133912991</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fl1</v>
      </c>
      <c r="AB358" t="s">
        <v>87</v>
      </c>
      <c r="AC358" t="s">
        <v>452</v>
      </c>
      <c r="AD358">
        <v>1</v>
      </c>
      <c r="AE358" t="s">
        <v>129</v>
      </c>
      <c r="AF358">
        <v>775</v>
      </c>
      <c r="AG358">
        <v>299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전설</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라무무</v>
      </c>
      <c r="AL358">
        <v>1</v>
      </c>
      <c r="AM358" t="str">
        <f ca="1">IF(ROW()=2,AN358,OFFSET(AM358,-1,0)&amp;IF(LEN(AN358)=0,"",","&amp;AN358))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{"dy":16,"sl":11,"tp":"fl1","vl":"Actor3231","cn":1,"pt":"DI","pp":775,"pr":299}</v>
      </c>
    </row>
    <row r="359" spans="1:40">
      <c r="A359">
        <v>17</v>
      </c>
      <c r="B359">
        <v>11</v>
      </c>
      <c r="C359">
        <f>IF(B359&lt;=9,0,
IF(B359=10,1,2))</f>
        <v>2</v>
      </c>
      <c r="D359">
        <f ca="1">RAND()</f>
        <v>0.22574095338885003</v>
      </c>
      <c r="E359">
        <f ca="1">RAND()</f>
        <v>0.89567692329570336</v>
      </c>
      <c r="F359">
        <f ca="1">RAND()</f>
        <v>0.69734479478231648</v>
      </c>
      <c r="G359">
        <f ca="1">RAND()</f>
        <v>0.41138131179094406</v>
      </c>
      <c r="H359">
        <f ca="1">RAND()</f>
        <v>0.23268314393825673</v>
      </c>
      <c r="I359">
        <f ca="1">RAND()</f>
        <v>0.16409494262433333</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fl1</v>
      </c>
      <c r="AB359" t="s">
        <v>87</v>
      </c>
      <c r="AC359" t="s">
        <v>452</v>
      </c>
      <c r="AD359">
        <v>1</v>
      </c>
      <c r="AE359" t="s">
        <v>129</v>
      </c>
      <c r="AF359">
        <v>775</v>
      </c>
      <c r="AG359">
        <v>299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전설</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라무무</v>
      </c>
      <c r="AL359">
        <v>1</v>
      </c>
      <c r="AM359" t="str">
        <f ca="1">IF(ROW()=2,AN359,OFFSET(AM359,-1,0)&amp;IF(LEN(AN359)=0,"",","&amp;AN359))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{"dy":17,"sl":11,"tp":"fl1","vl":"Actor3231","cn":1,"pt":"DI","pp":775,"pr":299}</v>
      </c>
    </row>
    <row r="360" spans="1:40">
      <c r="A360">
        <v>18</v>
      </c>
      <c r="B360">
        <v>11</v>
      </c>
      <c r="C360">
        <f>IF(B360&lt;=9,0,
IF(B360=10,1,2))</f>
        <v>2</v>
      </c>
      <c r="D360">
        <f ca="1">RAND()</f>
        <v>0.75817665081277752</v>
      </c>
      <c r="E360">
        <f ca="1">RAND()</f>
        <v>0.36830486758289871</v>
      </c>
      <c r="F360">
        <f ca="1">RAND()</f>
        <v>6.9998819807659096E-2</v>
      </c>
      <c r="G360">
        <f ca="1">RAND()</f>
        <v>0.51414231402308752</v>
      </c>
      <c r="H360">
        <f ca="1">RAND()</f>
        <v>0.22781804422625129</v>
      </c>
      <c r="I360">
        <f ca="1">RAND()</f>
        <v>0.97179397521283906</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0.11393929357403165</v>
      </c>
      <c r="E361">
        <f ca="1">RAND()</f>
        <v>0.71136901415278553</v>
      </c>
      <c r="F361">
        <f ca="1">RAND()</f>
        <v>0.33602336485153383</v>
      </c>
      <c r="G361">
        <f ca="1">RAND()</f>
        <v>0.7802397737523652</v>
      </c>
      <c r="H361">
        <f ca="1">RAND()</f>
        <v>0.29022375407024581</v>
      </c>
      <c r="I361">
        <f ca="1">RAND()</f>
        <v>0.27255207385358682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fl6</v>
      </c>
      <c r="AB361" t="s">
        <v>458</v>
      </c>
      <c r="AC361" t="s">
        <v>439</v>
      </c>
      <c r="AD361">
        <v>1</v>
      </c>
      <c r="AE361" t="s">
        <v>129</v>
      </c>
      <c r="AF361">
        <v>580</v>
      </c>
      <c r="AG361">
        <v>369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원더</v>
      </c>
      <c r="AL361">
        <v>1</v>
      </c>
      <c r="AM361" t="str">
        <f ca="1">IF(ROW()=2,AN361,OFFSET(AM361,-1,0)&amp;IF(LEN(AN361)=0,"",","&amp;AN361))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{"dy":19,"sl":11,"tp":"fl6","vl":"Actor2128","cn":1,"pt":"DI","pp":580,"pr":369}</v>
      </c>
    </row>
    <row r="362" spans="1:40">
      <c r="A362">
        <v>20</v>
      </c>
      <c r="B362">
        <v>11</v>
      </c>
      <c r="C362">
        <f>IF(B362&lt;=9,0,
IF(B362=10,1,2))</f>
        <v>2</v>
      </c>
      <c r="D362">
        <f ca="1">RAND()</f>
        <v>0.2356647220142134</v>
      </c>
      <c r="E362">
        <f ca="1">RAND()</f>
        <v>0.49919945117572961</v>
      </c>
      <c r="F362">
        <f ca="1">RAND()</f>
        <v>0.61415083796859204</v>
      </c>
      <c r="G362">
        <f ca="1">RAND()</f>
        <v>0.12315053304128987</v>
      </c>
      <c r="H362">
        <f ca="1">RAND()</f>
        <v>0.9471664463949101</v>
      </c>
      <c r="I362">
        <f ca="1">RAND()</f>
        <v>0.55975440110633967</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fl6</v>
      </c>
      <c r="AB362" t="s">
        <v>458</v>
      </c>
      <c r="AC362" t="s">
        <v>439</v>
      </c>
      <c r="AD362">
        <v>1</v>
      </c>
      <c r="AE362" t="s">
        <v>129</v>
      </c>
      <c r="AF362">
        <v>580</v>
      </c>
      <c r="AG362">
        <v>369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원더</v>
      </c>
      <c r="AL362">
        <v>1</v>
      </c>
      <c r="AM362" t="str">
        <f ca="1">IF(ROW()=2,AN362,OFFSET(AM362,-1,0)&amp;IF(LEN(AN362)=0,"",","&amp;AN362))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{"dy":20,"sl":11,"tp":"fl6","vl":"Actor2128","cn":1,"pt":"DI","pp":580,"pr":369}</v>
      </c>
    </row>
    <row r="363" spans="1:40">
      <c r="A363">
        <v>21</v>
      </c>
      <c r="B363">
        <v>11</v>
      </c>
      <c r="C363">
        <f>IF(B363&lt;=9,0,
IF(B363=10,1,2))</f>
        <v>2</v>
      </c>
      <c r="D363">
        <f ca="1">RAND()</f>
        <v>0.87858344419204171</v>
      </c>
      <c r="E363">
        <f ca="1">RAND()</f>
        <v>0.64351095358248245</v>
      </c>
      <c r="F363">
        <f ca="1">RAND()</f>
        <v>0.90489269109698567</v>
      </c>
      <c r="G363">
        <f ca="1">RAND()</f>
        <v>0.47008076487603767</v>
      </c>
      <c r="H363">
        <f ca="1">RAND()</f>
        <v>0.14514436162989508</v>
      </c>
      <c r="I363">
        <f ca="1">RAND()</f>
        <v>0.91625499994839721</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fl6</v>
      </c>
      <c r="AB363" t="s">
        <v>458</v>
      </c>
      <c r="AC363" t="s">
        <v>439</v>
      </c>
      <c r="AD363">
        <v>1</v>
      </c>
      <c r="AE363" t="s">
        <v>129</v>
      </c>
      <c r="AF363">
        <v>580</v>
      </c>
      <c r="AG363">
        <v>369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원더</v>
      </c>
      <c r="AL363">
        <v>1</v>
      </c>
      <c r="AM363" t="str">
        <f ca="1">IF(ROW()=2,AN363,OFFSET(AM363,-1,0)&amp;IF(LEN(AN363)=0,"",","&amp;AN363))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{"dy":21,"sl":11,"tp":"fl6","vl":"Actor2128","cn":1,"pt":"DI","pp":580,"pr":369}</v>
      </c>
    </row>
    <row r="364" spans="1:40">
      <c r="A364">
        <v>22</v>
      </c>
      <c r="B364">
        <v>11</v>
      </c>
      <c r="C364">
        <f>IF(B364&lt;=9,0,
IF(B364=10,1,2))</f>
        <v>2</v>
      </c>
      <c r="D364">
        <f ca="1">RAND()</f>
        <v>0.35638579702298434</v>
      </c>
      <c r="E364">
        <f ca="1">RAND()</f>
        <v>0.67252261491512932</v>
      </c>
      <c r="F364">
        <f ca="1">RAND()</f>
        <v>8.4047094177976289E-2</v>
      </c>
      <c r="G364">
        <f ca="1">RAND()</f>
        <v>0.79567819034060072</v>
      </c>
      <c r="H364">
        <f ca="1">RAND()</f>
        <v>0.20166840740182024</v>
      </c>
      <c r="I364">
        <f ca="1">RAND()</f>
        <v>0.17245815308283174</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
      </c>
      <c r="AL364">
        <v>1</v>
      </c>
      <c r="AM364" t="str">
        <f ca="1">IF(ROW()=2,AN364,OFFSET(AM364,-1,0)&amp;IF(LEN(AN364)=0,"",","&amp;AN364))</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v>
      </c>
    </row>
    <row r="365" spans="1:40">
      <c r="A365">
        <v>23</v>
      </c>
      <c r="B365">
        <v>11</v>
      </c>
      <c r="C365">
        <f>IF(B365&lt;=9,0,
IF(B365=10,1,2))</f>
        <v>2</v>
      </c>
      <c r="D365">
        <f ca="1">RAND()</f>
        <v>0.77043779909735099</v>
      </c>
      <c r="E365">
        <f ca="1">RAND()</f>
        <v>0.62464795844147647</v>
      </c>
      <c r="F365">
        <f ca="1">RAND()</f>
        <v>0.29079021990053833</v>
      </c>
      <c r="G365">
        <f ca="1">RAND()</f>
        <v>0.50210605324551449</v>
      </c>
      <c r="H365">
        <f ca="1">RAND()</f>
        <v>0.36379355682006354</v>
      </c>
      <c r="I365">
        <f ca="1">RAND()</f>
        <v>0.49334314673194768</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fl1</v>
      </c>
      <c r="AB365" t="s">
        <v>87</v>
      </c>
      <c r="AC365" t="s">
        <v>489</v>
      </c>
      <c r="AD365">
        <v>1</v>
      </c>
      <c r="AE365" t="s">
        <v>129</v>
      </c>
      <c r="AF365">
        <v>775</v>
      </c>
      <c r="AG365">
        <v>419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전설</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니엘</v>
      </c>
      <c r="AL365">
        <v>1</v>
      </c>
      <c r="AM365" t="str">
        <f ca="1">IF(ROW()=2,AN365,OFFSET(AM365,-1,0)&amp;IF(LEN(AN365)=0,"",","&amp;AN365))</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{"dy":23,"sl":11,"tp":"fl1","vl":"Actor2238","cn":1,"pt":"DI","pp":775,"pr":419}</v>
      </c>
    </row>
    <row r="366" spans="1:40">
      <c r="A366">
        <v>24</v>
      </c>
      <c r="B366">
        <v>11</v>
      </c>
      <c r="C366">
        <f>IF(B366&lt;=9,0,
IF(B366=10,1,2))</f>
        <v>2</v>
      </c>
      <c r="D366">
        <f ca="1">RAND()</f>
        <v>0.52064748972831332</v>
      </c>
      <c r="E366">
        <f ca="1">RAND()</f>
        <v>9.1317896610915161E-3</v>
      </c>
      <c r="F366">
        <f ca="1">RAND()</f>
        <v>0.17180121672769921</v>
      </c>
      <c r="G366">
        <f ca="1">RAND()</f>
        <v>0.16749802984733253</v>
      </c>
      <c r="H366">
        <f ca="1">RAND()</f>
        <v>0.2864248806450761</v>
      </c>
      <c r="I366">
        <f ca="1">RAND()</f>
        <v>0.3502914234355673</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fl1</v>
      </c>
      <c r="AB366" t="s">
        <v>87</v>
      </c>
      <c r="AC366" t="s">
        <v>489</v>
      </c>
      <c r="AD366">
        <v>1</v>
      </c>
      <c r="AE366" t="s">
        <v>129</v>
      </c>
      <c r="AF366">
        <v>775</v>
      </c>
      <c r="AG366">
        <v>419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니엘</v>
      </c>
      <c r="AL366">
        <v>1</v>
      </c>
      <c r="AM366" t="str">
        <f ca="1">IF(ROW()=2,AN366,OFFSET(AM366,-1,0)&amp;IF(LEN(AN366)=0,"",","&amp;AN366))</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{"dy":24,"sl":11,"tp":"fl1","vl":"Actor2238","cn":1,"pt":"DI","pp":775,"pr":419}</v>
      </c>
    </row>
    <row r="367" spans="1:40">
      <c r="A367">
        <v>25</v>
      </c>
      <c r="B367">
        <v>11</v>
      </c>
      <c r="C367">
        <f>IF(B367&lt;=9,0,
IF(B367=10,1,2))</f>
        <v>2</v>
      </c>
      <c r="D367">
        <f ca="1">RAND()</f>
        <v>9.3419856149566494E-2</v>
      </c>
      <c r="E367">
        <f ca="1">RAND()</f>
        <v>0.60560143475041983</v>
      </c>
      <c r="F367">
        <f ca="1">RAND()</f>
        <v>0.71510043157079184</v>
      </c>
      <c r="G367">
        <f ca="1">RAND()</f>
        <v>2.6021123507281141E-2</v>
      </c>
      <c r="H367">
        <f ca="1">RAND()</f>
        <v>0.6519503873584046</v>
      </c>
      <c r="I367">
        <f ca="1">RAND()</f>
        <v>0.68071977326601196</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0.98210534177019271</v>
      </c>
      <c r="E368">
        <f ca="1">RAND()</f>
        <v>0.87823380941455664</v>
      </c>
      <c r="F368">
        <f ca="1">RAND()</f>
        <v>0.20345605213751727</v>
      </c>
      <c r="G368">
        <f ca="1">RAND()</f>
        <v>0.81220847017137765</v>
      </c>
      <c r="H368">
        <f ca="1">RAND()</f>
        <v>0.6471535580873512</v>
      </c>
      <c r="I368">
        <f ca="1">RAND()</f>
        <v>0.6189068456421023</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440</v>
      </c>
      <c r="AD368">
        <v>1</v>
      </c>
      <c r="AE368" t="s">
        <v>129</v>
      </c>
      <c r="AF368">
        <v>230</v>
      </c>
      <c r="AG368">
        <v>129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카츄진</v>
      </c>
      <c r="AL368">
        <v>1</v>
      </c>
      <c r="AM368" t="str">
        <f ca="1">IF(ROW()=2,AN368,OFFSET(AM368,-1,0)&amp;IF(LEN(AN368)=0,"",","&amp;AN368))</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{"dy":26,"sl":11,"tp":"fl3","vl":"Actor3117","cn":1,"pt":"DI","pp":230,"pr":129}</v>
      </c>
    </row>
    <row r="369" spans="1:40">
      <c r="A369">
        <v>27</v>
      </c>
      <c r="B369">
        <v>11</v>
      </c>
      <c r="C369">
        <f>IF(B369&lt;=9,0,
IF(B369=10,1,2))</f>
        <v>2</v>
      </c>
      <c r="D369">
        <f ca="1">RAND()</f>
        <v>0.24819365445723063</v>
      </c>
      <c r="E369">
        <f ca="1">RAND()</f>
        <v>7.4178621666733391E-2</v>
      </c>
      <c r="F369">
        <f ca="1">RAND()</f>
        <v>0.57409597644127253</v>
      </c>
      <c r="G369">
        <f ca="1">RAND()</f>
        <v>0.74469858575131598</v>
      </c>
      <c r="H369">
        <f ca="1">RAND()</f>
        <v>0.81732682277680557</v>
      </c>
      <c r="I369">
        <f ca="1">RAND()</f>
        <v>0.67127310423071418</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440</v>
      </c>
      <c r="AD369">
        <v>1</v>
      </c>
      <c r="AE369" t="s">
        <v>129</v>
      </c>
      <c r="AF369">
        <v>230</v>
      </c>
      <c r="AG369">
        <v>129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카츄진</v>
      </c>
      <c r="AL369">
        <v>1</v>
      </c>
      <c r="AM369" t="str">
        <f ca="1">IF(ROW()=2,AN369,OFFSET(AM369,-1,0)&amp;IF(LEN(AN369)=0,"",","&amp;AN369))</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{"dy":27,"sl":11,"tp":"fl3","vl":"Actor3117","cn":1,"pt":"DI","pp":230,"pr":129}</v>
      </c>
    </row>
    <row r="370" spans="1:40">
      <c r="A370">
        <v>28</v>
      </c>
      <c r="B370">
        <v>11</v>
      </c>
      <c r="C370">
        <f>IF(B370&lt;=9,0,
IF(B370=10,1,2))</f>
        <v>2</v>
      </c>
      <c r="D370">
        <f ca="1">RAND()</f>
        <v>0.64768340355701404</v>
      </c>
      <c r="E370">
        <f ca="1">RAND()</f>
        <v>0.79789898620698263</v>
      </c>
      <c r="F370">
        <f ca="1">RAND()</f>
        <v>0.67809644440759897</v>
      </c>
      <c r="G370">
        <f ca="1">RAND()</f>
        <v>0.95745566434139573</v>
      </c>
      <c r="H370">
        <f ca="1">RAND()</f>
        <v>0.51084180984611505</v>
      </c>
      <c r="I370">
        <f ca="1">RAND()</f>
        <v>8.0776513085916601E-2</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0.36917180306312047</v>
      </c>
      <c r="E371">
        <f ca="1">RAND()</f>
        <v>0.55979124488983956</v>
      </c>
      <c r="F371">
        <f ca="1">RAND()</f>
        <v>0.96956409018932976</v>
      </c>
      <c r="G371">
        <f ca="1">RAND()</f>
        <v>0.42654692802702809</v>
      </c>
      <c r="H371">
        <f ca="1">RAND()</f>
        <v>0.26754327307507153</v>
      </c>
      <c r="I371">
        <f ca="1">RAND()</f>
        <v>0.9262036279187037</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fl1</v>
      </c>
      <c r="AB371" t="s">
        <v>87</v>
      </c>
      <c r="AC371" t="s">
        <v>455</v>
      </c>
      <c r="AD371">
        <v>1</v>
      </c>
      <c r="AE371" t="s">
        <v>129</v>
      </c>
      <c r="AF371">
        <v>805</v>
      </c>
      <c r="AG371">
        <v>399</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전설</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프로토27</v>
      </c>
      <c r="AL371">
        <v>1</v>
      </c>
      <c r="AM371" t="str">
        <f ca="1">IF(ROW()=2,AN371,OFFSET(AM371,-1,0)&amp;IF(LEN(AN371)=0,"",","&amp;AN371))</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{"dy":29,"sl":11,"tp":"fl1","vl":"Actor1216","cn":1,"pt":"DI","pp":805,"pr":399}</v>
      </c>
    </row>
    <row r="372" spans="1:40">
      <c r="A372">
        <v>30</v>
      </c>
      <c r="B372">
        <v>11</v>
      </c>
      <c r="C372">
        <f>IF(B372&lt;=9,0,
IF(B372=10,1,2))</f>
        <v>2</v>
      </c>
      <c r="D372">
        <f ca="1">RAND()</f>
        <v>0.89891953659292179</v>
      </c>
      <c r="E372">
        <f ca="1">RAND()</f>
        <v>0.79276741790270089</v>
      </c>
      <c r="F372">
        <f ca="1">RAND()</f>
        <v>0.3077965056685682</v>
      </c>
      <c r="G372">
        <f ca="1">RAND()</f>
        <v>0.76551823610820635</v>
      </c>
      <c r="H372">
        <f ca="1">RAND()</f>
        <v>0.5928378303609716</v>
      </c>
      <c r="I372">
        <f ca="1">RAND()</f>
        <v>0.96739086348446612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fl1</v>
      </c>
      <c r="AB372" t="s">
        <v>87</v>
      </c>
      <c r="AC372" t="s">
        <v>455</v>
      </c>
      <c r="AD372">
        <v>1</v>
      </c>
      <c r="AE372" t="s">
        <v>129</v>
      </c>
      <c r="AF372">
        <v>805</v>
      </c>
      <c r="AG372">
        <v>399</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전설</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프로토27</v>
      </c>
      <c r="AL372">
        <v>1</v>
      </c>
      <c r="AM372" t="str">
        <f ca="1">IF(ROW()=2,AN372,OFFSET(AM372,-1,0)&amp;IF(LEN(AN372)=0,"",","&amp;AN372))</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{"dy":30,"sl":11,"tp":"fl1","vl":"Actor1216","cn":1,"pt":"DI","pp":805,"pr":399}</v>
      </c>
    </row>
    <row r="373" spans="1:40">
      <c r="A373">
        <v>31</v>
      </c>
      <c r="B373">
        <v>11</v>
      </c>
      <c r="C373">
        <f>IF(B373&lt;=9,0,
IF(B373=10,1,2))</f>
        <v>2</v>
      </c>
      <c r="D373">
        <f ca="1">RAND()</f>
        <v>0.64674880020553682</v>
      </c>
      <c r="E373">
        <f ca="1">RAND()</f>
        <v>0.16996709680177979</v>
      </c>
      <c r="F373">
        <f ca="1">RAND()</f>
        <v>9.4755567229476867E-2</v>
      </c>
      <c r="G373">
        <f ca="1">RAND()</f>
        <v>0.21250015357465346</v>
      </c>
      <c r="H373">
        <f ca="1">RAND()</f>
        <v>0.88571864825621938</v>
      </c>
      <c r="I373">
        <f ca="1">RAND()</f>
        <v>0.96997295717619536</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5002","cn":1,"pt":"GO","pr":800},{"dy":1,"sl":2,"tp":"upn","vl":"56326","cn":5,"pt":"GO","pr":1500},{"dy":1,"sl":3,"tp":"fe","vl":"Equip0201","cn":1,"pt":"GO","pr":3400},{"dy":1,"sl":4,"tp":"uph","vl":"71037","cn":10,"pt":"GO","pr":3000},{"dy":1,"sl":5,"tp":"fe","vl":"Equip6002","cn":1,"pt":"GO","pr":2200},{"dy":1,"sl":6,"tp":"fe","vl":"Equip7001","cn":1,"pt":"GO","pr":1900},{"dy":1,"sl":7,"tp":"fe","vl":"Equip8102","cn":1,"pt":"GO","pr":7800},{"dy":1,"sl":8,"tp":"fc","vl":"Actor1108","cn":1,"pt":"DI","pp":229,"pr":139},{"dy":1,"sl":9,"tp":"fp","vl":"Actor1108","cn":75,"pt":"DI","pp":172,"pr":69},{"dy":2,"sl":0,"tp":"fe","vl":"Equip1201","cn":1,"pt":"GO","pr":3300},{"dy":2,"sl":1,"tp":"upn","vl":"19736","cn":5,"pt":"GO","pr":1500},{"dy":2,"sl":2,"tp":"fe","vl":"Equip0002","cn":1,"pt":"GO","pr":600},{"dy":2,"sl":3,"tp":"uph","vl":"84285","cn":8,"pt":"GO","pr":2400},{"dy":2,"sl":4,"tp":"fe","vl":"Equip5201","cn":1,"pt":"GO","pr":3400},{"dy":2,"sl":5,"tp":"upn","vl":"70223","cn":12,"pt":"GO","pr":3600},{"dy":2,"sl":6,"tp":"fe","vl":"Equip6201","cn":1,"pt":"GO","pr":9900},{"dy":2,"sl":7,"tp":"fe","vl":"Equip7102","cn":1,"pt":"GO","pr":3700},{"dy":2,"sl":8},{"dy":2,"sl":9},{"dy":3,"sl":0,"tp":"upn","vl":"63751","cn":9,"pt":"GO","pr":2700},{"dy":3,"sl":1,"tp":"fe","vl":"Equip0102","cn":1,"pt":"GO","pr":1400},{"dy":3,"sl":2,"tp":"fe","vl":"Equip5302","cn":1,"pt":"DI","pr":10},{"dy":3,"sl":3,"tp":"fe","vl":"Equip4001","cn":1,"pt":"GO","pr":800},{"dy":3,"sl":4,"tp":"upn","vl":"84568","cn":14,"pt":"DI","pr":3},{"dy":3,"sl":5,"tp":"fe","vl":"Equip7001","cn":1,"pt":"GO","pr":2000},{"dy":3,"sl":6,"tp":"uph","vl":"30136","cn":4,"pt":"GO","pr":1200},{"dy":3,"sl":7,"tp":"fe","vl":"Equip6101","cn":1,"pt":"GO","pr":3500},{"dy":3,"sl":8,"tp":"fl5","vl":"Actor2011","cn":1,"pt":"DI","pp":80,"pr":59},{"dy":3,"sl":9,"tp":"fl6","vl":"Actor2011","cn":1,"pt":"DI","pp":80,"pr":59},{"dy":4,"sl":0,"tp":"fe","vl":"Equip2001","cn":1,"pt":"GO","pr":700},{"dy":4,"sl":1,"tp":"upn","vl":"17107","cn":7,"pt":"GO","pr":2100},{"dy":4,"sl":2,"tp":"fe","vl":"Equip3301","cn":1,"pt":"GO","pr":7600},{"dy":4,"sl":3,"tp":"fe","vl":"Equip2402","cn":1,"pt":"DI","pp":209,"pr":119},{"dy":4,"sl":4,"tp":"fe","vl":"Equip5201","cn":1,"pt":"GO","pr":2900},{"dy":4,"sl":5,"tp":"uph","vl":"26542","cn":10,"pt":"GO","pr":3000},{"dy":4,"sl":6,"tp":"fe","vl":"Equip7102","cn":1,"pt":"GO","pr":3200},{"dy":4,"sl":7,"tp":"fe","vl":"Equip6002","cn":1,"pt":"GO","pr":1900},{"dy":4,"sl":8},{"dy":4,"sl":9},{"dy":5,"sl":0,"tp":"fe","vl":"Equip3001","cn":1,"pt":"GO","pr":700},{"dy":5,"sl":1,"tp":"fe","vl":"Equip4202","cn":1,"pt":"GO","pr":3100},{"dy":5,"sl":2,"tp":"upn","vl":"47314","cn":8,"pt":"GO","pr":2400},{"dy":5,"sl":3,"tp":"fe","vl":"Equip1101","cn":1,"pt":"GO","pr":1400},{"dy":5,"sl":4,"tp":"fe","vl":"Equip0302","cn":1,"pt":"GO","pr":800},{"dy":5,"sl":5,"tp":"uph","vl":"78860","cn":5,"pt":"GO","pr":1500},{"dy":5,"sl":6,"tp":"uph","vl":"68754","cn":13,"pt":"DI","pr":3},{"dy":5,"sl":7,"tp":"fe","vl":"Equip6102","cn":1,"pt":"GO","pr":3800},{"dy":5,"sl":8,"tp":"fc","vl":"Actor0104","cn":1,"pt":"DI","pp":229,"pr":139},{"dy":5,"sl":9,"tp":"fp","vl":"Actor0104","cn":75,"pt":"DI","pp":172,"pr":69},{"dy":6,"sl":0,"tp":"upn","vl":"24549","cn":6,"pt":"GO","pr":1800},{"dy":6,"sl":1,"tp":"fe","vl":"Equip4001","cn":1,"pt":"GO","pr":800},{"dy":6,"sl":2,"tp":"fe","vl":"Equip1201","cn":1,"pt":"GO","pr":2500},{"dy":6,"sl":3,"tp":"upn","vl":"16437","cn":14,"pt":"DI","pr":2},{"dy":6,"sl":4,"tp":"fe","vl":"Equip1402","cn":1,"pt":"DI","pp":189,"pr":59},{"dy":6,"sl":5,"tp":"fe","vl":"Equip3301","cn":1,"pt":"GO","pr":7200},{"dy":6,"sl":6,"tp":"uph","vl":"78038","cn":7,"pt":"GO","pr":2100},{"dy":6,"sl":7,"tp":"fe","vl":"Equip8102","cn":1,"pt":"GO","pr":7700},{"dy":6,"sl":8},{"dy":6,"sl":9},{"dy":7,"sl":0,"tp":"fe","vl":"Equip3201","cn":1,"pt":"DI","pr":5},{"dy":7,"sl":1,"tp":"upn","vl":"41576","cn":6,"pt":"GO","pr":1800},{"dy":7,"sl":2,"tp":"upn","vl":"84367","cn":13,"pt":"GO","pr":3900},{"dy":7,"sl":3,"tp":"fe","vl":"Equip2001","cn":1,"pt":"GO","pr":800},{"dy":7,"sl":4,"tp":"fe","vl":"Equip4001","cn":1,"pt":"GO","pr":900},{"dy":7,"sl":5,"tp":"fe","vl":"Equip0002","cn":1,"pt":"GO","pr":700},{"dy":7,"sl":6,"tp":"fe","vl":"Equip6201","cn":1,"pt":"DI","pr":15},{"dy":7,"sl":7,"tp":"uph","vl":"30128","cn":10,"pt":"GO","pr":3000},{"dy":7,"sl":8,"tp":"fl2","vl":"Actor2103","cn":1,"pt":"DI","pp":190,"pr":89},{"dy":7,"sl":9,"tp":"fl3","vl":"Actor2103","cn":1,"pt":"DI","pp":230,"pr":129},{"dy":8,"sl":0,"tp":"upn","vl":"48090","cn":7,"pt":"GO","pr":2100},{"dy":8,"sl":1,"tp":"fe","vl":"Equip4302","cn":1,"pt":"GO","pr":7000},{"dy":8,"sl":2,"tp":"fe","vl":"Equip5002","cn":1,"pt":"GO","pr":600},{"dy":8,"sl":3,"tp":"fe","vl":"Equip3402","cn":1,"pt":"DI","pp":219,"pr":139},{"dy":8,"sl":4,"tp":"uph","vl":"56233","cn":11,"pt":"DI","pr":3},{"dy":8,"sl":5,"tp":"fe","vl":"Equip1301","cn":1,"pt":"GO","pr":7300},{"dy":8,"sl":6,"tp":"uph","vl":"19503","cn":9,"pt":"GO","pr":2700},{"dy":8,"sl":7,"tp":"fe","vl":"Equip8202","cn":1,"pt":"GO","pr":29300},{"dy":8,"sl":8},{"dy":8,"sl":9},{"dy":9,"sl":0,"tp":"fe","vl":"Equip6002","cn":1,"pt":"GO","pr":1900},{"dy":9,"sl":1,"tp":"upn","vl":"36063","cn":11,"pt":"GO","pr":3300},{"dy":9,"sl":2,"tp":"fe","vl":"Equip5201","cn":1,"pt":"GO","pr":3400},{"dy":9,"sl":3,"tp":"fe","vl":"Equip2302","cn":1,"pt":"GO","pr":7300},{"dy":9,"sl":4,"tp":"fe","vl":"Equip1302","cn":1,"pt":"DI","pr":11},{"dy":9,"sl":5,"tp":"upn","vl":"64661","cn":6,"pt":"GO","pr":1800},{"dy":9,"sl":6,"tp":"fe","vl":"Equip8201","cn":1,"pt":"GO","pr":29300},{"dy":9,"sl":7,"tp":"uph","vl":"80489","cn":14,"pt":"GO","pr":4200},{"dy":9,"sl":8,"tp":"fl2","vl":"Actor3021","cn":1,"pt":"DI","pp":70,"pr":49},{"dy":9,"sl":9,"tp":"fl3","vl":"Actor3021","cn":1,"pt":"DI","pp":70,"pr":49},{"dy":10,"sl":0,"tp":"fe","vl":"Equip2002","cn":1,"pt":"GO","pr":900},{"dy":10,"sl":1,"tp":"fe","vl":"Equip4102","cn":1,"pt":"GO","pr":1200},{"dy":10,"sl":2,"tp":"upn","vl":"25208","cn":10,"pt":"GO","pr":3000},{"dy":10,"sl":3,"tp":"fe","vl":"Equip2401","cn":1,"pt":"DI","pp":159,"pr":99},{"dy":10,"sl":4,"tp":"upn","vl":"56571","cn":4,"pt":"GO","pr":1200},{"dy":10,"sl":5,"tp":"fe","vl":"Equip3201","cn":1,"pt":"GO","pr":3300},{"dy":10,"sl":6,"tp":"uph","vl":"36875","cn":9,"pt":"GO","pr":2700},{"dy":10,"sl":7,"tp":"fe","vl":"Equip6301","cn":1,"pt":"GO","pr":22300},{"dy":10,"sl":8},{"dy":10,"sl":9},{"dy":11,"sl":0,"tp":"fe","vl":"Equip0101","cn":1,"pt":"GO","pr":1500},{"dy":11,"sl":1,"tp":"uph","vl":"28914","cn":11,"pt":"DI","pr":3},{"dy":11,"sl":2,"tp":"fe","vl":"Equip1001","cn":1,"pt":"GO","pr":700},{"dy":11,"sl":3,"tp":"fe","vl":"Equip2101","cn":1,"pt":"GO","pr":1200},{"dy":11,"sl":4,"tp":"upn","vl":"71752","cn":6,"pt":"GO","pr":1800},{"dy":11,"sl":5,"tp":"fe","vl":"Equip6002","cn":1,"pt":"GO","pr":2300},{"dy":11,"sl":6,"tp":"fe","vl":"Equip7102","cn":1,"pt":"GO","pr":3200},{"dy":11,"sl":7,"tp":"uph","vl":"50496","cn":9,"pt":"GO","pr":2700},{"dy":11,"sl":8,"tp":"fl5","vl":"Actor0030","cn":1,"pt":"DI","pp":80,"pr":59},{"dy":11,"sl":9,"tp":"fl6","vl":"Actor0030","cn":1,"pt":"DI","pp":80,"pr":59},{"dy":12,"sl":0,"tp":"upn","vl":"42969","cn":5,"pt":"GO","pr":1500},{"dy":12,"sl":1,"tp":"fe","vl":"Equip3101","cn":1,"pt":"GO","pr":1200},{"dy":12,"sl":2,"tp":"upn","vl":"29697","cn":8,"pt":"GO","pr":2400},{"dy":12,"sl":3,"tp":"fe","vl":"Equip2302","cn":1,"pt":"GO","pr":7600},{"dy":12,"sl":4,"tp":"uph","vl":"59726","cn":13,"pt":"DI","pr":3},{"dy":12,"sl":5,"tp":"fe","vl":"Equip6101","cn":1,"pt":"GO","pr":3100},{"dy":12,"sl":6,"tp":"fe","vl":"Equip7202","cn":1,"pt":"GO","pr":9600},{"dy":12,"sl":7,"tp":"fe","vl":"Equip8001","cn":1,"pt":"GO","pr":5300},{"dy":12,"sl":8,"tp":"fl5","vl":"Actor2010","cn":1,"pt":"DI","pp":80,"pr":49},{"dy":12,"sl":9,"tp":"fl6","vl":"Actor2010","cn":1,"pt":"DI","pp":80,"pr":49},{"dy":13,"sl":0,"tp":"fe","vl":"Equip3001","cn":1,"pt":"GO","pr":800},{"dy":13,"sl":1,"tp":"fe","vl":"Equip2401","cn":1,"pt":"DI","pp":159,"pr":99},{"dy":13,"sl":2,"tp":"fe","vl":"Equip0302","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0201","cn":1,"pt":"GO","pr":3100},{"dy":14,"sl":4,"tp":"fe","vl":"Equip4102","cn":1,"pt":"GO","pr":1200},{"dy":14,"sl":5,"tp":"fe","vl":"Equip2202","cn":1,"pt":"GO","pr":3300},{"dy":14,"sl":6,"tp":"uph","vl":"84504","cn":14,"pt":"GO","pr":4200},{"dy":14,"sl":7,"tp":"fe","vl":"Equip8001","cn":1,"pt":"GO","pr":5100},{"dy":14,"sl":8,"tp":"fl1","vl":"Actor1109","cn":1,"pt":"DI","pp":219,"pr":119},{"dy":14,"sl":9,"tp":"fl1","vl":"Actor0024","cn":1,"pt":"DI","pp":54,"pr":39},{"dy":15,"sl":0,"tp":"fe","vl":"Equip0102","cn":1,"pt":"GO","pr":1100},{"dy":15,"sl":1,"tp":"upn","vl":"69684","cn":12,"pt":"GO","pr":3600},{"dy":15,"sl":2,"tp":"fe","vl":"Equip1302","cn":1,"pt":"GO","pr":7400},{"dy":15,"sl":3,"tp":"upn","vl":"48810","cn":3,"pt":"GO","pr":900},{"dy":15,"sl":4,"tp":"fe","vl":"Equip3402","cn":1,"pt":"DI","pp":219,"pr":139},{"dy":15,"sl":5,"tp":"uph","vl":"70085","cn":10,"pt":"GO","pr":3000},{"dy":15,"sl":6,"tp":"fe","vl":"Equip7302","cn":1,"pt":"GO","pr":22400},{"dy":15,"sl":7,"tp":"fe","vl":"Equip8101","cn":1,"pt":"GO","pr":7800},{"dy":15,"sl":8,"tp":"fl2","vl":"Actor3019","cn":1,"pt":"DI","pp":70,"pr":49},{"dy":15,"sl":9,"tp":"fl3","vl":"Actor3019","cn":1,"pt":"DI","pp":70,"pr":49},{"dy":16,"sl":0,"tp":"fe","vl":"Equip2201","cn":1,"pt":"GO","pr":3400},{"dy":16,"sl":1,"tp":"fe","vl":"Equip1101","cn":1,"pt":"GO","pr":1200},{"dy":16,"sl":2,"tp":"upn","vl":"11315","cn":11,"pt":"DI","pr":3},{"dy":16,"sl":3,"tp":"fe","vl":"Equip5101","cn":1,"pt":"GO","pr":1000},{"dy":16,"sl":4,"tp":"upn","vl":"83631","cn":6,"pt":"GO","pr":1800},{"dy":16,"sl":5,"tp":"fe","vl":"Equip4202","cn":1,"pt":"GO","pr":2700},{"dy":16,"sl":6,"tp":"uph","vl":"85863","cn":14,"pt":"GO","pr":4200},{"dy":16,"sl":7,"tp":"fe","vl":"Equip6201","cn":1,"pt":"GO","pr":9600},{"dy":16,"sl":8},{"dy":16,"sl":9},{"dy":17,"sl":0,"tp":"fe","vl":"Equip0101","cn":1,"pt":"GO","pr":1000},{"dy":17,"sl":1,"tp":"upn","vl":"24840","cn":7,"pt":"GO","pr":2100},{"dy":17,"sl":2,"tp":"fe","vl":"Equip3402","cn":1,"pt":"DI","pp":219,"pr":139},{"dy":17,"sl":3,"tp":"uph","vl":"86575","cn":14,"pt":"DI","pr":4},{"dy":17,"sl":4,"tp":"fe","vl":"Equip2101","cn":1,"pt":"GO","pr":1500},{"dy":17,"sl":5,"tp":"upn","vl":"10498","cn":9,"pt":"GO","pr":2700},{"dy":17,"sl":6,"tp":"fe","vl":"Equip6101","cn":1,"pt":"GO","pr":3100},{"dy":17,"sl":7,"tp":"fe","vl":"Equip8102","cn":1,"pt":"GO","pr":8300},{"dy":17,"sl":8},{"dy":17,"sl":9},{"dy":18,"sl":0,"tp":"upn","vl":"13427","cn":9,"pt":"GO","pr":2700},{"dy":18,"sl":1,"tp":"fe","vl":"Equip2302","cn":1,"pt":"GO","pr":7300},{"dy":18,"sl":2,"tp":"fe","vl":"Equip5101","cn":1,"pt":"GO","pr":1500},{"dy":18,"sl":3,"tp":"upn","vl":"75725","cn":6,"pt":"GO","pr":1800},{"dy":18,"sl":4,"tp":"fe","vl":"Equip1201","cn":1,"pt":"GO","pr":3300},{"dy":18,"sl":5,"tp":"fe","vl":"Equip7102","cn":1,"pt":"GO","pr":3600},{"dy":18,"sl":6,"tp":"uph","vl":"22126","cn":10,"pt":"GO","pr":3000},{"dy":18,"sl":7,"tp":"fe","vl":"Equip8001","cn":1,"pt":"GO","pr":4500},{"dy":18,"sl":8,"tp":"fc","vl":"Actor1141","cn":1,"pt":"DI","pp":229,"pr":159},{"dy":18,"sl":9,"tp":"fl1","vl":"Actor1141","cn":1,"pt":"DI","pp":219,"pr":129},{"dy":19,"sl":0,"tp":"fe","vl":"Equip2101","cn":1,"pt":"GO","pr":1300},{"dy":19,"sl":1,"tp":"fe","vl":"Equip5202","cn":1,"pt":"DI","pr":5},{"dy":19,"sl":2,"tp":"fe","vl":"Equip1301","cn":1,"pt":"GO","pr":7100},{"dy":19,"sl":3,"tp":"upn","vl":"13618","cn":9,"pt":"GO","pr":2700},{"dy":19,"sl":4,"tp":"fe","vl":"Equip8001","cn":1,"pt":"GO","pr":5200},{"dy":19,"sl":5,"tp":"uph","vl":"57917","cn":12,"pt":"GO","pr":3600},{"dy":19,"sl":6,"tp":"fe","vl":"Equip7001","cn":1,"pt":"GO","pr":1800},{"dy":19,"sl":7,"tp":"upn","vl":"52601","cn":11,"pt":"GO","pr":3300},{"dy":19,"sl":8},{"dy":19,"sl":9},{"dy":20,"sl":0,"tp":"upn","vl":"69160","cn":10,"pt":"GO","pr":3000},{"dy":20,"sl":1,"tp":"fe","vl":"Equip2202","cn":1,"pt":"DI","pr":5},{"dy":20,"sl":2,"tp":"upn","vl":"81403","cn":6,"pt":"GO","pr":1800},{"dy":20,"sl":3,"tp":"fe","vl":"Equip0401","cn":1,"pt":"DI","pp":129,"pr":49},{"dy":20,"sl":4,"tp":"fe","vl":"Equip3002","cn":1,"pt":"GO","pr":800},{"dy":20,"sl":5,"tp":"fe","vl":"Equip6102","cn":1,"pt":"GO","pr":3800},{"dy":20,"sl":6,"tp":"fe","vl":"Equip8001","cn":1,"pt":"GO","pr":4600},{"dy":20,"sl":7,"tp":"uph","vl":"88102","cn":14,"pt":"DI","pr":3},{"dy":20,"sl":8},{"dy":20,"sl":9},{"dy":21,"sl":0,"tp":"upn","vl":"16467","cn":4,"pt":"GO","pr":1200},{"dy":21,"sl":1,"tp":"uph","vl":"84861","cn":14,"pt":"DI","pr":4},{"dy":21,"sl":2,"tp":"fe","vl":"Equip3301","cn":1,"pt":"DI","pr":11},{"dy":21,"sl":3,"tp":"fe","vl":"Equip4302","cn":1,"pt":"DI","pr":10},{"dy":21,"sl":4,"tp":"fe","vl":"Equip5002","cn":1,"pt":"GO","pr":700},{"dy":21,"sl":5,"tp":"upn","vl":"33155","cn":11,"pt":"GO","pr":3300},{"dy":21,"sl":6,"tp":"fe","vl":"Equip7101","cn":1,"pt":"GO","pr":3900},{"dy":21,"sl":7,"tp":"fe","vl":"Equip1302","cn":1,"pt":"GO","pr":7800},{"dy":21,"sl":8,"tp":"fl2","vl":"Actor1039","cn":1,"pt":"DI","pp":70,"pr":49},{"dy":21,"sl":9,"tp":"fl3","vl":"Actor1039","cn":1,"pt":"DI","pp":70,"pr":49},{"dy":22,"sl":0,"tp":"upn","vl":"82746","cn":12,"pt":"GO","pr":3600},{"dy":22,"sl":1,"tp":"fe","vl":"Equip5301","cn":1,"pt":"DI","pr":10},{"dy":22,"sl":2,"tp":"fe","vl":"Equip2002","cn":1,"pt":"GO","pr":800},{"dy":22,"sl":3,"tp":"fe","vl":"Equip3102","cn":1,"pt":"GO","pr":1400},{"dy":22,"sl":4,"tp":"upn","vl":"35187","cn":5,"pt":"GO","pr":1500},{"dy":22,"sl":5,"tp":"fe","vl":"Equip0001","cn":1,"pt":"GO","pr":900},{"dy":22,"sl":6,"tp":"uph","vl":"38584","cn":9,"pt":"GO","pr":2700},{"dy":22,"sl":7,"tp":"fe","vl":"Equip8101","cn":1,"pt":"GO","pr":8000},{"dy":22,"sl":8},{"dy":22,"sl":9},{"dy":23,"sl":0,"tp":"upn","vl":"20153","cn":11,"pt":"GO","pr":3300},{"dy":23,"sl":1,"tp":"fe","vl":"Equip5302","cn":1,"pt":"GO","pr":7000},{"dy":23,"sl":2,"tp":"upn","vl":"98118","cn":6,"pt":"GO","pr":1800},{"dy":23,"sl":3,"tp":"fe","vl":"Equip0403","cn":1,"pt":"DI","pp":209,"pr":99},{"dy":23,"sl":4,"tp":"fe","vl":"Equip2201","cn":1,"pt":"GO","pr":3500},{"dy":23,"sl":5,"tp":"uph","vl":"98421","cn":14,"pt":"DI","pr":3},{"dy":23,"sl":6,"tp":"fe","vl":"Equip7002","cn":1,"pt":"GO","pr":1700},{"dy":23,"sl":7,"tp":"fe","vl":"Equip8301","cn":1,"pt":"GO","pr":74200},{"dy":23,"sl":8,"tp":"fl1","vl":"Actor2010","cn":1,"pt":"DI","pp":57,"pr":39},{"dy":23,"sl":9,"tp":"fl1","vl":"Actor0007","cn":1,"pt":"DI","pp":57,"pr":39},{"dy":24,"sl":0,"tp":"upn","vl":"11471","cn":12,"pt":"DI","pr":3},{"dy":24,"sl":1,"tp":"fe","vl":"Equip0102","cn":1,"pt":"GO","pr":1000},{"dy":24,"sl":2,"tp":"uph","vl":"52405","cn":9,"pt":"GO","pr":2700},{"dy":24,"sl":3,"tp":"fe","vl":"Equip1402","cn":1,"pt":"DI","pp":189,"pr":59},{"dy":24,"sl":4,"tp":"fe","vl":"Equip3002","cn":1,"pt":"GO","pr":700},{"dy":24,"sl":5,"tp":"fe","vl":"Equip2101","cn":1,"pt":"GO","pr":1100},{"dy":24,"sl":6,"tp":"uph","vl":"15462","cn":10,"pt":"GO","pr":3000},{"dy":24,"sl":7,"tp":"fe","vl":"Equip6102","cn":1,"pt":"GO","pr":3100},{"dy":24,"sl":8,"tp":"fl5","vl":"Actor0037","cn":1,"pt":"DI","pp":90,"pr":59},{"dy":24,"sl":9,"tp":"fl6","vl":"Actor0037","cn":1,"pt":"DI","pp":90,"pr":59},{"dy":25,"sl":0,"tp":"fe","vl":"Equip1001","cn":1,"pt":"GO","pr":800},{"dy":25,"sl":1,"tp":"fe","vl":"Equip3202","cn":1,"pt":"GO","pr":2500},{"dy":25,"sl":2,"tp":"fe","vl":"Equip5101","cn":1,"pt":"GO","pr":1200},{"dy":25,"sl":3,"tp":"uph","vl":"64832","cn":7,"pt":"GO","pr":2100},{"dy":25,"sl":4,"tp":"upn","vl":"94548","cn":13,"pt":"GO","pr":3900},{"dy":25,"sl":5,"tp":"fe","vl":"Equip7102","cn":1,"pt":"GO","pr":3600},{"dy":25,"sl":6,"tp":"upn","vl":"14628","cn":6,"pt":"GO","pr":1800},{"dy":25,"sl":7,"tp":"uph","vl":"31175","cn":11,"pt":"GO","pr":3300},{"dy":25,"sl":8,"tp":"fl2","vl":"Actor3114","cn":1,"pt":"DI","pp":190,"pr":89},{"dy":25,"sl":9,"tp":"fl3","vl":"Actor3114","cn":1,"pt":"DI","pp":230,"pr":129},{"dy":26,"sl":0,"tp":"fe","vl":"Equip0201","cn":1,"pt":"GO","pr":3100},{"dy":26,"sl":1,"tp":"upn","vl":"45727","cn":5,"pt":"GO","pr":1500},{"dy":26,"sl":2,"tp":"upn","vl":"56908","cn":10,"pt":"GO","pr":3000},{"dy":26,"sl":3,"tp":"fe","vl":"Equip3402","cn":1,"pt":"DI","pp":219,"pr":139},{"dy":26,"sl":4,"tp":"fe","vl":"Equip2101","cn":1,"pt":"GO","pr":1200},{"dy":26,"sl":5,"tp":"fe","vl":"Equip7001","cn":1,"pt":"GO","pr":1900},{"dy":26,"sl":6,"tp":"uph","vl":"79985","cn":12,"pt":"GO","pr":3600},{"dy":26,"sl":7,"tp":"fe","vl":"Equip6101","cn":1,"pt":"GO","pr":3800},{"dy":26,"sl":8},{"dy":26,"sl":9},{"dy":27,"sl":0,"tp":"fe","vl":"Equip2102","cn":1,"pt":"GO","pr":1400},{"dy":27,"sl":1,"tp":"upn","vl":"46336","cn":11,"pt":"GO","pr":3300},{"dy":27,"sl":2,"tp":"fe","vl":"Equip7101","cn":1,"pt":"GO","pr":3200},{"dy":27,"sl":3,"tp":"fe","vl":"Equip1001","cn":1,"pt":"GO","pr":900},{"dy":27,"sl":4,"tp":"upn","vl":"58093","cn":12,"pt":"GO","pr":3600},{"dy":27,"sl":5,"tp":"fe","vl":"Equip6001","cn":1,"pt":"GO","pr":2200},{"dy":27,"sl":6,"tp":"fe","vl":"Equip8201","cn":1,"pt":"GO","pr":29100},{"dy":27,"sl":7,"tp":"uph","vl":"34952","cn":11,"pt":"DI","pr":3},{"dy":27,"sl":8,"tp":"fl2","vl":"Actor0030","cn":1,"pt":"DI","pp":70,"pr":49},{"dy":27,"sl":9,"tp":"fl3","vl":"Actor0030","cn":1,"pt":"DI","pp":70,"pr":49},{"dy":28,"sl":0,"tp":"fe","vl":"Equip4102","cn":1,"pt":"GO","pr":1100},{"dy":28,"sl":1,"tp":"fe","vl":"Equip2201","cn":1,"pt":"DI","pr":4},{"dy":28,"sl":2,"tp":"fe","vl":"Equip3301","cn":1,"pt":"GO","pr":7400},{"dy":28,"sl":3,"tp":"fe","vl":"Equip1401","cn":1,"pt":"DI","pp":139,"pr":59},{"dy":28,"sl":4,"tp":"fe","vl":"Equip7202","cn":1,"pt":"GO","pr":9600},{"dy":28,"sl":5,"tp":"uph","vl":"85730","cn":7,"pt":"GO","pr":2100},{"dy":28,"sl":6,"tp":"upn","vl":"13144","cn":14,"pt":"GO","pr":4200},{"dy":28,"sl":7,"tp":"upn","vl":"41165","cn":11,"pt":"GO","pr":3300},{"dy":28,"sl":8,"tp":"fc","vl":"Actor2128","cn":1,"pt":"DI","pp":239,"pr":159},{"dy":28,"sl":9,"tp":"fc","vl":"Actor0113","cn":1,"pt":"DI","pp":219,"pr":139},{"dy":29,"sl":0,"tp":"upn","vl":"13898","cn":9,"pt":"GO","pr":2700},{"dy":29,"sl":1,"tp":"fe","vl":"Equip5002","cn":1,"pt":"GO","pr":600},{"dy":29,"sl":2,"tp":"uph","vl":"81067","cn":12,"pt":"GO","pr":3600},{"dy":29,"sl":3,"tp":"fe","vl":"Equip4202","cn":1,"pt":"DI","pr":4},{"dy":29,"sl":4,"tp":"upn","vl":"14370","cn":4,"pt":"GO","pr":1200},{"dy":29,"sl":5,"tp":"fe","vl":"Equip0002","cn":1,"pt":"GO","pr":700},{"dy":29,"sl":6,"tp":"fe","vl":"Equip7202","cn":1,"pt":"GO","pr":9500},{"dy":29,"sl":7,"tp":"fe","vl":"Equip8102","cn":1,"pt":"GO","pr":8500},{"dy":29,"sl":8},{"dy":29,"sl":9},{"dy":30,"sl":0,"tp":"fe","vl":"Equip0001","cn":1,"pt":"GO","pr":600},{"dy":30,"sl":1,"tp":"fe","vl":"Equip4101","cn":1,"pt":"GO","pr":1000},{"dy":30,"sl":2,"tp":"fe","vl":"Equip3201","cn":1,"pt":"GO","pr":3300},{"dy":30,"sl":3,"tp":"upn","vl":"41845","cn":4,"pt":"GO","pr":1200},{"dy":30,"sl":4,"tp":"fe","vl":"Equip4401","cn":1,"pt":"DI","pp":189,"pr":89},{"dy":30,"sl":5,"tp":"uph","vl":"75139","cn":10,"pt":"GO","pr":3000},{"dy":30,"sl":6,"tp":"fe","vl":"Equip8102","cn":1,"pt":"GO","pr":8100},{"dy":30,"sl":7,"tp":"upn","vl":"15133","cn":13,"pt":"GO","pr":3900},{"dy":30,"sl":8},{"dy":30,"sl":9},{"dy":31,"sl":0,"tp":"fe","vl":"Equip0101","cn":1,"pt":"GO","pr":1300},{"dy":31,"sl":1,"tp":"upn","vl":"38931","cn":7,"pt":"GO","pr":2100},{"dy":31,"sl":2,"tp":"fe","vl":"Equip2001","cn":1,"pt":"GO","pr":600},{"dy":31,"sl":3,"tp":"fe","vl":"Equip1401","cn":1,"pt":"DI","pp":139,"pr":59},{"dy":31,"sl":4,"tp":"fe","vl":"Equip4001","cn":1,"pt":"GO","pr":700},{"dy":31,"sl":5,"tp":"uph","vl":"13217","cn":4,"pt":"GO","pr":1200},{"dy":31,"sl":6,"tp":"fe","vl":"Equip7202","cn":1,"pt":"GO","pr":9200},{"dy":31,"sl":7,"tp":"upn","vl":"82505","cn":12,"pt":"GO","pr":3600},{"dy":31,"sl":8},{"dy":31,"sl":9},{"dy":1,"sl":10},{"dy":2,"sl":10,"tp":"fl2","vl":"Actor3022","cn":1,"pt":"DI","pp":70,"pr":42},{"dy":3,"sl":10,"tp":"fl2","vl":"Actor3022","cn":1,"pt":"DI","pp":70,"pr":42},{"dy":4,"sl":10},{"dy":5,"sl":10},{"dy":6,"sl":10,"tp":"fl2","vl":"Actor3231","cn":1,"pt":"DI","pp":725,"pr":279},{"dy":7,"sl":10,"tp":"fl2","vl":"Actor3231","cn":1,"pt":"DI","pp":725,"pr":279},{"dy":8,"sl":10,"tp":"fl2","vl":"Actor3231","cn":1,"pt":"DI","pp":725,"pr":279},{"dy":9,"sl":10},{"dy":10,"sl":10,"tp":"fc","vl":"Actor0125","cn":1,"pt":"DI","pp":229,"pr":129},{"dy":11,"sl":10,"tp":"fc","vl":"Actor0125","cn":1,"pt":"DI","pp":229,"pr":129},{"dy":12,"sl":10},{"dy":13,"sl":10,"tp":"fl1","vl":"Actor0201","cn":1,"pt":"DI","pp":740,"pr":499},{"dy":14,"sl":10,"tp":"fl1","vl":"Actor0201","cn":1,"pt":"DI","pp":740,"pr":499},{"dy":15,"sl":10},{"dy":16,"sl":10,"tp":"fc","vl":"Actor3231","cn":1,"pt":"DI","pp":790,"pr":333},{"dy":17,"sl":10,"tp":"fc","vl":"Actor3231","cn":1,"pt":"DI","pp":790,"pr":333},{"dy":18,"sl":10},{"dy":19,"sl":10,"tp":"fl5","vl":"Actor2128","cn":1,"pt":"DI","pp":490,"pr":279},{"dy":20,"sl":10,"tp":"fl5","vl":"Actor2128","cn":1,"pt":"DI","pp":490,"pr":279},{"dy":21,"sl":10,"tp":"fl5","vl":"Actor2128","cn":1,"pt":"DI","pp":490,"pr":279},{"dy":22,"sl":10},{"dy":23,"sl":10,"tp":"fc","vl":"Actor2238","cn":1,"pt":"DI","pp":820,"pr":479},{"dy":24,"sl":10,"tp":"fc","vl":"Actor2238","cn":1,"pt":"DI","pp":820,"pr":479},{"dy":25,"sl":10},{"dy":26,"sl":10,"tp":"fl2","vl":"Actor3117","cn":1,"pt":"DI","pp":190,"pr":99},{"dy":27,"sl":10,"tp":"fl2","vl":"Actor3117","cn":1,"pt":"DI","pp":190,"pr":99},{"dy":28,"sl":10},{"dy":29,"sl":10,"tp":"fc","vl":"Actor1216","cn":1,"pt":"DI","pp":820,"pr":439},{"dy":30,"sl":10,"tp":"fc","vl":"Actor1216","cn":1,"pt":"DI","pp":820,"pr":439},{"dy":31,"sl":10},{"dy":1,"sl":11},{"dy":2,"sl":11,"tp":"fl3","vl":"Actor3022","cn":1,"pt":"DI","pp":75,"pr":47},{"dy":3,"sl":11,"tp":"fl3","vl":"Actor3022","cn":1,"pt":"DI","pp":75,"pr":47},{"dy":4,"sl":11},{"dy":5,"sl":11},{"dy":6,"sl":11,"tp":"fl3","vl":"Actor3231","cn":1,"pt":"DI","pp":855,"pr":499},{"dy":7,"sl":11,"tp":"fl3","vl":"Actor3231","cn":1,"pt":"DI","pp":855,"pr":499},{"dy":8,"sl":11,"tp":"fl3","vl":"Actor3231","cn":1,"pt":"DI","pp":855,"pr":499},{"dy":9,"sl":11},{"dy":10,"sl":11,"tp":"fl1","vl":"Actor0125","cn":1,"pt":"DI","pp":219,"pr":119},{"dy":11,"sl":11,"tp":"fl1","vl":"Actor0125","cn":1,"pt":"DI","pp":219,"pr":119},{"dy":12,"sl":11},{"dy":13,"sl":11,"tp":"fl1","vl":"Actor1216","cn":1,"pt":"DI","pp":805,"pr":499},{"dy":14,"sl":11,"tp":"fl1","vl":"Actor1216","cn":1,"pt":"DI","pp":805,"pr":499},{"dy":15,"sl":11},{"dy":16,"sl":11,"tp":"fl1","vl":"Actor3231","cn":1,"pt":"DI","pp":775,"pr":299},{"dy":17,"sl":11,"tp":"fl1","vl":"Actor3231","cn":1,"pt":"DI","pp":775,"pr":299},{"dy":18,"sl":11},{"dy":19,"sl":11,"tp":"fl6","vl":"Actor2128","cn":1,"pt":"DI","pp":580,"pr":369},{"dy":20,"sl":11,"tp":"fl6","vl":"Actor2128","cn":1,"pt":"DI","pp":580,"pr":369},{"dy":21,"sl":11,"tp":"fl6","vl":"Actor2128","cn":1,"pt":"DI","pp":580,"pr":369},{"dy":22,"sl":11},{"dy":23,"sl":11,"tp":"fl1","vl":"Actor2238","cn":1,"pt":"DI","pp":775,"pr":419},{"dy":24,"sl":11,"tp":"fl1","vl":"Actor2238","cn":1,"pt":"DI","pp":775,"pr":419},{"dy":25,"sl":11},{"dy":26,"sl":11,"tp":"fl3","vl":"Actor3117","cn":1,"pt":"DI","pp":230,"pr":129},{"dy":27,"sl":11,"tp":"fl3","vl":"Actor3117","cn":1,"pt":"DI","pp":230,"pr":129},{"dy":28,"sl":11},{"dy":29,"sl":11,"tp":"fl1","vl":"Actor1216","cn":1,"pt":"DI","pp":805,"pr":399},{"dy":30,"sl":11,"tp":"fl1","vl":"Actor1216","cn":1,"pt":"DI","pp":805,"pr":399},{"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 AB4 AB6:AB8 AB86:AB104 AB54:AB84 AB257:AB264 AB216:AB255 AB156:AB182 AB266:AB373 AB26:AB44 AB46:AB52 AB10:AB24 AB106:AB154"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K1" workbookViewId="0">
      <pane ySplit="1" topLeftCell="A2" activePane="bottomLeft" state="frozen"/>
      <selection pane="bottomLeft" activeCell="X2" sqref="X2"/>
    </sheetView>
    <sheetView topLeftCell="E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Actor1218m</v>
      </c>
      <c r="D2" t="str">
        <f>IF(ISBLANK(F2),"",
IFERROR(VLOOKUP(F2,[2]ActorTable!$A:$H,MATCH("이름참고",[2]ActorTable!$1:$1,0),0),"캐릭터없음"))</f>
        <v>린하이</v>
      </c>
      <c r="E2" t="str">
        <f t="shared" ref="E2:E35" ca="1" si="1">IF(AND(B2&lt;=OFFSET(B2,1,0),NOT(ISBLANK(F2))),
IF(F2=OFFSET(F2,1,0),"같음",""),"")</f>
        <v/>
      </c>
      <c r="F2" t="s">
        <v>487</v>
      </c>
      <c r="G2">
        <v>3</v>
      </c>
      <c r="H2">
        <v>6</v>
      </c>
      <c r="I2">
        <v>0</v>
      </c>
      <c r="J2">
        <v>0</v>
      </c>
      <c r="K2">
        <v>15</v>
      </c>
      <c r="L2">
        <v>0</v>
      </c>
      <c r="M2">
        <v>0</v>
      </c>
      <c r="N2">
        <v>0</v>
      </c>
      <c r="O2">
        <v>0</v>
      </c>
      <c r="P2">
        <v>0</v>
      </c>
      <c r="Q2">
        <v>18</v>
      </c>
      <c r="R2">
        <v>166</v>
      </c>
      <c r="S2" t="str">
        <f>IFERROR(VLOOKUP(R2,[2]WingLookTable!$A:$B,2,0),"캐릭터없음")</f>
        <v>Wing_DustMultiNoisePatternFullFast</v>
      </c>
      <c r="T2">
        <f t="shared" ref="T2:T35" ca="1" si="2">VLOOKUP(RANDBETWEEN(1,COUNTA(AD:AD)-1),AD:AE,2,0)</f>
        <v>178</v>
      </c>
      <c r="U2" t="str">
        <f t="shared" ref="U2:U67" ca="1" si="3">IF(ROW()=2,V2,OFFSET(U2,-1,0)&amp;IF(LEN(V2)=0,"",","&amp;V2))</f>
        <v>{"dy":1,"sl":1,"id":"Actor2235m","stats":{"tr":3,"trp":6,"str":0,"dex":0,"int":15,"vit":0,"train":0,"wgGr0":0,"wgGr1":0,"wgGr2":0,"wgGr3":18,"wgLk":166}}</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{"dy":1,"sl":1,"id":"Actor2235m","stats":{"tr":3,"trp":6,"str":0,"dex":0,"int":15,"vit":0,"train":0,"wgGr0":0,"wgGr1":0,"wgGr2":0,"wgGr3":18,"wgLk":166}}</v>
      </c>
      <c r="X2" t="str">
        <f ca="1">"["&amp;
IF(LEFT(OFFSET(U1,COUNTA(U:U)-1,0),1)=",",SUBSTITUTE(OFFSET(U1,COUNTA(U:U)-1,0),",","",1),OFFSET(U1,COUNTA(U:U)-1,0))
&amp;"]"</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Z2">
        <v>1</v>
      </c>
      <c r="AA2" t="s">
        <v>312</v>
      </c>
      <c r="AB2">
        <f t="shared" ref="AB2:AB35" si="5">COUNTIF(F:F,AA2)</f>
        <v>1</v>
      </c>
      <c r="AD2">
        <v>1</v>
      </c>
      <c r="AE2">
        <v>101</v>
      </c>
      <c r="AF2">
        <f t="shared" ref="AF2:AF33" si="6">COUNTIF(R:R,AE2)</f>
        <v>1</v>
      </c>
    </row>
    <row r="3" spans="1:32">
      <c r="A3">
        <v>1</v>
      </c>
      <c r="B3">
        <f t="shared" ref="B3" ca="1" si="7">IF(A3&lt;&gt;OFFSET(A3,-1,0),1,OFFSET(B3,-1,0)+1)</f>
        <v>2</v>
      </c>
      <c r="C3" t="str">
        <f t="shared" ref="C3" ca="1" si="8">VLOOKUP(RANDBETWEEN(1,COUNTA(Z:Z)-1),Z:AA,2,0)</f>
        <v>Actor2010m</v>
      </c>
      <c r="D3" t="str">
        <f>IF(ISBLANK(F3),"",
IFERROR(VLOOKUP(F3,[2]ActorTable!$A:$H,MATCH("이름참고",[2]ActorTable!$1:$1,0),0),"캐릭터없음"))</f>
        <v>닉스</v>
      </c>
      <c r="E3" t="str">
        <f t="shared" ref="E3" ca="1" si="9">IF(AND(B3&lt;=OFFSET(B3,1,0),NOT(ISBLANK(F3))),
IF(F3=OFFSET(F3,1,0),"같음",""),"")</f>
        <v/>
      </c>
      <c r="F3" t="s">
        <v>319</v>
      </c>
      <c r="G3">
        <v>3</v>
      </c>
      <c r="H3">
        <v>6</v>
      </c>
      <c r="I3">
        <v>0</v>
      </c>
      <c r="J3">
        <v>5</v>
      </c>
      <c r="K3">
        <v>10</v>
      </c>
      <c r="L3">
        <v>0</v>
      </c>
      <c r="M3">
        <v>0</v>
      </c>
      <c r="N3">
        <v>0</v>
      </c>
      <c r="O3">
        <v>0</v>
      </c>
      <c r="P3">
        <v>0</v>
      </c>
      <c r="Q3">
        <v>18</v>
      </c>
      <c r="R3">
        <v>169</v>
      </c>
      <c r="S3" t="str">
        <f>IFERROR(VLOOKUP(R3,[2]WingLookTable!$A:$B,2,0),"캐릭터없음")</f>
        <v>Wing_DustMultiOtherOtherFullFast</v>
      </c>
      <c r="T3">
        <f t="shared" ref="T3" ca="1" si="10">VLOOKUP(RANDBETWEEN(1,COUNTA(AD:AD)-1),AD:AE,2,0)</f>
        <v>306</v>
      </c>
      <c r="U3" t="str">
        <f t="shared" ref="U3" ca="1" si="11">IF(ROW()=2,V3,OFFSET(U3,-1,0)&amp;IF(LEN(V3)=0,"",","&amp;V3))</f>
        <v>{"dy":1,"sl":1,"id":"Actor2235m","stats":{"tr":3,"trp":6,"str":0,"dex":0,"int":15,"vit":0,"train":0,"wgGr0":0,"wgGr1":0,"wgGr2":0,"wgGr3":18,"wgLk":166}},{"dy":1,"sl":2,"id":"Actor1109m","stats":{"tr":3,"trp":6,"str":0,"dex":5,"int":10,"vit":0,"train":0,"wgGr0":0,"wgGr1":0,"wgGr2":0,"wgGr3":18,"wgLk":169}}</v>
      </c>
      <c r="V3" t="str">
        <f t="shared" ref="V3" ca="1" si="12">"{"""&amp;A$1&amp;""":"&amp;A3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{"dy":1,"sl":2,"id":"Actor1109m","stats":{"tr":3,"trp":6,"str":0,"dex":5,"int":10,"vit":0,"train":0,"wgGr0":0,"wgGr1":0,"wgGr2":0,"wgGr3":18,"wgLk":169}}</v>
      </c>
      <c r="Z3">
        <v>2</v>
      </c>
      <c r="AA3" t="s">
        <v>313</v>
      </c>
      <c r="AB3">
        <f t="shared" si="5"/>
        <v>1</v>
      </c>
      <c r="AD3">
        <v>2</v>
      </c>
      <c r="AE3">
        <v>105</v>
      </c>
      <c r="AF3">
        <f t="shared" si="6"/>
        <v>1</v>
      </c>
    </row>
    <row r="4" spans="1:32">
      <c r="A4">
        <v>1</v>
      </c>
      <c r="B4">
        <f t="shared" ref="B4:B35" ca="1" si="13">IF(A4&lt;&gt;OFFSET(A4,-1,0),1,OFFSET(B4,-1,0)+1)</f>
        <v>3</v>
      </c>
      <c r="C4" t="str">
        <f t="shared" ca="1" si="0"/>
        <v>Actor0104m</v>
      </c>
      <c r="D4" t="str">
        <f>IF(ISBLANK(F4),"",
IFERROR(VLOOKUP(F4,[2]ActorTable!$A:$H,MATCH("이름참고",[2]ActorTable!$1:$1,0),0),"캐릭터없음"))</f>
        <v>무테이</v>
      </c>
      <c r="E4" t="str">
        <f t="shared" ca="1" si="1"/>
        <v/>
      </c>
      <c r="F4" t="s">
        <v>450</v>
      </c>
      <c r="G4">
        <v>3</v>
      </c>
      <c r="H4">
        <v>6</v>
      </c>
      <c r="I4">
        <v>7</v>
      </c>
      <c r="J4">
        <v>8</v>
      </c>
      <c r="K4">
        <v>0</v>
      </c>
      <c r="L4">
        <v>0</v>
      </c>
      <c r="M4">
        <v>0</v>
      </c>
      <c r="N4">
        <v>0</v>
      </c>
      <c r="O4">
        <v>0</v>
      </c>
      <c r="P4">
        <v>0</v>
      </c>
      <c r="Q4">
        <v>18</v>
      </c>
      <c r="R4">
        <v>157</v>
      </c>
      <c r="S4" t="str">
        <f>IFERROR(VLOOKUP(R4,[2]WingLookTable!$A:$B,2,0),"캐릭터없음")</f>
        <v>Wing_DustGreenPatternPatternStripeSlow</v>
      </c>
      <c r="T4">
        <f t="shared" ca="1" si="2"/>
        <v>166</v>
      </c>
      <c r="U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v>
      </c>
      <c r="V4" t="str">
        <f t="shared" ca="1" si="4"/>
        <v>{"dy":1,"sl":3,"id":"Actor3021m","stats":{"tr":3,"trp":6,"str":7,"dex":8,"int":0,"vit":0,"train":0,"wgGr0":0,"wgGr1":0,"wgGr2":0,"wgGr3":18,"wgLk":157}}</v>
      </c>
      <c r="Z4">
        <v>3</v>
      </c>
      <c r="AA4" t="s">
        <v>314</v>
      </c>
      <c r="AB4">
        <f t="shared" si="5"/>
        <v>1</v>
      </c>
      <c r="AD4">
        <v>3</v>
      </c>
      <c r="AE4">
        <v>109</v>
      </c>
      <c r="AF4">
        <f t="shared" si="6"/>
        <v>1</v>
      </c>
    </row>
    <row r="5" spans="1:32">
      <c r="A5">
        <v>2</v>
      </c>
      <c r="B5">
        <f t="shared" ca="1" si="13"/>
        <v>1</v>
      </c>
      <c r="C5" t="str">
        <f t="shared" ref="C5" ca="1" si="14">VLOOKUP(RANDBETWEEN(1,COUNTA(Z:Z)-1),Z:AA,2,0)</f>
        <v>Actor0113m</v>
      </c>
      <c r="D5" t="str">
        <f>IF(ISBLANK(F5),"",
IFERROR(VLOOKUP(F5,[2]ActorTable!$A:$H,MATCH("이름참고",[2]ActorTable!$1:$1,0),0),"캐릭터없음"))</f>
        <v>원더</v>
      </c>
      <c r="E5" t="str">
        <f t="shared" ref="E5" ca="1" si="15">IF(AND(B5&lt;=OFFSET(B5,1,0),NOT(ISBLANK(F5))),
IF(F5=OFFSET(F5,1,0),"같음",""),"")</f>
        <v/>
      </c>
      <c r="F5" t="s">
        <v>363</v>
      </c>
      <c r="G5">
        <v>3</v>
      </c>
      <c r="H5">
        <v>6</v>
      </c>
      <c r="I5">
        <v>8</v>
      </c>
      <c r="J5">
        <v>7</v>
      </c>
      <c r="K5">
        <v>0</v>
      </c>
      <c r="L5">
        <v>0</v>
      </c>
      <c r="M5">
        <v>0</v>
      </c>
      <c r="N5">
        <v>0</v>
      </c>
      <c r="O5">
        <v>0</v>
      </c>
      <c r="P5">
        <v>0</v>
      </c>
      <c r="Q5">
        <v>18</v>
      </c>
      <c r="R5">
        <v>372</v>
      </c>
      <c r="S5" t="str">
        <f>IFERROR(VLOOKUP(R5,[2]WingLookTable!$A:$B,2,0),"캐릭터없음")</f>
        <v>Wing_WhiteFullNoiseOtherFast</v>
      </c>
      <c r="T5">
        <f t="shared" ref="T5" ca="1" si="16">VLOOKUP(RANDBETWEEN(1,COUNTA(AD:AD)-1),AD:AE,2,0)</f>
        <v>181</v>
      </c>
      <c r="U5" t="str">
        <f t="shared" ref="U5" ca="1" si="17">IF(ROW()=2,V5,OFFSET(U5,-1,0)&amp;IF(LEN(V5)=0,"",","&amp;V5))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v>
      </c>
      <c r="V5" t="str">
        <f t="shared" ref="V5" ca="1" si="18">"{"""&amp;A$1&amp;""":"&amp;A5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{"dy":2,"sl":1,"id":"Actor2128m","stats":{"tr":3,"trp":6,"str":8,"dex":7,"int":0,"vit":0,"train":0,"wgGr0":0,"wgGr1":0,"wgGr2":0,"wgGr3":18,"wgLk":372}}</v>
      </c>
      <c r="Z5">
        <v>4</v>
      </c>
      <c r="AA5" t="s">
        <v>315</v>
      </c>
      <c r="AB5">
        <f t="shared" si="5"/>
        <v>3</v>
      </c>
      <c r="AD5">
        <v>4</v>
      </c>
      <c r="AE5">
        <v>113</v>
      </c>
      <c r="AF5">
        <f t="shared" si="6"/>
        <v>0</v>
      </c>
    </row>
    <row r="6" spans="1:32">
      <c r="A6">
        <v>2</v>
      </c>
      <c r="B6">
        <f t="shared" ref="B6" ca="1" si="19">IF(A6&lt;&gt;OFFSET(A6,-1,0),1,OFFSET(B6,-1,0)+1)</f>
        <v>2</v>
      </c>
      <c r="C6" t="str">
        <f t="shared" ref="C6" ca="1" si="20">VLOOKUP(RANDBETWEEN(1,COUNTA(Z:Z)-1),Z:AA,2,0)</f>
        <v>Actor2010m</v>
      </c>
      <c r="D6" t="str">
        <f>IF(ISBLANK(F6),"",
IFERROR(VLOOKUP(F6,[2]ActorTable!$A:$H,MATCH("이름참고",[2]ActorTable!$1:$1,0),0),"캐릭터없음"))</f>
        <v>젤리아</v>
      </c>
      <c r="E6" t="str">
        <f t="shared" ref="E6" ca="1" si="21">IF(AND(B6&lt;=OFFSET(B6,1,0),NOT(ISBLANK(F6))),
IF(F6=OFFSET(F6,1,0),"같음",""),"")</f>
        <v/>
      </c>
      <c r="F6" t="s">
        <v>383</v>
      </c>
      <c r="G6">
        <v>3</v>
      </c>
      <c r="H6">
        <v>6</v>
      </c>
      <c r="I6">
        <v>8</v>
      </c>
      <c r="J6">
        <v>0</v>
      </c>
      <c r="K6">
        <v>7</v>
      </c>
      <c r="L6">
        <v>0</v>
      </c>
      <c r="M6">
        <v>0</v>
      </c>
      <c r="N6">
        <v>0</v>
      </c>
      <c r="O6">
        <v>0</v>
      </c>
      <c r="P6">
        <v>0</v>
      </c>
      <c r="Q6">
        <v>18</v>
      </c>
      <c r="R6">
        <v>321</v>
      </c>
      <c r="S6" t="str">
        <f>IFERROR(VLOOKUP(R6,[2]WingLookTable!$A:$B,2,0),"캐릭터없음")</f>
        <v>Wing_DustMultiOtherOtherOtherSlow</v>
      </c>
      <c r="T6">
        <f t="shared" ref="T6" ca="1" si="22">VLOOKUP(RANDBETWEEN(1,COUNTA(AD:AD)-1),AD:AE,2,0)</f>
        <v>214</v>
      </c>
      <c r="U6" t="str">
        <f t="shared" ref="U6" ca="1" si="23">IF(ROW()=2,V6,OFFSET(U6,-1,0)&amp;IF(LEN(V6)=0,"",","&amp;V6))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v>
      </c>
      <c r="V6" t="str">
        <f t="shared" ref="V6" ca="1" si="24">"{"""&amp;A$1&amp;""":"&amp;A6
&amp;","""&amp;B$1&amp;""":"&amp;B6
&amp;IF(LEN(F6)=0,"",","""&amp;F$1&amp;""":"""&amp;F6&amp;"""")
&amp;IF(LEN(F6)=0,"",",""stats"":{")
&amp;IF(LEN(F6)=0,"",""""&amp;G$1&amp;""":"&amp;G6)
&amp;IF(LEN(F6)=0,"",","""&amp;H$1&amp;""":"&amp;H6)
&amp;IF(LEN(F6)=0,"",","""&amp;I$1&amp;""":"&amp;I6)
&amp;IF(LEN(F6)=0,"",","""&amp;J$1&amp;""":"&amp;J6)
&amp;IF(LEN(F6)=0,"",","""&amp;K$1&amp;""":"&amp;K6)
&amp;IF(LEN(F6)=0,"",","""&amp;L$1&amp;""":"&amp;L6)
&amp;IF(LEN(F6)=0,"",","""&amp;M$1&amp;""":"&amp;M6)
&amp;IF(LEN(F6)=0,"",","""&amp;N$1&amp;""":"&amp;N6)
&amp;IF(LEN(F6)=0,"",","""&amp;O$1&amp;""":"&amp;O6)
&amp;IF(LEN(F6)=0,"",","""&amp;P$1&amp;""":"&amp;P6)
&amp;IF(LEN(F6)=0,"",","""&amp;Q$1&amp;""":"&amp;Q6)
&amp;IF(LEN(F6)=0,"",","""&amp;R$1&amp;""":"&amp;R6)
&amp;IF(LEN(F6)=0,"","}")&amp;"}"</f>
        <v>{"dy":2,"sl":2,"id":"Actor1005m","stats":{"tr":3,"trp":6,"str":8,"dex":0,"int":7,"vit":0,"train":0,"wgGr0":0,"wgGr1":0,"wgGr2":0,"wgGr3":18,"wgLk":321}}</v>
      </c>
      <c r="Z6">
        <v>5</v>
      </c>
      <c r="AA6" t="s">
        <v>316</v>
      </c>
      <c r="AB6">
        <f t="shared" si="5"/>
        <v>1</v>
      </c>
      <c r="AD6">
        <v>5</v>
      </c>
      <c r="AE6">
        <v>117</v>
      </c>
      <c r="AF6">
        <f t="shared" si="6"/>
        <v>0</v>
      </c>
    </row>
    <row r="7" spans="1:32">
      <c r="A7">
        <v>3</v>
      </c>
      <c r="B7">
        <f t="shared" ca="1" si="13"/>
        <v>1</v>
      </c>
      <c r="C7" t="str">
        <f t="shared" ca="1" si="0"/>
        <v>Actor3231m</v>
      </c>
      <c r="D7" t="str">
        <f>IF(ISBLANK(F7),"",
IFERROR(VLOOKUP(F7,[2]ActorTable!$A:$H,MATCH("이름참고",[2]ActorTable!$1:$1,0),0),"캐릭터없음"))</f>
        <v>베이</v>
      </c>
      <c r="E7" t="str">
        <f t="shared" ca="1" si="1"/>
        <v/>
      </c>
      <c r="F7" t="s">
        <v>408</v>
      </c>
      <c r="G7">
        <v>3</v>
      </c>
      <c r="H7">
        <v>6</v>
      </c>
      <c r="I7">
        <v>0</v>
      </c>
      <c r="J7">
        <v>15</v>
      </c>
      <c r="K7">
        <v>0</v>
      </c>
      <c r="L7">
        <v>0</v>
      </c>
      <c r="M7">
        <v>0</v>
      </c>
      <c r="N7">
        <v>0</v>
      </c>
      <c r="O7">
        <v>0</v>
      </c>
      <c r="P7">
        <v>0</v>
      </c>
      <c r="Q7">
        <v>18</v>
      </c>
      <c r="R7">
        <v>336</v>
      </c>
      <c r="S7" t="str">
        <f>IFERROR(VLOOKUP(R7,[2]WingLookTable!$A:$B,2,0),"캐릭터없음")</f>
        <v>Wing_DustRedSineNoiseOtherSlow</v>
      </c>
      <c r="T7">
        <f t="shared" ref="T7" ca="1" si="25">VLOOKUP(RANDBETWEEN(1,COUNTA(AD:AD)-1),AD:AE,2,0)</f>
        <v>344</v>
      </c>
      <c r="U7" t="str">
        <f t="shared" ref="U7" ca="1" si="26">IF(ROW()=2,V7,OFFSET(U7,-1,0)&amp;IF(LEN(V7)=0,"",","&amp;V7))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v>
      </c>
      <c r="V7" t="str">
        <f t="shared" ref="V7" ca="1" si="27">"{"""&amp;A$1&amp;""":"&amp;A7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{"dy":3,"sl":1,"id":"Actor0104m","stats":{"tr":3,"trp":6,"str":0,"dex":15,"int":0,"vit":0,"train":0,"wgGr0":0,"wgGr1":0,"wgGr2":0,"wgGr3":18,"wgLk":336}}</v>
      </c>
      <c r="Z7">
        <v>6</v>
      </c>
      <c r="AA7" t="s">
        <v>317</v>
      </c>
      <c r="AB7">
        <f t="shared" si="5"/>
        <v>1</v>
      </c>
      <c r="AD7">
        <v>6</v>
      </c>
      <c r="AE7">
        <v>121</v>
      </c>
      <c r="AF7">
        <f t="shared" si="6"/>
        <v>1</v>
      </c>
    </row>
    <row r="8" spans="1:32">
      <c r="A8">
        <v>3</v>
      </c>
      <c r="B8">
        <f t="shared" ref="B8:B9" ca="1" si="28">IF(A8&lt;&gt;OFFSET(A8,-1,0),1,OFFSET(B8,-1,0)+1)</f>
        <v>2</v>
      </c>
      <c r="C8" t="str">
        <f t="shared" ref="C8:C9" ca="1" si="29">VLOOKUP(RANDBETWEEN(1,COUNTA(Z:Z)-1),Z:AA,2,0)</f>
        <v>Actor2238m</v>
      </c>
      <c r="D8" t="str">
        <f>IF(ISBLANK(F8),"",
IFERROR(VLOOKUP(F8,[2]ActorTable!$A:$H,MATCH("이름참고",[2]ActorTable!$1:$1,0),0),"캐릭터없음"))</f>
        <v>플랜도</v>
      </c>
      <c r="E8" t="str">
        <f t="shared" ref="E8:E9" ca="1" si="30">IF(AND(B8&lt;=OFFSET(B8,1,0),NOT(ISBLANK(F8))),
IF(F8=OFFSET(F8,1,0),"같음",""),"")</f>
        <v/>
      </c>
      <c r="F8" t="s">
        <v>502</v>
      </c>
      <c r="G8">
        <v>3</v>
      </c>
      <c r="H8">
        <v>6</v>
      </c>
      <c r="I8">
        <v>0</v>
      </c>
      <c r="J8">
        <v>0</v>
      </c>
      <c r="K8">
        <v>15</v>
      </c>
      <c r="L8">
        <v>0</v>
      </c>
      <c r="M8">
        <v>0</v>
      </c>
      <c r="N8">
        <v>0</v>
      </c>
      <c r="O8">
        <v>0</v>
      </c>
      <c r="P8">
        <v>0</v>
      </c>
      <c r="Q8">
        <v>18</v>
      </c>
      <c r="R8">
        <v>163</v>
      </c>
      <c r="S8" t="str">
        <f>IFERROR(VLOOKUP(R8,[2]WingLookTable!$A:$B,2,0),"캐릭터없음")</f>
        <v>Wing_DustGreenSineOtherFullFast</v>
      </c>
      <c r="T8">
        <f t="shared" ref="T8:T9" ca="1" si="31">VLOOKUP(RANDBETWEEN(1,COUNTA(AD:AD)-1),AD:AE,2,0)</f>
        <v>217</v>
      </c>
      <c r="U8" t="str">
        <f t="shared" ref="U8:U9" ca="1" si="32">IF(ROW()=2,V8,OFFSET(U8,-1,0)&amp;IF(LEN(V8)=0,"",","&amp;V8))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v>
      </c>
      <c r="V8" t="str">
        <f t="shared" ref="V8:V9" ca="1" si="33">"{"""&amp;A$1&amp;""":"&amp;A8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{"dy":3,"sl":2,"id":"Actor1039m","stats":{"tr":3,"trp":6,"str":0,"dex":0,"int":15,"vit":0,"train":0,"wgGr0":0,"wgGr1":0,"wgGr2":0,"wgGr3":18,"wgLk":163}}</v>
      </c>
      <c r="Z8">
        <v>7</v>
      </c>
      <c r="AA8" t="s">
        <v>318</v>
      </c>
      <c r="AB8">
        <f t="shared" si="5"/>
        <v>3</v>
      </c>
      <c r="AD8">
        <v>7</v>
      </c>
      <c r="AE8">
        <v>125</v>
      </c>
      <c r="AF8">
        <f t="shared" si="6"/>
        <v>1</v>
      </c>
    </row>
    <row r="9" spans="1:32">
      <c r="A9">
        <v>4</v>
      </c>
      <c r="B9">
        <f t="shared" ca="1" si="28"/>
        <v>1</v>
      </c>
      <c r="C9" t="str">
        <f t="shared" ca="1" si="29"/>
        <v>Actor1039m</v>
      </c>
      <c r="D9" t="str">
        <f>IF(ISBLANK(F9),"",
IFERROR(VLOOKUP(F9,[2]ActorTable!$A:$H,MATCH("이름참고",[2]ActorTable!$1:$1,0),0),"캐릭터없음"))</f>
        <v>메릴</v>
      </c>
      <c r="E9" t="str">
        <f t="shared" ca="1" si="30"/>
        <v/>
      </c>
      <c r="F9" t="s">
        <v>436</v>
      </c>
      <c r="G9">
        <v>3</v>
      </c>
      <c r="H9">
        <v>6</v>
      </c>
      <c r="I9">
        <v>0</v>
      </c>
      <c r="J9">
        <v>0</v>
      </c>
      <c r="K9">
        <v>0</v>
      </c>
      <c r="L9">
        <v>15</v>
      </c>
      <c r="M9">
        <v>0</v>
      </c>
      <c r="N9">
        <v>0</v>
      </c>
      <c r="O9">
        <v>0</v>
      </c>
      <c r="P9">
        <v>0</v>
      </c>
      <c r="Q9">
        <v>18</v>
      </c>
      <c r="R9">
        <v>369</v>
      </c>
      <c r="S9" t="str">
        <f>IFERROR(VLOOKUP(R9,[2]WingLookTable!$A:$B,2,0),"캐릭터없음")</f>
        <v>Wing_SkyLightningSineOtherFast</v>
      </c>
      <c r="T9">
        <f t="shared" ca="1" si="31"/>
        <v>220</v>
      </c>
      <c r="U9" t="str">
        <f t="shared" ca="1" si="32"/>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v>
      </c>
      <c r="V9" t="str">
        <f t="shared" ca="1" si="33"/>
        <v>{"dy":4,"sl":1,"id":"Actor3212m","stats":{"tr":3,"trp":6,"str":0,"dex":0,"int":0,"vit":15,"train":0,"wgGr0":0,"wgGr1":0,"wgGr2":0,"wgGr3":18,"wgLk":369}}</v>
      </c>
      <c r="Z9">
        <v>8</v>
      </c>
      <c r="AA9" t="s">
        <v>319</v>
      </c>
      <c r="AB9">
        <f t="shared" si="5"/>
        <v>3</v>
      </c>
      <c r="AD9">
        <v>8</v>
      </c>
      <c r="AE9">
        <v>129</v>
      </c>
      <c r="AF9">
        <f t="shared" si="6"/>
        <v>1</v>
      </c>
    </row>
    <row r="10" spans="1:32">
      <c r="A10">
        <v>4</v>
      </c>
      <c r="B10">
        <f t="shared" ca="1" si="13"/>
        <v>2</v>
      </c>
      <c r="C10" t="str">
        <f t="shared" ca="1" si="0"/>
        <v>Actor0236m</v>
      </c>
      <c r="D10" t="str">
        <f>IF(ISBLANK(F10),"",
IFERROR(VLOOKUP(F10,[2]ActorTable!$A:$H,MATCH("이름참고",[2]ActorTable!$1:$1,0),0),"캐릭터없음"))</f>
        <v>프리스</v>
      </c>
      <c r="E10" t="str">
        <f t="shared" ca="1" si="1"/>
        <v/>
      </c>
      <c r="F10" t="s">
        <v>367</v>
      </c>
      <c r="G10">
        <v>3</v>
      </c>
      <c r="H10">
        <v>6</v>
      </c>
      <c r="I10">
        <v>15</v>
      </c>
      <c r="J10">
        <v>0</v>
      </c>
      <c r="K10">
        <v>0</v>
      </c>
      <c r="L10">
        <v>0</v>
      </c>
      <c r="M10">
        <v>0</v>
      </c>
      <c r="N10">
        <v>0</v>
      </c>
      <c r="O10">
        <v>0</v>
      </c>
      <c r="P10">
        <v>0</v>
      </c>
      <c r="Q10">
        <v>18</v>
      </c>
      <c r="R10">
        <v>121</v>
      </c>
      <c r="S10" t="str">
        <f>IFERROR(VLOOKUP(R10,[2]WingLookTable!$A:$B,2,0),"캐릭터없음")</f>
        <v>Wing_BlueSinePatternFullSlow</v>
      </c>
      <c r="T10">
        <f t="shared" ca="1" si="2"/>
        <v>101</v>
      </c>
      <c r="U1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v>
      </c>
      <c r="V10" t="str">
        <f t="shared" ca="1" si="4"/>
        <v>{"dy":4,"sl":2,"id":"Actor0125m","stats":{"tr":3,"trp":6,"str":15,"dex":0,"int":0,"vit":0,"train":0,"wgGr0":0,"wgGr1":0,"wgGr2":0,"wgGr3":18,"wgLk":121}}</v>
      </c>
      <c r="Z10">
        <v>9</v>
      </c>
      <c r="AA10" t="s">
        <v>320</v>
      </c>
      <c r="AB10">
        <f t="shared" si="5"/>
        <v>3</v>
      </c>
      <c r="AD10">
        <v>9</v>
      </c>
      <c r="AE10">
        <v>133</v>
      </c>
      <c r="AF10">
        <f t="shared" si="6"/>
        <v>1</v>
      </c>
    </row>
    <row r="11" spans="1:32">
      <c r="A11">
        <v>4</v>
      </c>
      <c r="B11">
        <f t="shared" ca="1" si="13"/>
        <v>3</v>
      </c>
      <c r="C11" t="str">
        <f t="shared" ca="1" si="0"/>
        <v>Actor2015m</v>
      </c>
      <c r="D11" t="str">
        <f>IF(ISBLANK(F11),"",
IFERROR(VLOOKUP(F11,[2]ActorTable!$A:$H,MATCH("이름참고",[2]ActorTable!$1:$1,0),0),"캐릭터없음"))</f>
        <v>그루퍼스</v>
      </c>
      <c r="E11" t="str">
        <f t="shared" ca="1" si="1"/>
        <v/>
      </c>
      <c r="F11" t="s">
        <v>369</v>
      </c>
      <c r="G11">
        <v>3</v>
      </c>
      <c r="H11">
        <v>6</v>
      </c>
      <c r="I11">
        <v>7</v>
      </c>
      <c r="J11">
        <v>8</v>
      </c>
      <c r="K11">
        <v>0</v>
      </c>
      <c r="L11">
        <v>0</v>
      </c>
      <c r="M11">
        <v>0</v>
      </c>
      <c r="N11">
        <v>0</v>
      </c>
      <c r="O11">
        <v>0</v>
      </c>
      <c r="P11">
        <v>0</v>
      </c>
      <c r="Q11">
        <v>18</v>
      </c>
      <c r="R11">
        <v>105</v>
      </c>
      <c r="S11" t="str">
        <f>IFERROR(VLOOKUP(R11,[2]WingLookTable!$A:$B,2,0),"캐릭터없음")</f>
        <v>Wing_BlueNoisePatternFullFast</v>
      </c>
      <c r="T11">
        <f t="shared" ca="1" si="2"/>
        <v>321</v>
      </c>
      <c r="U1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v>
      </c>
      <c r="V11" t="str">
        <f t="shared" ca="1" si="4"/>
        <v>{"dy":4,"sl":3,"id":"Actor2010m","stats":{"tr":3,"trp":6,"str":7,"dex":8,"int":0,"vit":0,"train":0,"wgGr0":0,"wgGr1":0,"wgGr2":0,"wgGr3":18,"wgLk":105}}</v>
      </c>
      <c r="Z11">
        <v>10</v>
      </c>
      <c r="AA11" t="s">
        <v>321</v>
      </c>
      <c r="AB11">
        <f t="shared" si="5"/>
        <v>3</v>
      </c>
      <c r="AD11">
        <v>10</v>
      </c>
      <c r="AE11">
        <v>137</v>
      </c>
      <c r="AF11">
        <f t="shared" si="6"/>
        <v>1</v>
      </c>
    </row>
    <row r="12" spans="1:32">
      <c r="A12">
        <v>5</v>
      </c>
      <c r="B12">
        <f t="shared" ref="B12" ca="1" si="34">IF(A12&lt;&gt;OFFSET(A12,-1,0),1,OFFSET(B12,-1,0)+1)</f>
        <v>1</v>
      </c>
      <c r="C12" t="str">
        <f t="shared" ref="C12" ca="1" si="35">VLOOKUP(RANDBETWEEN(1,COUNTA(Z:Z)-1),Z:AA,2,0)</f>
        <v>Actor0007m</v>
      </c>
      <c r="D12" t="str">
        <f>IF(ISBLANK(F12),"",
IFERROR(VLOOKUP(F12,[2]ActorTable!$A:$H,MATCH("이름참고",[2]ActorTable!$1:$1,0),0),"캐릭터없음"))</f>
        <v>미네락</v>
      </c>
      <c r="E12" t="str">
        <f t="shared" ref="E12" ca="1" si="36">IF(AND(B12&lt;=OFFSET(B12,1,0),NOT(ISBLANK(F12))),
IF(F12=OFFSET(F12,1,0),"같음",""),"")</f>
        <v/>
      </c>
      <c r="F12" t="s">
        <v>388</v>
      </c>
      <c r="G12">
        <v>3</v>
      </c>
      <c r="H12">
        <v>6</v>
      </c>
      <c r="I12">
        <v>0</v>
      </c>
      <c r="J12">
        <v>8</v>
      </c>
      <c r="K12">
        <v>7</v>
      </c>
      <c r="L12">
        <v>0</v>
      </c>
      <c r="M12">
        <v>0</v>
      </c>
      <c r="N12">
        <v>0</v>
      </c>
      <c r="O12">
        <v>0</v>
      </c>
      <c r="P12">
        <v>0</v>
      </c>
      <c r="Q12">
        <v>18</v>
      </c>
      <c r="R12">
        <v>315</v>
      </c>
      <c r="S12" t="str">
        <f>IFERROR(VLOOKUP(R12,[2]WingLookTable!$A:$B,2,0),"캐릭터없음")</f>
        <v>Wing_DustMultiNoiseOtherOtherSlow</v>
      </c>
      <c r="T12">
        <f t="shared" ref="T12:T13" ca="1" si="37">VLOOKUP(RANDBETWEEN(1,COUNTA(AD:AD)-1),AD:AE,2,0)</f>
        <v>166</v>
      </c>
      <c r="U12" t="str">
        <f t="shared" ref="U12:U13" ca="1" si="38">IF(ROW()=2,V12,OFFSET(U12,-1,0)&amp;IF(LEN(V12)=0,"",","&amp;V12))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v>
      </c>
      <c r="V12" t="str">
        <f t="shared" ref="V12:V13" ca="1" si="39">"{"""&amp;A$1&amp;""":"&amp;A12
&amp;","""&amp;B$1&amp;""":"&amp;B12
&amp;IF(LEN(F12)=0,"",","""&amp;F$1&amp;""":"""&amp;F12&amp;"""")
&amp;IF(LEN(F12)=0,"",",""stats"":{")
&amp;IF(LEN(F12)=0,"",""""&amp;G$1&amp;""":"&amp;G12)
&amp;IF(LEN(F12)=0,"",","""&amp;H$1&amp;""":"&amp;H12)
&amp;IF(LEN(F12)=0,"",","""&amp;I$1&amp;""":"&amp;I12)
&amp;IF(LEN(F12)=0,"",","""&amp;J$1&amp;""":"&amp;J12)
&amp;IF(LEN(F12)=0,"",","""&amp;K$1&amp;""":"&amp;K12)
&amp;IF(LEN(F12)=0,"",","""&amp;L$1&amp;""":"&amp;L12)
&amp;IF(LEN(F12)=0,"",","""&amp;M$1&amp;""":"&amp;M12)
&amp;IF(LEN(F12)=0,"",","""&amp;N$1&amp;""":"&amp;N12)
&amp;IF(LEN(F12)=0,"",","""&amp;O$1&amp;""":"&amp;O12)
&amp;IF(LEN(F12)=0,"",","""&amp;P$1&amp;""":"&amp;P12)
&amp;IF(LEN(F12)=0,"",","""&amp;Q$1&amp;""":"&amp;Q12)
&amp;IF(LEN(F12)=0,"",","""&amp;R$1&amp;""":"&amp;R12)
&amp;IF(LEN(F12)=0,"","}")&amp;"}"</f>
        <v>{"dy":5,"sl":1,"id":"Actor2120m","stats":{"tr":3,"trp":6,"str":0,"dex":8,"int":7,"vit":0,"train":0,"wgGr0":0,"wgGr1":0,"wgGr2":0,"wgGr3":18,"wgLk":315}}</v>
      </c>
      <c r="Z12">
        <v>11</v>
      </c>
      <c r="AA12" t="s">
        <v>322</v>
      </c>
      <c r="AB12">
        <f t="shared" si="5"/>
        <v>3</v>
      </c>
      <c r="AD12">
        <v>11</v>
      </c>
      <c r="AE12">
        <v>141</v>
      </c>
      <c r="AF12">
        <f t="shared" si="6"/>
        <v>1</v>
      </c>
    </row>
    <row r="13" spans="1:32">
      <c r="A13">
        <v>5</v>
      </c>
      <c r="B13">
        <f t="shared" ref="B13" ca="1" si="40">IF(A13&lt;&gt;OFFSET(A13,-1,0),1,OFFSET(B13,-1,0)+1)</f>
        <v>2</v>
      </c>
      <c r="C13" t="str">
        <f t="shared" ref="C13" ca="1" si="41">VLOOKUP(RANDBETWEEN(1,COUNTA(Z:Z)-1),Z:AA,2,0)</f>
        <v>Actor2120m</v>
      </c>
      <c r="D13" t="str">
        <f>IF(ISBLANK(F13),"",
IFERROR(VLOOKUP(F13,[2]ActorTable!$A:$H,MATCH("이름참고",[2]ActorTable!$1:$1,0),0),"캐릭터없음"))</f>
        <v>롤라</v>
      </c>
      <c r="E13" t="str">
        <f t="shared" ref="E13" ca="1" si="42">IF(AND(B13&lt;=OFFSET(B13,1,0),NOT(ISBLANK(F13))),
IF(F13=OFFSET(F13,1,0),"같음",""),"")</f>
        <v/>
      </c>
      <c r="F13" t="s">
        <v>389</v>
      </c>
      <c r="G13">
        <v>3</v>
      </c>
      <c r="H13">
        <v>6</v>
      </c>
      <c r="I13">
        <v>8</v>
      </c>
      <c r="J13">
        <v>7</v>
      </c>
      <c r="K13">
        <v>0</v>
      </c>
      <c r="L13">
        <v>0</v>
      </c>
      <c r="M13">
        <v>0</v>
      </c>
      <c r="N13">
        <v>0</v>
      </c>
      <c r="O13">
        <v>0</v>
      </c>
      <c r="P13">
        <v>0</v>
      </c>
      <c r="Q13">
        <v>18</v>
      </c>
      <c r="R13">
        <v>220</v>
      </c>
      <c r="S13" t="str">
        <f>IFERROR(VLOOKUP(R13,[2]WingLookTable!$A:$B,2,0),"캐릭터없음")</f>
        <v>Wing_GreenPatternPatternFullSlow</v>
      </c>
      <c r="T13">
        <f t="shared" ca="1" si="37"/>
        <v>223</v>
      </c>
      <c r="U13" t="str">
        <f t="shared" ca="1" si="38"/>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v>
      </c>
      <c r="V13" t="str">
        <f t="shared" ca="1" si="39"/>
        <v>{"dy":5,"sl":2,"id":"Actor3019m","stats":{"tr":3,"trp":6,"str":8,"dex":7,"int":0,"vit":0,"train":0,"wgGr0":0,"wgGr1":0,"wgGr2":0,"wgGr3":18,"wgLk":220}}</v>
      </c>
      <c r="Z13">
        <v>12</v>
      </c>
      <c r="AA13" t="s">
        <v>323</v>
      </c>
      <c r="AB13">
        <f t="shared" si="5"/>
        <v>2</v>
      </c>
      <c r="AD13">
        <v>12</v>
      </c>
      <c r="AE13">
        <v>145</v>
      </c>
      <c r="AF13">
        <f t="shared" si="6"/>
        <v>1</v>
      </c>
    </row>
    <row r="14" spans="1:32">
      <c r="A14">
        <v>6</v>
      </c>
      <c r="B14">
        <f t="shared" ca="1" si="13"/>
        <v>1</v>
      </c>
      <c r="C14" t="str">
        <f t="shared" ca="1" si="0"/>
        <v>Actor3022m</v>
      </c>
      <c r="D14" t="str">
        <f>IF(ISBLANK(F14),"",
IFERROR(VLOOKUP(F14,[2]ActorTable!$A:$H,MATCH("이름참고",[2]ActorTable!$1:$1,0),0),"캐릭터없음"))</f>
        <v>테이슨</v>
      </c>
      <c r="E14" t="str">
        <f t="shared" ca="1" si="1"/>
        <v/>
      </c>
      <c r="F14" t="s">
        <v>360</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356</v>
      </c>
      <c r="U1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v>
      </c>
      <c r="V14" t="str">
        <f t="shared" ca="1" si="4"/>
        <v>{"dy":6,"sl":1,"id":"Actor1108m","stats":{"tr":3,"trp":6,"str":15,"dex":0,"int":0,"vit":0,"train":0,"wgGr0":0,"wgGr1":0,"wgGr2":0,"wgGr3":18,"wgLk":328}}</v>
      </c>
      <c r="Z14">
        <v>13</v>
      </c>
      <c r="AA14" t="s">
        <v>324</v>
      </c>
      <c r="AB14">
        <f t="shared" si="5"/>
        <v>3</v>
      </c>
      <c r="AD14">
        <v>13</v>
      </c>
      <c r="AE14">
        <v>148</v>
      </c>
      <c r="AF14">
        <f t="shared" si="6"/>
        <v>1</v>
      </c>
    </row>
    <row r="15" spans="1:32">
      <c r="A15">
        <v>6</v>
      </c>
      <c r="B15">
        <f t="shared" ca="1" si="13"/>
        <v>2</v>
      </c>
      <c r="C15" t="str">
        <f t="shared" ca="1" si="0"/>
        <v>Actor2128m</v>
      </c>
      <c r="D15" t="str">
        <f>IF(ISBLANK(F15),"",
IFERROR(VLOOKUP(F15,[2]ActorTable!$A:$H,MATCH("이름참고",[2]ActorTable!$1:$1,0),0),"캐릭터없음"))</f>
        <v>러센트</v>
      </c>
      <c r="E15" t="str">
        <f t="shared" ca="1" si="1"/>
        <v/>
      </c>
      <c r="F15" t="s">
        <v>384</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129</v>
      </c>
      <c r="U1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v>
      </c>
      <c r="V15" t="str">
        <f t="shared" ca="1" si="4"/>
        <v>{"dy":6,"sl":2,"id":"Actor0024m","stats":{"tr":3,"trp":6,"str":0,"dex":0,"int":0,"vit":15,"train":0,"wgGr0":0,"wgGr1":0,"wgGr2":0,"wgGr3":18,"wgLk":109}}</v>
      </c>
      <c r="Z15">
        <v>14</v>
      </c>
      <c r="AA15" t="s">
        <v>325</v>
      </c>
      <c r="AB15">
        <f t="shared" si="5"/>
        <v>2</v>
      </c>
      <c r="AD15">
        <v>14</v>
      </c>
      <c r="AE15">
        <v>151</v>
      </c>
      <c r="AF15">
        <f t="shared" si="6"/>
        <v>1</v>
      </c>
    </row>
    <row r="16" spans="1:32">
      <c r="A16">
        <v>7</v>
      </c>
      <c r="B16">
        <f t="shared" ca="1" si="13"/>
        <v>1</v>
      </c>
      <c r="C16" t="str">
        <f t="shared" ca="1" si="0"/>
        <v>Actor3117m</v>
      </c>
      <c r="D16" t="str">
        <f>IF(ISBLANK(F16),"",
IFERROR(VLOOKUP(F16,[2]ActorTable!$A:$H,MATCH("이름참고",[2]ActorTable!$1:$1,0),0),"캐릭터없음"))</f>
        <v>간파울</v>
      </c>
      <c r="E16" t="str">
        <f t="shared" ca="1" si="1"/>
        <v/>
      </c>
      <c r="F16" t="s">
        <v>409</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344</v>
      </c>
      <c r="U1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v>
      </c>
      <c r="V16" t="str">
        <f t="shared" ca="1" si="4"/>
        <v>{"dy":7,"sl":1,"id":"Actor0201m","stats":{"tr":3,"trp":6,"str":7,"dex":0,"int":8,"vit":0,"train":0,"wgGr0":0,"wgGr1":0,"wgGr2":0,"wgGr3":18,"wgLk":332}}</v>
      </c>
      <c r="Z16">
        <v>15</v>
      </c>
      <c r="AA16" t="s">
        <v>326</v>
      </c>
      <c r="AB16">
        <f t="shared" si="5"/>
        <v>3</v>
      </c>
      <c r="AD16">
        <v>15</v>
      </c>
      <c r="AE16">
        <v>154</v>
      </c>
      <c r="AF16">
        <f t="shared" si="6"/>
        <v>1</v>
      </c>
    </row>
    <row r="17" spans="1:32">
      <c r="A17">
        <v>7</v>
      </c>
      <c r="B17">
        <f t="shared" ca="1" si="13"/>
        <v>2</v>
      </c>
      <c r="C17" t="str">
        <f t="shared" ca="1" si="0"/>
        <v>Actor3022m</v>
      </c>
      <c r="D17" t="str">
        <f>IF(ISBLANK(F17),"",
IFERROR(VLOOKUP(F17,[2]ActorTable!$A:$H,MATCH("이름참고",[2]ActorTable!$1:$1,0),0),"캐릭터없음"))</f>
        <v>테이슨</v>
      </c>
      <c r="E17" t="str">
        <f t="shared" ca="1" si="1"/>
        <v/>
      </c>
      <c r="F17" t="s">
        <v>318</v>
      </c>
      <c r="G17">
        <v>3</v>
      </c>
      <c r="H17">
        <v>6</v>
      </c>
      <c r="I17">
        <v>15</v>
      </c>
      <c r="J17">
        <v>0</v>
      </c>
      <c r="K17">
        <v>0</v>
      </c>
      <c r="L17">
        <v>0</v>
      </c>
      <c r="M17">
        <v>0</v>
      </c>
      <c r="N17">
        <v>0</v>
      </c>
      <c r="O17">
        <v>0</v>
      </c>
      <c r="P17">
        <v>0</v>
      </c>
      <c r="Q17">
        <v>18</v>
      </c>
      <c r="R17">
        <v>244</v>
      </c>
      <c r="S17" t="str">
        <f>IFERROR(VLOOKUP(R17,[2]WingLookTable!$A:$B,2,0),"캐릭터없음")</f>
        <v>Wing_PurpleStripeNoiseFullSlow</v>
      </c>
      <c r="T17">
        <f t="shared" ca="1" si="2"/>
        <v>297</v>
      </c>
      <c r="U1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v>
      </c>
      <c r="V17" t="str">
        <f t="shared" ca="1" si="4"/>
        <v>{"dy":7,"sl":2,"id":"Actor1108m","stats":{"tr":3,"trp":6,"str":15,"dex":0,"int":0,"vit":0,"train":0,"wgGr0":0,"wgGr1":0,"wgGr2":0,"wgGr3":18,"wgLk":244}}</v>
      </c>
      <c r="Z17">
        <v>16</v>
      </c>
      <c r="AA17" t="s">
        <v>327</v>
      </c>
      <c r="AB17">
        <f t="shared" si="5"/>
        <v>2</v>
      </c>
      <c r="AD17">
        <v>16</v>
      </c>
      <c r="AE17">
        <v>157</v>
      </c>
      <c r="AF17">
        <f t="shared" si="6"/>
        <v>1</v>
      </c>
    </row>
    <row r="18" spans="1:32">
      <c r="A18">
        <v>8</v>
      </c>
      <c r="B18">
        <f t="shared" ca="1" si="13"/>
        <v>1</v>
      </c>
      <c r="C18" t="str">
        <f t="shared" ref="C18" ca="1" si="43">VLOOKUP(RANDBETWEEN(1,COUNTA(Z:Z)-1),Z:AA,2,0)</f>
        <v>Actor0037m</v>
      </c>
      <c r="D18" t="str">
        <f>IF(ISBLANK(F18),"",
IFERROR(VLOOKUP(F18,[2]ActorTable!$A:$H,MATCH("이름참고",[2]ActorTable!$1:$1,0),0),"캐릭터없음"))</f>
        <v>나인</v>
      </c>
      <c r="E18" t="str">
        <f t="shared" ref="E18" ca="1" si="44">IF(AND(B18&lt;=OFFSET(B18,1,0),NOT(ISBLANK(F18))),
IF(F18=OFFSET(F18,1,0),"같음",""),"")</f>
        <v/>
      </c>
      <c r="F18" t="s">
        <v>488</v>
      </c>
      <c r="G18">
        <v>3</v>
      </c>
      <c r="H18">
        <v>6</v>
      </c>
      <c r="I18">
        <v>8</v>
      </c>
      <c r="J18">
        <v>0</v>
      </c>
      <c r="K18">
        <v>7</v>
      </c>
      <c r="L18">
        <v>0</v>
      </c>
      <c r="M18">
        <v>0</v>
      </c>
      <c r="N18">
        <v>0</v>
      </c>
      <c r="O18">
        <v>0</v>
      </c>
      <c r="P18">
        <v>0</v>
      </c>
      <c r="Q18">
        <v>18</v>
      </c>
      <c r="R18">
        <v>318</v>
      </c>
      <c r="S18" t="str">
        <f>IFERROR(VLOOKUP(R18,[2]WingLookTable!$A:$B,2,0),"캐릭터없음")</f>
        <v>Wing_DustMultiOtherOtherOtherFast</v>
      </c>
      <c r="T18">
        <f t="shared" ref="T18" ca="1" si="45">VLOOKUP(RANDBETWEEN(1,COUNTA(AD:AD)-1),AD:AE,2,0)</f>
        <v>321</v>
      </c>
      <c r="U18" t="str">
        <f t="shared" ref="U18" ca="1" si="46">IF(ROW()=2,V18,OFFSET(U18,-1,0)&amp;IF(LEN(V18)=0,"",","&amp;V18))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v>
      </c>
      <c r="V18" t="str">
        <f t="shared" ref="V18" ca="1" si="47">"{"""&amp;A$1&amp;""":"&amp;A18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{"dy":8,"sl":1,"id":"Actor0236m","stats":{"tr":3,"trp":6,"str":8,"dex":0,"int":7,"vit":0,"train":0,"wgGr0":0,"wgGr1":0,"wgGr2":0,"wgGr3":18,"wgLk":318}}</v>
      </c>
      <c r="Z18">
        <v>17</v>
      </c>
      <c r="AA18" t="s">
        <v>328</v>
      </c>
      <c r="AB18">
        <f t="shared" si="5"/>
        <v>3</v>
      </c>
      <c r="AD18">
        <v>17</v>
      </c>
      <c r="AE18">
        <v>160</v>
      </c>
      <c r="AF18">
        <f t="shared" si="6"/>
        <v>1</v>
      </c>
    </row>
    <row r="19" spans="1:32">
      <c r="A19">
        <v>8</v>
      </c>
      <c r="B19">
        <f t="shared" ca="1" si="13"/>
        <v>2</v>
      </c>
      <c r="C19" t="str">
        <f t="shared" ca="1" si="0"/>
        <v>Actor0240m</v>
      </c>
      <c r="D19" t="str">
        <f>IF(ISBLANK(F19),"",
IFERROR(VLOOKUP(F19,[2]ActorTable!$A:$H,MATCH("이름참고",[2]ActorTable!$1:$1,0),0),"캐릭터없음"))</f>
        <v>슬로니카</v>
      </c>
      <c r="E19" t="str">
        <f t="shared" ca="1" si="1"/>
        <v/>
      </c>
      <c r="F19" t="s">
        <v>361</v>
      </c>
      <c r="G19">
        <v>3</v>
      </c>
      <c r="H19">
        <v>6</v>
      </c>
      <c r="I19">
        <v>0</v>
      </c>
      <c r="J19">
        <v>15</v>
      </c>
      <c r="K19">
        <v>0</v>
      </c>
      <c r="L19">
        <v>0</v>
      </c>
      <c r="M19">
        <v>0</v>
      </c>
      <c r="N19">
        <v>0</v>
      </c>
      <c r="O19">
        <v>0</v>
      </c>
      <c r="P19">
        <v>0</v>
      </c>
      <c r="Q19">
        <v>18</v>
      </c>
      <c r="R19">
        <v>208</v>
      </c>
      <c r="S19" t="str">
        <f>IFERROR(VLOOKUP(R19,[2]WingLookTable!$A:$B,2,0),"캐릭터없음")</f>
        <v>Wing_FireSineBeeFullSlow</v>
      </c>
      <c r="T19">
        <f t="shared" ca="1" si="2"/>
        <v>336</v>
      </c>
      <c r="U1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v>
      </c>
      <c r="V19" t="str">
        <f t="shared" ca="1" si="4"/>
        <v>{"dy":8,"sl":2,"id":"Actor3114m","stats":{"tr":3,"trp":6,"str":0,"dex":15,"int":0,"vit":0,"train":0,"wgGr0":0,"wgGr1":0,"wgGr2":0,"wgGr3":18,"wgLk":208}}</v>
      </c>
      <c r="Z19">
        <v>18</v>
      </c>
      <c r="AA19" t="s">
        <v>329</v>
      </c>
      <c r="AB19">
        <f t="shared" si="5"/>
        <v>3</v>
      </c>
      <c r="AD19">
        <v>18</v>
      </c>
      <c r="AE19">
        <v>163</v>
      </c>
      <c r="AF19">
        <f t="shared" si="6"/>
        <v>1</v>
      </c>
    </row>
    <row r="20" spans="1:32">
      <c r="A20">
        <v>8</v>
      </c>
      <c r="B20">
        <f t="shared" ref="B20" ca="1" si="48">IF(A20&lt;&gt;OFFSET(A20,-1,0),1,OFFSET(B20,-1,0)+1)</f>
        <v>3</v>
      </c>
      <c r="C20" t="str">
        <f t="shared" ref="C20" ca="1" si="49">VLOOKUP(RANDBETWEEN(1,COUNTA(Z:Z)-1),Z:AA,2,0)</f>
        <v>Actor2103m</v>
      </c>
      <c r="D20" t="str">
        <f>IF(ISBLANK(F20),"",
IFERROR(VLOOKUP(F20,[2]ActorTable!$A:$H,MATCH("이름참고",[2]ActorTable!$1:$1,0),0),"캐릭터없음"))</f>
        <v>솔</v>
      </c>
      <c r="E20" t="str">
        <f t="shared" ref="E20" ca="1" si="50">IF(AND(B20&lt;=OFFSET(B20,1,0),NOT(ISBLANK(F20))),
IF(F20=OFFSET(F20,1,0),"같음",""),"")</f>
        <v/>
      </c>
      <c r="F20" t="s">
        <v>410</v>
      </c>
      <c r="G20">
        <v>3</v>
      </c>
      <c r="H20">
        <v>6</v>
      </c>
      <c r="I20">
        <v>0</v>
      </c>
      <c r="J20">
        <v>8</v>
      </c>
      <c r="K20">
        <v>7</v>
      </c>
      <c r="L20">
        <v>0</v>
      </c>
      <c r="M20">
        <v>0</v>
      </c>
      <c r="N20">
        <v>0</v>
      </c>
      <c r="O20">
        <v>0</v>
      </c>
      <c r="P20">
        <v>0</v>
      </c>
      <c r="Q20">
        <v>18</v>
      </c>
      <c r="R20">
        <v>348</v>
      </c>
      <c r="S20" t="str">
        <f>IFERROR(VLOOKUP(R20,[2]WingLookTable!$A:$B,2,0),"캐릭터없음")</f>
        <v>Wing_DustYellowSineSineOtherFast</v>
      </c>
      <c r="T20">
        <f t="shared" ref="T20" ca="1" si="51">VLOOKUP(RANDBETWEEN(1,COUNTA(AD:AD)-1),AD:AE,2,0)</f>
        <v>217</v>
      </c>
      <c r="U20" t="str">
        <f t="shared" ref="U20" ca="1" si="52">IF(ROW()=2,V20,OFFSET(U20,-1,0)&amp;IF(LEN(V20)=0,"",","&amp;V20))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v>
      </c>
      <c r="V20" t="str">
        <f t="shared" ref="V20" ca="1" si="53">"{"""&amp;A$1&amp;""":"&amp;A20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{"dy":8,"sl":3,"id":"Actor2015m","stats":{"tr":3,"trp":6,"str":0,"dex":8,"int":7,"vit":0,"train":0,"wgGr0":0,"wgGr1":0,"wgGr2":0,"wgGr3":18,"wgLk":348}}</v>
      </c>
      <c r="Z20">
        <v>19</v>
      </c>
      <c r="AA20" t="s">
        <v>330</v>
      </c>
      <c r="AB20">
        <f t="shared" si="5"/>
        <v>1</v>
      </c>
      <c r="AD20">
        <v>19</v>
      </c>
      <c r="AE20">
        <v>166</v>
      </c>
      <c r="AF20">
        <f t="shared" si="6"/>
        <v>1</v>
      </c>
    </row>
    <row r="21" spans="1:32">
      <c r="A21">
        <v>9</v>
      </c>
      <c r="B21">
        <f t="shared" ref="B21" ca="1" si="54">IF(A21&lt;&gt;OFFSET(A21,-1,0),1,OFFSET(B21,-1,0)+1)</f>
        <v>1</v>
      </c>
      <c r="C21" t="str">
        <f t="shared" ref="C21" ca="1" si="55">VLOOKUP(RANDBETWEEN(1,COUNTA(Z:Z)-1),Z:AA,2,0)</f>
        <v>Actor1005m</v>
      </c>
      <c r="D21" t="str">
        <f>IF(ISBLANK(F21),"",
IFERROR(VLOOKUP(F21,[2]ActorTable!$A:$H,MATCH("이름참고",[2]ActorTable!$1:$1,0),0),"캐릭터없음"))</f>
        <v>베이</v>
      </c>
      <c r="E21" t="str">
        <f t="shared" ref="E21" ca="1" si="56">IF(AND(B21&lt;=OFFSET(B21,1,0),NOT(ISBLANK(F21))),
IF(F21=OFFSET(F21,1,0),"같음",""),"")</f>
        <v/>
      </c>
      <c r="F21" t="s">
        <v>408</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172</v>
      </c>
      <c r="U2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v>
      </c>
      <c r="V21" t="str">
        <f t="shared" ca="1" si="4"/>
        <v>{"dy":9,"sl":1,"id":"Actor0104m","stats":{"tr":3,"trp":6,"str":0,"dex":0,"int":7,"vit":8,"train":0,"wgGr0":0,"wgGr1":0,"wgGr2":0,"wgGr3":18,"wgLk":217}}</v>
      </c>
      <c r="Z21">
        <v>20</v>
      </c>
      <c r="AA21" t="s">
        <v>331</v>
      </c>
      <c r="AB21">
        <f t="shared" si="5"/>
        <v>3</v>
      </c>
      <c r="AD21">
        <v>20</v>
      </c>
      <c r="AE21">
        <v>169</v>
      </c>
      <c r="AF21">
        <f t="shared" si="6"/>
        <v>1</v>
      </c>
    </row>
    <row r="22" spans="1:32">
      <c r="A22">
        <v>9</v>
      </c>
      <c r="B22">
        <f t="shared" ref="B22" ca="1" si="57">IF(A22&lt;&gt;OFFSET(A22,-1,0),1,OFFSET(B22,-1,0)+1)</f>
        <v>2</v>
      </c>
      <c r="C22" t="str">
        <f t="shared" ref="C22" ca="1" si="58">VLOOKUP(RANDBETWEEN(1,COUNTA(Z:Z)-1),Z:AA,2,0)</f>
        <v>Actor0201m</v>
      </c>
      <c r="D22" t="str">
        <f>IF(ISBLANK(F22),"",
IFERROR(VLOOKUP(F22,[2]ActorTable!$A:$H,MATCH("이름참고",[2]ActorTable!$1:$1,0),0),"캐릭터없음"))</f>
        <v>소하</v>
      </c>
      <c r="E22" t="str">
        <f t="shared" ref="E22" ca="1" si="59">IF(AND(B22&lt;=OFFSET(B22,1,0),NOT(ISBLANK(F22))),
IF(F22=OFFSET(F22,1,0),"같음",""),"")</f>
        <v/>
      </c>
      <c r="F22" t="s">
        <v>432</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175</v>
      </c>
      <c r="U2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v>
      </c>
      <c r="V22" t="str">
        <f t="shared" ca="1" si="4"/>
        <v>{"dy":9,"sl":2,"id":"Actor1002m","stats":{"tr":3,"trp":6,"str":15,"dex":0,"int":0,"vit":0,"train":0,"wgGr0":0,"wgGr1":0,"wgGr2":0,"wgGr3":18,"wgLk":137}}</v>
      </c>
      <c r="Z22">
        <v>21</v>
      </c>
      <c r="AA22" t="s">
        <v>332</v>
      </c>
      <c r="AB22">
        <f t="shared" si="5"/>
        <v>3</v>
      </c>
      <c r="AD22">
        <v>21</v>
      </c>
      <c r="AE22">
        <v>172</v>
      </c>
      <c r="AF22">
        <f t="shared" si="6"/>
        <v>1</v>
      </c>
    </row>
    <row r="23" spans="1:32">
      <c r="A23">
        <v>10</v>
      </c>
      <c r="B23">
        <f t="shared" ca="1" si="13"/>
        <v>1</v>
      </c>
      <c r="C23" t="str">
        <f t="shared" ca="1" si="0"/>
        <v>Actor3022m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ref="T23" ca="1" si="60">VLOOKUP(RANDBETWEEN(1,COUNTA(AD:AD)-1),AD:AE,2,0)</f>
        <v>141</v>
      </c>
      <c r="U23" t="str">
        <f t="shared" ref="U23" ca="1" si="61">IF(ROW()=2,V23,OFFSET(U23,-1,0)&amp;IF(LEN(V23)=0,"",","&amp;V23))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v>
      </c>
      <c r="V23" t="str">
        <f t="shared" ref="V23" ca="1" si="62">"{"""&amp;A$1&amp;""":"&amp;A23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{"dy":10,"sl":1,"id":"Actor1141m","stats":{"tr":3,"trp":6,"str":0,"dex":8,"int":7,"vit":0,"train":0,"wgGr0":0,"wgGr1":0,"wgGr2":0,"wgGr3":18,"wgLk":260}}</v>
      </c>
      <c r="Z23">
        <v>22</v>
      </c>
      <c r="AA23" t="s">
        <v>333</v>
      </c>
      <c r="AB23">
        <f t="shared" si="5"/>
        <v>2</v>
      </c>
      <c r="AD23">
        <v>22</v>
      </c>
      <c r="AE23">
        <v>175</v>
      </c>
      <c r="AF23">
        <f t="shared" si="6"/>
        <v>1</v>
      </c>
    </row>
    <row r="24" spans="1:32">
      <c r="A24">
        <v>10</v>
      </c>
      <c r="B24">
        <f t="shared" ref="B24" ca="1" si="63">IF(A24&lt;&gt;OFFSET(A24,-1,0),1,OFFSET(B24,-1,0)+1)</f>
        <v>2</v>
      </c>
      <c r="C24" t="str">
        <f t="shared" ref="C24" ca="1" si="64">VLOOKUP(RANDBETWEEN(1,COUNTA(Z:Z)-1),Z:AA,2,0)</f>
        <v>Actor0104m</v>
      </c>
      <c r="D24" t="str">
        <f>IF(ISBLANK(F24),"",
IFERROR(VLOOKUP(F24,[2]ActorTable!$A:$H,MATCH("이름참고",[2]ActorTable!$1:$1,0),0),"캐릭터없음"))</f>
        <v>클라크</v>
      </c>
      <c r="E24" t="str">
        <f t="shared" ref="E24" ca="1" si="65">IF(AND(B24&lt;=OFFSET(B24,1,0),NOT(ISBLANK(F24))),
IF(F24=OFFSET(F24,1,0),"같음",""),"")</f>
        <v/>
      </c>
      <c r="F24" t="s">
        <v>370</v>
      </c>
      <c r="G24">
        <v>3</v>
      </c>
      <c r="H24">
        <v>6</v>
      </c>
      <c r="I24">
        <v>8</v>
      </c>
      <c r="J24">
        <v>0</v>
      </c>
      <c r="K24">
        <v>7</v>
      </c>
      <c r="L24">
        <v>0</v>
      </c>
      <c r="M24">
        <v>0</v>
      </c>
      <c r="N24">
        <v>0</v>
      </c>
      <c r="O24">
        <v>0</v>
      </c>
      <c r="P24">
        <v>0</v>
      </c>
      <c r="Q24">
        <v>18</v>
      </c>
      <c r="R24">
        <v>175</v>
      </c>
      <c r="S24" t="str">
        <f>IFERROR(VLOOKUP(R24,[2]WingLookTable!$A:$B,2,0),"캐릭터없음")</f>
        <v>Wing_DustMultiSineOtherFullSlow2</v>
      </c>
      <c r="T24">
        <f t="shared" ref="T24" ca="1" si="66">VLOOKUP(RANDBETWEEN(1,COUNTA(AD:AD)-1),AD:AE,2,0)</f>
        <v>220</v>
      </c>
      <c r="U24" t="str">
        <f t="shared" ref="U24" ca="1" si="67">IF(ROW()=2,V24,OFFSET(U24,-1,0)&amp;IF(LEN(V24)=0,"",","&amp;V24))</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v>
      </c>
      <c r="V24" t="str">
        <f t="shared" ref="V24" ca="1" si="68">"{"""&amp;A$1&amp;""":"&amp;A24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{"dy":10,"sl":2,"id":"Actor2011m","stats":{"tr":3,"trp":6,"str":8,"dex":0,"int":7,"vit":0,"train":0,"wgGr0":0,"wgGr1":0,"wgGr2":0,"wgGr3":18,"wgLk":175}}</v>
      </c>
      <c r="Z24">
        <v>23</v>
      </c>
      <c r="AA24" t="s">
        <v>334</v>
      </c>
      <c r="AB24">
        <f t="shared" si="5"/>
        <v>2</v>
      </c>
      <c r="AD24">
        <v>23</v>
      </c>
      <c r="AE24">
        <v>178</v>
      </c>
      <c r="AF24">
        <f t="shared" si="6"/>
        <v>0</v>
      </c>
    </row>
    <row r="25" spans="1:32">
      <c r="A25">
        <v>11</v>
      </c>
      <c r="B25">
        <f t="shared" ref="B25" ca="1" si="69">IF(A25&lt;&gt;OFFSET(A25,-1,0),1,OFFSET(B25,-1,0)+1)</f>
        <v>1</v>
      </c>
      <c r="C25" t="str">
        <f t="shared" ref="C25:C26" ca="1" si="70">VLOOKUP(RANDBETWEEN(1,COUNTA(Z:Z)-1),Z:AA,2,0)</f>
        <v>Actor0007m</v>
      </c>
      <c r="D25" t="str">
        <f>IF(ISBLANK(F25),"",
IFERROR(VLOOKUP(F25,[2]ActorTable!$A:$H,MATCH("이름참고",[2]ActorTable!$1:$1,0),0),"캐릭터없음"))</f>
        <v>원더</v>
      </c>
      <c r="E25" t="str">
        <f t="shared" ref="E25:E26" ca="1" si="71">IF(AND(B25&lt;=OFFSET(B25,1,0),NOT(ISBLANK(F25))),
IF(F25=OFFSET(F25,1,0),"같음",""),"")</f>
        <v/>
      </c>
      <c r="F25" t="s">
        <v>363</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72">VLOOKUP(RANDBETWEEN(1,COUNTA(AD:AD)-1),AD:AE,2,0)</f>
        <v>178</v>
      </c>
      <c r="U25" t="str">
        <f t="shared" ref="U25:U26" ca="1" si="73">IF(ROW()=2,V25,OFFSET(U25,-1,0)&amp;IF(LEN(V25)=0,"",","&amp;V25))</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v>
      </c>
      <c r="V25" t="str">
        <f t="shared" ref="V25:V26" ca="1" si="74">"{"""&amp;A$1&amp;""":"&amp;A25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{"dy":11,"sl":1,"id":"Actor2128m","stats":{"tr":3,"trp":6,"str":8,"dex":7,"int":0,"vit":0,"train":0,"wgGr0":0,"wgGr1":0,"wgGr2":0,"wgGr3":18,"wgLk":232}}</v>
      </c>
      <c r="Z25">
        <v>24</v>
      </c>
      <c r="AA25" t="s">
        <v>335</v>
      </c>
      <c r="AB25">
        <f t="shared" si="5"/>
        <v>2</v>
      </c>
      <c r="AD25">
        <v>24</v>
      </c>
      <c r="AE25">
        <v>181</v>
      </c>
      <c r="AF25">
        <f t="shared" si="6"/>
        <v>1</v>
      </c>
    </row>
    <row r="26" spans="1:32">
      <c r="A26">
        <v>11</v>
      </c>
      <c r="B26">
        <f t="shared" ref="B26" ca="1" si="75">IF(A26&lt;&gt;OFFSET(A26,-1,0),1,OFFSET(B26,-1,0)+1)</f>
        <v>2</v>
      </c>
      <c r="C26" t="str">
        <f t="shared" ca="1" si="70"/>
        <v>Actor1108m</v>
      </c>
      <c r="D26" t="str">
        <f>IF(ISBLANK(F26),"",
IFERROR(VLOOKUP(F26,[2]ActorTable!$A:$H,MATCH("이름참고",[2]ActorTable!$1:$1,0),0),"캐릭터없음"))</f>
        <v>무테이</v>
      </c>
      <c r="E26" t="str">
        <f t="shared" ca="1" si="71"/>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72"/>
        <v>344</v>
      </c>
      <c r="U26" t="str">
        <f t="shared" ca="1" si="7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v>
      </c>
      <c r="V26" t="str">
        <f t="shared" ca="1" si="74"/>
        <v>{"dy":11,"sl":2,"id":"Actor3021m","stats":{"tr":3,"trp":6,"str":0,"dex":7,"int":8,"vit":0,"train":0,"wgGr0":0,"wgGr1":0,"wgGr2":0,"wgGr3":18,"wgLk":240}}</v>
      </c>
      <c r="Z26">
        <v>25</v>
      </c>
      <c r="AA26" t="s">
        <v>336</v>
      </c>
      <c r="AB26">
        <f t="shared" si="5"/>
        <v>1</v>
      </c>
      <c r="AD26">
        <v>25</v>
      </c>
      <c r="AE26">
        <v>184</v>
      </c>
      <c r="AF26">
        <f t="shared" si="6"/>
        <v>0</v>
      </c>
    </row>
    <row r="27" spans="1:32">
      <c r="A27">
        <v>12</v>
      </c>
      <c r="B27">
        <f t="shared" ca="1" si="13"/>
        <v>1</v>
      </c>
      <c r="C27" t="str">
        <f t="shared" ref="C27:C28" ca="1" si="76">VLOOKUP(RANDBETWEEN(1,COUNTA(Z:Z)-1),Z:AA,2,0)</f>
        <v>Actor3019m</v>
      </c>
      <c r="D27" t="str">
        <f>IF(ISBLANK(F27),"",
IFERROR(VLOOKUP(F27,[2]ActorTable!$A:$H,MATCH("이름참고",[2]ActorTable!$1:$1,0),0),"캐릭터없음"))</f>
        <v>케이저</v>
      </c>
      <c r="E27" t="str">
        <f t="shared" ref="E27:E28" ca="1" si="77">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8" ca="1" si="78">VLOOKUP(RANDBETWEEN(1,COUNTA(AD:AD)-1),AD:AE,2,0)</f>
        <v>236</v>
      </c>
      <c r="U27" t="str">
        <f t="shared" ref="U27:U28" ca="1" si="79">IF(ROW()=2,V27,OFFSET(U27,-1,0)&amp;IF(LEN(V27)=0,"",","&amp;V27))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v>
      </c>
      <c r="V27" t="str">
        <f t="shared" ref="V27:V28" ca="1" si="80">"{"""&amp;A$1&amp;""":"&amp;A27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 t="shared" si="5"/>
        <v>2</v>
      </c>
      <c r="AD27">
        <v>26</v>
      </c>
      <c r="AE27">
        <v>187</v>
      </c>
      <c r="AF27">
        <f t="shared" si="6"/>
        <v>1</v>
      </c>
    </row>
    <row r="28" spans="1:32">
      <c r="A28">
        <v>12</v>
      </c>
      <c r="B28">
        <f t="shared" ref="B28" ca="1" si="81">IF(A28&lt;&gt;OFFSET(A28,-1,0),1,OFFSET(B28,-1,0)+1)</f>
        <v>2</v>
      </c>
      <c r="C28" t="str">
        <f t="shared" ca="1" si="76"/>
        <v>Actor2235m</v>
      </c>
      <c r="D28" t="str">
        <f>IF(ISBLANK(F28),"",
IFERROR(VLOOKUP(F28,[2]ActorTable!$A:$H,MATCH("이름참고",[2]ActorTable!$1:$1,0),0),"캐릭터없음"))</f>
        <v>그루퍼스</v>
      </c>
      <c r="E28" t="str">
        <f t="shared" ca="1" si="77"/>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78"/>
        <v>202</v>
      </c>
      <c r="U28" t="str">
        <f t="shared" ca="1" si="7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80"/>
        <v>{"dy":12,"sl":2,"id":"Actor2010m","stats":{"tr":3,"trp":6,"str":15,"dex":0,"int":0,"vit":0,"train":0,"wgGr0":0,"wgGr1":0,"wgGr2":0,"wgGr3":18,"wgLk":291}}</v>
      </c>
      <c r="Z28">
        <v>27</v>
      </c>
      <c r="AA28" t="s">
        <v>338</v>
      </c>
      <c r="AB28">
        <f t="shared" si="5"/>
        <v>1</v>
      </c>
      <c r="AD28">
        <v>27</v>
      </c>
      <c r="AE28">
        <v>190</v>
      </c>
      <c r="AF28">
        <f t="shared" si="6"/>
        <v>1</v>
      </c>
    </row>
    <row r="29" spans="1:32">
      <c r="A29">
        <v>13</v>
      </c>
      <c r="B29">
        <f t="shared" ca="1" si="13"/>
        <v>1</v>
      </c>
      <c r="C29" t="str">
        <f t="shared" ca="1" si="0"/>
        <v>Actor3117m</v>
      </c>
      <c r="D29" t="str">
        <f>IF(ISBLANK(F29),"",
IFERROR(VLOOKUP(F29,[2]ActorTable!$A:$H,MATCH("이름참고",[2]ActorTable!$1:$1,0),0),"캐릭터없음"))</f>
        <v>클레타</v>
      </c>
      <c r="E29" t="str">
        <f t="shared" ca="1" si="1"/>
        <v/>
      </c>
      <c r="F29" t="s">
        <v>358</v>
      </c>
      <c r="G29">
        <v>3</v>
      </c>
      <c r="H29">
        <v>6</v>
      </c>
      <c r="I29">
        <v>10</v>
      </c>
      <c r="J29">
        <v>5</v>
      </c>
      <c r="K29">
        <v>0</v>
      </c>
      <c r="L29">
        <v>0</v>
      </c>
      <c r="M29">
        <v>0</v>
      </c>
      <c r="N29">
        <v>0</v>
      </c>
      <c r="O29">
        <v>0</v>
      </c>
      <c r="P29">
        <v>0</v>
      </c>
      <c r="Q29">
        <v>18</v>
      </c>
      <c r="R29">
        <v>211</v>
      </c>
      <c r="S29" t="str">
        <f>IFERROR(VLOOKUP(R29,[2]WingLookTable!$A:$B,2,0),"캐릭터없음")</f>
        <v>Wing_FireSinePatternFullSlow</v>
      </c>
      <c r="T29">
        <f t="shared" ca="1" si="2"/>
        <v>236</v>
      </c>
      <c r="U2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v>
      </c>
      <c r="V29" t="str">
        <f t="shared" ca="1" si="4"/>
        <v>{"dy":13,"sl":1,"id":"Actor0240m","stats":{"tr":3,"trp":6,"str":10,"dex":5,"int":0,"vit":0,"train":0,"wgGr0":0,"wgGr1":0,"wgGr2":0,"wgGr3":18,"wgLk":211}}</v>
      </c>
      <c r="Z29">
        <v>28</v>
      </c>
      <c r="AA29" t="s">
        <v>339</v>
      </c>
      <c r="AB29">
        <f t="shared" si="5"/>
        <v>2</v>
      </c>
      <c r="AD29">
        <v>28</v>
      </c>
      <c r="AE29">
        <v>193</v>
      </c>
      <c r="AF29">
        <f t="shared" si="6"/>
        <v>0</v>
      </c>
    </row>
    <row r="30" spans="1:32">
      <c r="A30">
        <v>13</v>
      </c>
      <c r="B30">
        <f t="shared" ca="1" si="13"/>
        <v>2</v>
      </c>
      <c r="C30" t="str">
        <f t="shared" ca="1" si="0"/>
        <v>Actor1141m</v>
      </c>
      <c r="D30" t="str">
        <f>IF(ISBLANK(F30),"",
IFERROR(VLOOKUP(F30,[2]ActorTable!$A:$H,MATCH("이름참고",[2]ActorTable!$1:$1,0),0),"캐릭터없음"))</f>
        <v>미네락</v>
      </c>
      <c r="E30" t="str">
        <f t="shared" ca="1" si="1"/>
        <v/>
      </c>
      <c r="F30" t="s">
        <v>388</v>
      </c>
      <c r="G30">
        <v>3</v>
      </c>
      <c r="H30">
        <v>6</v>
      </c>
      <c r="I30">
        <v>10</v>
      </c>
      <c r="J30">
        <v>0</v>
      </c>
      <c r="K30">
        <v>5</v>
      </c>
      <c r="L30">
        <v>0</v>
      </c>
      <c r="M30">
        <v>0</v>
      </c>
      <c r="N30">
        <v>0</v>
      </c>
      <c r="O30">
        <v>0</v>
      </c>
      <c r="P30">
        <v>0</v>
      </c>
      <c r="Q30">
        <v>18</v>
      </c>
      <c r="R30">
        <v>306</v>
      </c>
      <c r="S30" t="str">
        <f>IFERROR(VLOOKUP(R30,[2]WingLookTable!$A:$B,2,0),"캐릭터없음")</f>
        <v>Wing_DustGreenSineOtherOtherFast</v>
      </c>
      <c r="T30">
        <f t="shared" ca="1" si="2"/>
        <v>175</v>
      </c>
      <c r="U3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v>
      </c>
      <c r="V30" t="str">
        <f t="shared" ca="1" si="4"/>
        <v>{"dy":13,"sl":2,"id":"Actor2120m","stats":{"tr":3,"trp":6,"str":10,"dex":0,"int":5,"vit":0,"train":0,"wgGr0":0,"wgGr1":0,"wgGr2":0,"wgGr3":18,"wgLk":306}}</v>
      </c>
      <c r="Z30">
        <v>29</v>
      </c>
      <c r="AA30" t="s">
        <v>340</v>
      </c>
      <c r="AB30">
        <f t="shared" si="5"/>
        <v>1</v>
      </c>
      <c r="AD30">
        <v>29</v>
      </c>
      <c r="AE30">
        <v>196</v>
      </c>
      <c r="AF30">
        <f t="shared" si="6"/>
        <v>1</v>
      </c>
    </row>
    <row r="31" spans="1:32">
      <c r="A31">
        <v>14</v>
      </c>
      <c r="B31">
        <f t="shared" ca="1" si="13"/>
        <v>1</v>
      </c>
      <c r="C31" t="str">
        <f t="shared" ca="1" si="0"/>
        <v>Actor0037m</v>
      </c>
      <c r="D31" t="str">
        <f>IF(ISBLANK(F31),"",
IFERROR(VLOOKUP(F31,[2]ActorTable!$A:$H,MATCH("이름참고",[2]ActorTable!$1:$1,0),0),"캐릭터없음"))</f>
        <v>린하이</v>
      </c>
      <c r="E31" t="str">
        <f t="shared" ca="1" si="1"/>
        <v/>
      </c>
      <c r="F31" t="s">
        <v>487</v>
      </c>
      <c r="G31">
        <v>3</v>
      </c>
      <c r="H31">
        <v>6</v>
      </c>
      <c r="I31">
        <v>7</v>
      </c>
      <c r="J31">
        <v>0</v>
      </c>
      <c r="K31">
        <v>0</v>
      </c>
      <c r="L31">
        <v>8</v>
      </c>
      <c r="M31">
        <v>0</v>
      </c>
      <c r="N31">
        <v>0</v>
      </c>
      <c r="O31">
        <v>0</v>
      </c>
      <c r="P31">
        <v>0</v>
      </c>
      <c r="Q31">
        <v>18</v>
      </c>
      <c r="R31">
        <v>141</v>
      </c>
      <c r="S31" t="str">
        <f>IFERROR(VLOOKUP(R31,[2]WingLookTable!$A:$B,2,0),"캐릭터없음")</f>
        <v>Wing_DustBlueOtherFullOtherFast</v>
      </c>
      <c r="T31">
        <f t="shared" ca="1" si="2"/>
        <v>244</v>
      </c>
      <c r="U3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v>
      </c>
      <c r="V31" t="str">
        <f t="shared" ca="1" si="4"/>
        <v>{"dy":14,"sl":1,"id":"Actor2235m","stats":{"tr":3,"trp":6,"str":7,"dex":0,"int":0,"vit":8,"train":0,"wgGr0":0,"wgGr1":0,"wgGr2":0,"wgGr3":18,"wgLk":141}}</v>
      </c>
      <c r="Z31">
        <v>30</v>
      </c>
      <c r="AA31" t="s">
        <v>341</v>
      </c>
      <c r="AB31">
        <f t="shared" si="5"/>
        <v>3</v>
      </c>
      <c r="AD31">
        <v>30</v>
      </c>
      <c r="AE31">
        <v>199</v>
      </c>
      <c r="AF31">
        <f t="shared" si="6"/>
        <v>1</v>
      </c>
    </row>
    <row r="32" spans="1:32">
      <c r="A32">
        <v>14</v>
      </c>
      <c r="B32">
        <f t="shared" ca="1" si="13"/>
        <v>2</v>
      </c>
      <c r="C32" t="str">
        <f t="shared" ca="1" si="0"/>
        <v>Actor1039m</v>
      </c>
      <c r="D32" t="str">
        <f>IF(ISBLANK(F32),"",
IFERROR(VLOOKUP(F32,[2]ActorTable!$A:$H,MATCH("이름참고",[2]ActorTable!$1:$1,0),0),"캐릭터없음"))</f>
        <v>데브샤</v>
      </c>
      <c r="E32" t="str">
        <f t="shared" ca="1" si="1"/>
        <v/>
      </c>
      <c r="F32" t="s">
        <v>402</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288</v>
      </c>
      <c r="U32"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v>
      </c>
      <c r="V32" t="str">
        <f t="shared" ca="1" si="4"/>
        <v>{"dy":14,"sl":2,"id":"Actor2103m","stats":{"tr":3,"trp":6,"str":8,"dex":0,"int":7,"vit":0,"train":0,"wgGr0":0,"wgGr1":0,"wgGr2":0,"wgGr3":18,"wgLk":181}}</v>
      </c>
      <c r="Z32">
        <v>31</v>
      </c>
      <c r="AA32" t="s">
        <v>424</v>
      </c>
      <c r="AB32">
        <f t="shared" si="5"/>
        <v>1</v>
      </c>
      <c r="AD32">
        <v>31</v>
      </c>
      <c r="AE32">
        <v>202</v>
      </c>
      <c r="AF32">
        <f t="shared" si="6"/>
        <v>0</v>
      </c>
    </row>
    <row r="33" spans="1:32">
      <c r="A33">
        <v>14</v>
      </c>
      <c r="B33">
        <f t="shared" ref="B33" ca="1" si="82">IF(A33&lt;&gt;OFFSET(A33,-1,0),1,OFFSET(B33,-1,0)+1)</f>
        <v>3</v>
      </c>
      <c r="C33" t="str">
        <f t="shared" ca="1" si="0"/>
        <v>Actor2015m</v>
      </c>
      <c r="D33" t="str">
        <f>IF(ISBLANK(F33),"",
IFERROR(VLOOKUP(F33,[2]ActorTable!$A:$H,MATCH("이름참고",[2]ActorTable!$1:$1,0),0),"캐릭터없음"))</f>
        <v>에이잭</v>
      </c>
      <c r="E33" t="str">
        <f t="shared" ca="1" si="1"/>
        <v/>
      </c>
      <c r="F33" t="s">
        <v>407</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268</v>
      </c>
      <c r="U33"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v>
      </c>
      <c r="V33" t="str">
        <f t="shared" ca="1" si="4"/>
        <v>{"dy":14,"sl":3,"id":"Actor1029m","stats":{"tr":3,"trp":6,"str":2,"dex":5,"int":8,"vit":0,"train":0,"wgGr0":0,"wgGr1":0,"wgGr2":0,"wgGr3":18,"wgLk":187}}</v>
      </c>
      <c r="Z33">
        <v>32</v>
      </c>
      <c r="AA33" t="s">
        <v>436</v>
      </c>
      <c r="AB33">
        <f t="shared" si="5"/>
        <v>1</v>
      </c>
      <c r="AD33">
        <v>32</v>
      </c>
      <c r="AE33">
        <v>205</v>
      </c>
      <c r="AF33">
        <f t="shared" si="6"/>
        <v>1</v>
      </c>
    </row>
    <row r="34" spans="1:32">
      <c r="A34">
        <v>15</v>
      </c>
      <c r="B34">
        <f t="shared" ca="1" si="13"/>
        <v>1</v>
      </c>
      <c r="C34" t="str">
        <f t="shared" ca="1" si="0"/>
        <v>Actor2011m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193</v>
      </c>
      <c r="U3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Z34">
        <v>33</v>
      </c>
      <c r="AA34" t="s">
        <v>485</v>
      </c>
      <c r="AB34">
        <f t="shared" si="5"/>
        <v>1</v>
      </c>
      <c r="AD34">
        <v>33</v>
      </c>
      <c r="AE34">
        <v>208</v>
      </c>
      <c r="AF34">
        <f t="shared" ref="AF34:AF65" si="83">COUNTIF(R:R,AE34)</f>
        <v>1</v>
      </c>
    </row>
    <row r="35" spans="1:32">
      <c r="A35">
        <v>15</v>
      </c>
      <c r="B35">
        <f t="shared" ca="1" si="13"/>
        <v>2</v>
      </c>
      <c r="C35" t="str">
        <f t="shared" ca="1" si="0"/>
        <v>Actor0125m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205</v>
      </c>
      <c r="S35" t="str">
        <f>IFERROR(VLOOKUP(R35,[2]WingLookTable!$A:$B,2,0),"캐릭터없음")</f>
        <v>Wing_FirePatternPatternFullFast</v>
      </c>
      <c r="T35">
        <f t="shared" ca="1" si="2"/>
        <v>360</v>
      </c>
      <c r="U3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v>
      </c>
      <c r="V35" t="str">
        <f t="shared" ca="1" si="4"/>
        <v>{"dy":15,"sl":2,"id":"Actor3021m","stats":{"tr":3,"trp":6,"str":10,"dex":5,"int":0,"vit":0,"train":0,"wgGr0":0,"wgGr1":0,"wgGr2":0,"wgGr3":18,"wgLk":205}}</v>
      </c>
      <c r="Z35">
        <v>34</v>
      </c>
      <c r="AA35" t="s">
        <v>486</v>
      </c>
      <c r="AB35">
        <f t="shared" si="5"/>
        <v>2</v>
      </c>
      <c r="AD35">
        <v>34</v>
      </c>
      <c r="AE35">
        <v>211</v>
      </c>
      <c r="AF35">
        <f t="shared" si="83"/>
        <v>1</v>
      </c>
    </row>
    <row r="36" spans="1:32">
      <c r="A36">
        <v>16</v>
      </c>
      <c r="B36">
        <f t="shared" ref="B36:B69" ca="1" si="84">IF(A36&lt;&gt;OFFSET(A36,-1,0),1,OFFSET(B36,-1,0)+1)</f>
        <v>1</v>
      </c>
      <c r="C36" t="str">
        <f t="shared" ref="C36" ca="1" si="85">VLOOKUP(RANDBETWEEN(1,COUNTA(Z:Z)-1),Z:AA,2,0)</f>
        <v>Actor1218m</v>
      </c>
      <c r="D36" t="str">
        <f>IF(ISBLANK(F36),"",
IFERROR(VLOOKUP(F36,[2]ActorTable!$A:$H,MATCH("이름참고",[2]ActorTable!$1:$1,0),0),"캐릭터없음"))</f>
        <v>라무무</v>
      </c>
      <c r="E36" t="str">
        <f t="shared" ref="E36" ca="1" si="86">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87">VLOOKUP(RANDBETWEEN(1,COUNTA(AD:AD)-1),AD:AE,2,0)</f>
        <v>366</v>
      </c>
      <c r="U36" t="str">
        <f t="shared" ref="U36" ca="1" si="88">IF(ROW()=2,V36,OFFSET(U36,-1,0)&amp;IF(LEN(V36)=0,"",","&amp;V36))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v>
      </c>
      <c r="V36" t="str">
        <f t="shared" ref="V36:V68" ca="1" si="89">"{"""&amp;A$1&amp;""":"&amp;A36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 t="shared" si="83"/>
        <v>1</v>
      </c>
    </row>
    <row r="37" spans="1:32">
      <c r="A37">
        <v>16</v>
      </c>
      <c r="B37">
        <f t="shared" ca="1" si="84"/>
        <v>2</v>
      </c>
      <c r="C37" t="str">
        <f t="shared" ref="C37" ca="1" si="90">VLOOKUP(RANDBETWEEN(1,COUNTA(Z:Z)-1),Z:AA,2,0)</f>
        <v>Actor2015m</v>
      </c>
      <c r="D37" t="str">
        <f>IF(ISBLANK(F37),"",
IFERROR(VLOOKUP(F37,[2]ActorTable!$A:$H,MATCH("이름참고",[2]ActorTable!$1:$1,0),0),"캐릭터없음"))</f>
        <v>러센트</v>
      </c>
      <c r="E37" t="str">
        <f t="shared" ref="E37" ca="1" si="91">IF(AND(B37&lt;=OFFSET(B37,1,0),NOT(ISBLANK(F37))),
IF(F37=OFFSET(F37,1,0),"같음",""),"")</f>
        <v/>
      </c>
      <c r="F37" t="s">
        <v>384</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92">VLOOKUP(RANDBETWEEN(1,COUNTA(AD:AD)-1),AD:AE,2,0)</f>
        <v>184</v>
      </c>
      <c r="U37" t="str">
        <f t="shared" ref="U37" ca="1" si="93">IF(ROW()=2,V37,OFFSET(U37,-1,0)&amp;IF(LEN(V37)=0,"",","&amp;V37))</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v>
      </c>
      <c r="V37" t="str">
        <f t="shared" ca="1" si="89"/>
        <v>{"dy":16,"sl":2,"id":"Actor0024m","stats":{"tr":3,"trp":6,"str":0,"dex":5,"int":10,"vit":0,"train":0,"wgGr0":0,"wgGr1":0,"wgGr2":0,"wgGr3":18,"wgLk":288}}</v>
      </c>
      <c r="AD37">
        <v>36</v>
      </c>
      <c r="AE37">
        <v>217</v>
      </c>
      <c r="AF37">
        <f t="shared" si="83"/>
        <v>1</v>
      </c>
    </row>
    <row r="38" spans="1:32">
      <c r="A38">
        <v>17</v>
      </c>
      <c r="B38">
        <f t="shared" ca="1" si="84"/>
        <v>1</v>
      </c>
      <c r="C38" t="str">
        <f t="shared" ref="C38:C67" ca="1" si="94">VLOOKUP(RANDBETWEEN(1,COUNTA(Z:Z)-1),Z:AA,2,0)</f>
        <v>Actor2235m</v>
      </c>
      <c r="D38" t="str">
        <f>IF(ISBLANK(F38),"",
IFERROR(VLOOKUP(F38,[2]ActorTable!$A:$H,MATCH("이름참고",[2]ActorTable!$1:$1,0),0),"캐릭터없음"))</f>
        <v>오비우스</v>
      </c>
      <c r="E38" t="str">
        <f t="shared" ref="E38:E67" ca="1" si="95">IF(AND(B38&lt;=OFFSET(B38,1,0),NOT(ISBLANK(F38))),
IF(F38=OFFSET(F38,1,0),"같음",""),"")</f>
        <v/>
      </c>
      <c r="F38" t="s">
        <v>349</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 ca="1" si="96">VLOOKUP(RANDBETWEEN(1,COUNTA(AD:AD)-1),AD:AE,2,0)</f>
        <v>220</v>
      </c>
      <c r="U38" t="str">
        <f t="shared" ref="U38" ca="1" si="97">IF(ROW()=2,V38,OFFSET(U38,-1,0)&amp;IF(LEN(V38)=0,"",","&amp;V38))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v>
      </c>
      <c r="V38" t="str">
        <f t="shared" ref="V38" ca="1" si="98">"{"""&amp;A$1&amp;""":"&amp;A38
&amp;","""&amp;B$1&amp;""":"&amp;B38
&amp;IF(LEN(F38)=0,"",","""&amp;F$1&amp;""":"""&amp;F38&amp;"""")
&amp;IF(LEN(F38)=0,"",",""stats"":{")
&amp;IF(LEN(F38)=0,"",""""&amp;G$1&amp;""":"&amp;G38)
&amp;IF(LEN(F38)=0,"",","""&amp;H$1&amp;""":"&amp;H38)
&amp;IF(LEN(F38)=0,"",","""&amp;I$1&amp;""":"&amp;I38)
&amp;IF(LEN(F38)=0,"",","""&amp;J$1&amp;""":"&amp;J38)
&amp;IF(LEN(F38)=0,"",","""&amp;K$1&amp;""":"&amp;K38)
&amp;IF(LEN(F38)=0,"",","""&amp;L$1&amp;""":"&amp;L38)
&amp;IF(LEN(F38)=0,"",","""&amp;M$1&amp;""":"&amp;M38)
&amp;IF(LEN(F38)=0,"",","""&amp;N$1&amp;""":"&amp;N38)
&amp;IF(LEN(F38)=0,"",","""&amp;O$1&amp;""":"&amp;O38)
&amp;IF(LEN(F38)=0,"",","""&amp;P$1&amp;""":"&amp;P38)
&amp;IF(LEN(F38)=0,"",","""&amp;Q$1&amp;""":"&amp;Q38)
&amp;IF(LEN(F38)=0,"",","""&amp;R$1&amp;""":"&amp;R38)
&amp;IF(LEN(F38)=0,"","}")&amp;"}"</f>
        <v>{"dy":17,"sl":1,"id":"Actor1141m","stats":{"tr":3,"trp":6,"str":0,"dex":0,"int":15,"vit":0,"train":0,"wgGr0":0,"wgGr1":0,"wgGr2":0,"wgGr3":18,"wgLk":133}}</v>
      </c>
      <c r="AD38">
        <v>37</v>
      </c>
      <c r="AE38">
        <v>220</v>
      </c>
      <c r="AF38">
        <f t="shared" si="83"/>
        <v>1</v>
      </c>
    </row>
    <row r="39" spans="1:32">
      <c r="A39">
        <v>17</v>
      </c>
      <c r="B39">
        <f t="shared" ref="B39" ca="1" si="99">IF(A39&lt;&gt;OFFSET(A39,-1,0),1,OFFSET(B39,-1,0)+1)</f>
        <v>2</v>
      </c>
      <c r="C39" t="str">
        <f t="shared" ref="C39" ca="1" si="100">VLOOKUP(RANDBETWEEN(1,COUNTA(Z:Z)-1),Z:AA,2,0)</f>
        <v>Actor0104m</v>
      </c>
      <c r="D39" t="str">
        <f>IF(ISBLANK(F39),"",
IFERROR(VLOOKUP(F39,[2]ActorTable!$A:$H,MATCH("이름참고",[2]ActorTable!$1:$1,0),0),"캐릭터없음"))</f>
        <v>튤린</v>
      </c>
      <c r="E39" t="str">
        <f t="shared" ref="E39" ca="1" si="101">IF(AND(B39&lt;=OFFSET(B39,1,0),NOT(ISBLANK(F39))),
IF(F39=OFFSET(F39,1,0),"같음",""),"")</f>
        <v/>
      </c>
      <c r="F39" t="s">
        <v>380</v>
      </c>
      <c r="G39">
        <v>3</v>
      </c>
      <c r="H39">
        <v>6</v>
      </c>
      <c r="I39">
        <v>0</v>
      </c>
      <c r="J39">
        <v>0</v>
      </c>
      <c r="K39">
        <v>10</v>
      </c>
      <c r="L39">
        <v>5</v>
      </c>
      <c r="M39">
        <v>0</v>
      </c>
      <c r="N39">
        <v>0</v>
      </c>
      <c r="O39">
        <v>0</v>
      </c>
      <c r="P39">
        <v>0</v>
      </c>
      <c r="Q39">
        <v>18</v>
      </c>
      <c r="R39">
        <v>366</v>
      </c>
      <c r="S39" t="str">
        <f>IFERROR(VLOOKUP(R39,[2]WingLookTable!$A:$B,2,0),"캐릭터없음")</f>
        <v>Wing_RedNoiseNoiseOtherFast</v>
      </c>
      <c r="T39">
        <f t="shared" ref="T39" ca="1" si="102">VLOOKUP(RANDBETWEEN(1,COUNTA(AD:AD)-1),AD:AE,2,0)</f>
        <v>348</v>
      </c>
      <c r="U39" t="str">
        <f t="shared" ref="U39" ca="1" si="103">IF(ROW()=2,V39,OFFSET(U39,-1,0)&amp;IF(LEN(V39)=0,"",","&amp;V39))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v>
      </c>
      <c r="V39" t="str">
        <f t="shared" ref="V39" ca="1" si="104">"{"""&amp;A$1&amp;""":"&amp;A39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{"dy":17,"sl":2,"id":"Actor0037m","stats":{"tr":3,"trp":6,"str":0,"dex":0,"int":10,"vit":5,"train":0,"wgGr0":0,"wgGr1":0,"wgGr2":0,"wgGr3":18,"wgLk":366}}</v>
      </c>
      <c r="AD39">
        <v>38</v>
      </c>
      <c r="AE39">
        <v>223</v>
      </c>
      <c r="AF39">
        <f t="shared" si="83"/>
        <v>1</v>
      </c>
    </row>
    <row r="40" spans="1:32">
      <c r="A40">
        <v>18</v>
      </c>
      <c r="B40">
        <f t="shared" ca="1" si="84"/>
        <v>1</v>
      </c>
      <c r="C40" t="str">
        <f t="shared" ca="1" si="94"/>
        <v>Actor3019m</v>
      </c>
      <c r="D40" t="str">
        <f>IF(ISBLANK(F40),"",
IFERROR(VLOOKUP(F40,[2]ActorTable!$A:$H,MATCH("이름참고",[2]ActorTable!$1:$1,0),0),"캐릭터없음"))</f>
        <v>미네락</v>
      </c>
      <c r="E40" t="str">
        <f t="shared" ca="1" si="95"/>
        <v/>
      </c>
      <c r="F40" t="s">
        <v>388</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ref="T40:T67" ca="1" si="105">VLOOKUP(RANDBETWEEN(1,COUNTA(AD:AD)-1),AD:AE,2,0)</f>
        <v>344</v>
      </c>
      <c r="U40"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v>
      </c>
      <c r="V40" t="str">
        <f t="shared" ca="1" si="89"/>
        <v>{"dy":18,"sl":1,"id":"Actor2120m","stats":{"tr":3,"trp":6,"str":15,"dex":0,"int":0,"vit":0,"train":0,"wgGr0":0,"wgGr1":0,"wgGr2":0,"wgGr3":18,"wgLk":356}}</v>
      </c>
      <c r="AD40">
        <v>39</v>
      </c>
      <c r="AE40">
        <v>226</v>
      </c>
      <c r="AF40">
        <f t="shared" si="83"/>
        <v>1</v>
      </c>
    </row>
    <row r="41" spans="1:32">
      <c r="A41">
        <v>18</v>
      </c>
      <c r="B41">
        <f t="shared" ca="1" si="84"/>
        <v>2</v>
      </c>
      <c r="C41" t="str">
        <f t="shared" ca="1" si="94"/>
        <v>Actor1029m</v>
      </c>
      <c r="D41" t="str">
        <f>IF(ISBLANK(F41),"",
IFERROR(VLOOKUP(F41,[2]ActorTable!$A:$H,MATCH("이름참고",[2]ActorTable!$1:$1,0),0),"캐릭터없음"))</f>
        <v>도스로프</v>
      </c>
      <c r="E41" t="str">
        <f t="shared" ca="1" si="95"/>
        <v/>
      </c>
      <c r="F41" t="s">
        <v>453</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105"/>
        <v>318</v>
      </c>
      <c r="U41"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v>
      </c>
      <c r="V41" t="str">
        <f t="shared" ca="1" si="89"/>
        <v>{"dy":18,"sl":2,"id":"Actor0030m","stats":{"tr":3,"trp":6,"str":5,"dex":0,"int":10,"vit":0,"train":0,"wgGr0":0,"wgGr1":0,"wgGr2":0,"wgGr3":18,"wgLk":252}}</v>
      </c>
      <c r="AD41">
        <v>40</v>
      </c>
      <c r="AE41">
        <v>229</v>
      </c>
      <c r="AF41">
        <f t="shared" si="83"/>
        <v>0</v>
      </c>
    </row>
    <row r="42" spans="1:32">
      <c r="A42">
        <v>19</v>
      </c>
      <c r="B42">
        <f t="shared" ca="1" si="84"/>
        <v>1</v>
      </c>
      <c r="C42" t="str">
        <f t="shared" ref="C42:C43" ca="1" si="106">VLOOKUP(RANDBETWEEN(1,COUNTA(Z:Z)-1),Z:AA,2,0)</f>
        <v>Actor1002m</v>
      </c>
      <c r="D42" t="str">
        <f>IF(ISBLANK(F42),"",
IFERROR(VLOOKUP(F42,[2]ActorTable!$A:$H,MATCH("이름참고",[2]ActorTable!$1:$1,0),0),"캐릭터없음"))</f>
        <v>닉스</v>
      </c>
      <c r="E42" t="str">
        <f t="shared" ref="E42:E43" ca="1" si="107">IF(AND(B42&lt;=OFFSET(B42,1,0),NOT(ISBLANK(F42))),
IF(F42=OFFSET(F42,1,0),"같음",""),"")</f>
        <v/>
      </c>
      <c r="F42" t="s">
        <v>362</v>
      </c>
      <c r="G42">
        <v>3</v>
      </c>
      <c r="H42">
        <v>6</v>
      </c>
      <c r="I42">
        <v>0</v>
      </c>
      <c r="J42">
        <v>15</v>
      </c>
      <c r="K42">
        <v>0</v>
      </c>
      <c r="L42">
        <v>0</v>
      </c>
      <c r="M42">
        <v>0</v>
      </c>
      <c r="N42">
        <v>0</v>
      </c>
      <c r="O42">
        <v>0</v>
      </c>
      <c r="P42">
        <v>0</v>
      </c>
      <c r="Q42">
        <v>18</v>
      </c>
      <c r="R42">
        <v>160</v>
      </c>
      <c r="S42" t="str">
        <f>IFERROR(VLOOKUP(R42,[2]WingLookTable!$A:$B,2,0),"캐릭터없음")</f>
        <v>Wing_DustGreenSineFullOtherFast</v>
      </c>
      <c r="T42">
        <f t="shared" ref="T42:T43" ca="1" si="108">VLOOKUP(RANDBETWEEN(1,COUNTA(AD:AD)-1),AD:AE,2,0)</f>
        <v>366</v>
      </c>
      <c r="U42" t="str">
        <f t="shared" ref="U42:U43" ca="1" si="109">IF(ROW()=2,V42,OFFSET(U42,-1,0)&amp;IF(LEN(V42)=0,"",","&amp;V42))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v>
      </c>
      <c r="V42" t="str">
        <f t="shared" ca="1" si="89"/>
        <v>{"dy":19,"sl":1,"id":"Actor1109m","stats":{"tr":3,"trp":6,"str":0,"dex":15,"int":0,"vit":0,"train":0,"wgGr0":0,"wgGr1":0,"wgGr2":0,"wgGr3":18,"wgLk":160}}</v>
      </c>
      <c r="AD42">
        <v>41</v>
      </c>
      <c r="AE42">
        <v>232</v>
      </c>
      <c r="AF42">
        <f t="shared" si="83"/>
        <v>1</v>
      </c>
    </row>
    <row r="43" spans="1:32">
      <c r="A43">
        <v>19</v>
      </c>
      <c r="B43">
        <f t="shared" ca="1" si="84"/>
        <v>2</v>
      </c>
      <c r="C43" t="str">
        <f t="shared" ca="1" si="106"/>
        <v>Actor3231m</v>
      </c>
      <c r="D43" t="str">
        <f>IF(ISBLANK(F43),"",
IFERROR(VLOOKUP(F43,[2]ActorTable!$A:$H,MATCH("이름참고",[2]ActorTable!$1:$1,0),0),"캐릭터없음"))</f>
        <v>솔</v>
      </c>
      <c r="E43" t="str">
        <f t="shared" ca="1" si="107"/>
        <v/>
      </c>
      <c r="F43" t="s">
        <v>410</v>
      </c>
      <c r="G43">
        <v>3</v>
      </c>
      <c r="H43">
        <v>6</v>
      </c>
      <c r="I43">
        <v>0</v>
      </c>
      <c r="J43">
        <v>0</v>
      </c>
      <c r="K43">
        <v>15</v>
      </c>
      <c r="L43">
        <v>0</v>
      </c>
      <c r="M43">
        <v>0</v>
      </c>
      <c r="N43">
        <v>0</v>
      </c>
      <c r="O43">
        <v>0</v>
      </c>
      <c r="P43">
        <v>0</v>
      </c>
      <c r="Q43">
        <v>18</v>
      </c>
      <c r="R43">
        <v>324</v>
      </c>
      <c r="S43" t="str">
        <f>IFERROR(VLOOKUP(R43,[2]WingLookTable!$A:$B,2,0),"캐릭터없음")</f>
        <v>Wing_DustMultiOtherSineOtherFast</v>
      </c>
      <c r="T43">
        <f t="shared" ca="1" si="108"/>
        <v>369</v>
      </c>
      <c r="U43" t="str">
        <f t="shared" ca="1" si="10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v>
      </c>
      <c r="V43" t="str">
        <f t="shared" ca="1" si="89"/>
        <v>{"dy":19,"sl":2,"id":"Actor2015m","stats":{"tr":3,"trp":6,"str":0,"dex":0,"int":15,"vit":0,"train":0,"wgGr0":0,"wgGr1":0,"wgGr2":0,"wgGr3":18,"wgLk":324}}</v>
      </c>
      <c r="AD43">
        <v>42</v>
      </c>
      <c r="AE43">
        <v>236</v>
      </c>
      <c r="AF43">
        <f t="shared" si="83"/>
        <v>1</v>
      </c>
    </row>
    <row r="44" spans="1:32">
      <c r="A44">
        <v>20</v>
      </c>
      <c r="B44">
        <f t="shared" ca="1" si="84"/>
        <v>1</v>
      </c>
      <c r="C44" t="str">
        <f t="shared" ca="1" si="94"/>
        <v>Actor1039m</v>
      </c>
      <c r="D44" t="str">
        <f>IF(ISBLANK(F44),"",
IFERROR(VLOOKUP(F44,[2]ActorTable!$A:$H,MATCH("이름참고",[2]ActorTable!$1:$1,0),0),"캐릭터없음"))</f>
        <v>프로토27</v>
      </c>
      <c r="E44" t="str">
        <f t="shared" ca="1" si="95"/>
        <v/>
      </c>
      <c r="F44" t="s">
        <v>364</v>
      </c>
      <c r="G44">
        <v>3</v>
      </c>
      <c r="H44">
        <v>6</v>
      </c>
      <c r="I44">
        <v>0</v>
      </c>
      <c r="J44">
        <v>10</v>
      </c>
      <c r="K44">
        <v>5</v>
      </c>
      <c r="L44">
        <v>0</v>
      </c>
      <c r="M44">
        <v>0</v>
      </c>
      <c r="N44">
        <v>0</v>
      </c>
      <c r="O44">
        <v>0</v>
      </c>
      <c r="P44">
        <v>0</v>
      </c>
      <c r="Q44">
        <v>18</v>
      </c>
      <c r="R44">
        <v>236</v>
      </c>
      <c r="S44" t="str">
        <f>IFERROR(VLOOKUP(R44,[2]WingLookTable!$A:$B,2,0),"캐릭터없음")</f>
        <v>Wing_MultiPatternNoiseStripeFast</v>
      </c>
      <c r="T44">
        <f t="shared" ca="1" si="105"/>
        <v>187</v>
      </c>
      <c r="U4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v>
      </c>
      <c r="V44" t="str">
        <f t="shared" ca="1" si="89"/>
        <v>{"dy":20,"sl":1,"id":"Actor1216m","stats":{"tr":3,"trp":6,"str":0,"dex":10,"int":5,"vit":0,"train":0,"wgGr0":0,"wgGr1":0,"wgGr2":0,"wgGr3":18,"wgLk":236}}</v>
      </c>
      <c r="AD44">
        <v>43</v>
      </c>
      <c r="AE44">
        <v>240</v>
      </c>
      <c r="AF44">
        <f t="shared" si="83"/>
        <v>1</v>
      </c>
    </row>
    <row r="45" spans="1:32">
      <c r="A45">
        <v>20</v>
      </c>
      <c r="B45">
        <f t="shared" ca="1" si="84"/>
        <v>2</v>
      </c>
      <c r="C45" t="str">
        <f t="shared" ca="1" si="94"/>
        <v>Actor1218m</v>
      </c>
      <c r="D45" t="str">
        <f>IF(ISBLANK(F45),"",
IFERROR(VLOOKUP(F45,[2]ActorTable!$A:$H,MATCH("이름참고",[2]ActorTable!$1:$1,0),0),"캐릭터없음"))</f>
        <v>튤린</v>
      </c>
      <c r="E45" t="str">
        <f t="shared" ca="1" si="95"/>
        <v/>
      </c>
      <c r="F45" t="s">
        <v>380</v>
      </c>
      <c r="G45">
        <v>3</v>
      </c>
      <c r="H45">
        <v>6</v>
      </c>
      <c r="I45">
        <v>10</v>
      </c>
      <c r="J45">
        <v>5</v>
      </c>
      <c r="K45">
        <v>0</v>
      </c>
      <c r="L45">
        <v>0</v>
      </c>
      <c r="M45">
        <v>0</v>
      </c>
      <c r="N45">
        <v>0</v>
      </c>
      <c r="O45">
        <v>0</v>
      </c>
      <c r="P45">
        <v>0</v>
      </c>
      <c r="Q45">
        <v>18</v>
      </c>
      <c r="R45">
        <v>300</v>
      </c>
      <c r="S45" t="str">
        <f>IFERROR(VLOOKUP(R45,[2]WingLookTable!$A:$B,2,0),"캐릭터없음")</f>
        <v>Wing_DustBlueOtherOtherStripeSlow</v>
      </c>
      <c r="T45">
        <f t="shared" ca="1" si="105"/>
        <v>348</v>
      </c>
      <c r="U4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v>
      </c>
      <c r="V45" t="str">
        <f t="shared" ca="1" si="89"/>
        <v>{"dy":20,"sl":2,"id":"Actor0037m","stats":{"tr":3,"trp":6,"str":10,"dex":5,"int":0,"vit":0,"train":0,"wgGr0":0,"wgGr1":0,"wgGr2":0,"wgGr3":18,"wgLk":300}}</v>
      </c>
      <c r="AD45">
        <v>44</v>
      </c>
      <c r="AE45">
        <v>244</v>
      </c>
      <c r="AF45">
        <f t="shared" si="83"/>
        <v>1</v>
      </c>
    </row>
    <row r="46" spans="1:32">
      <c r="A46">
        <v>21</v>
      </c>
      <c r="B46">
        <f t="shared" ref="B46" ca="1" si="110">IF(A46&lt;&gt;OFFSET(A46,-1,0),1,OFFSET(B46,-1,0)+1)</f>
        <v>1</v>
      </c>
      <c r="C46" t="str">
        <f t="shared" ref="C46" ca="1" si="111">VLOOKUP(RANDBETWEEN(1,COUNTA(Z:Z)-1),Z:AA,2,0)</f>
        <v>Actor2103m</v>
      </c>
      <c r="D46" t="str">
        <f>IF(ISBLANK(F46),"",
IFERROR(VLOOKUP(F46,[2]ActorTable!$A:$H,MATCH("이름참고",[2]ActorTable!$1:$1,0),0),"캐릭터없음"))</f>
        <v>니엘</v>
      </c>
      <c r="E46" t="str">
        <f t="shared" ref="E46" ca="1" si="112">IF(AND(B46&lt;=OFFSET(B46,1,0),NOT(ISBLANK(F46))),
IF(F46=OFFSET(F46,1,0),"같음",""),"")</f>
        <v/>
      </c>
      <c r="F46" t="s">
        <v>359</v>
      </c>
      <c r="G46">
        <v>3</v>
      </c>
      <c r="H46">
        <v>6</v>
      </c>
      <c r="I46">
        <v>0</v>
      </c>
      <c r="J46">
        <v>0</v>
      </c>
      <c r="K46">
        <v>15</v>
      </c>
      <c r="L46">
        <v>0</v>
      </c>
      <c r="M46">
        <v>0</v>
      </c>
      <c r="N46">
        <v>0</v>
      </c>
      <c r="O46">
        <v>0</v>
      </c>
      <c r="P46">
        <v>0</v>
      </c>
      <c r="Q46">
        <v>18</v>
      </c>
      <c r="R46">
        <v>268</v>
      </c>
      <c r="S46" t="str">
        <f>IFERROR(VLOOKUP(R46,[2]WingLookTable!$A:$B,2,0),"캐릭터없음")</f>
        <v>Wing_SkySineSineFullSlow</v>
      </c>
      <c r="T46">
        <f t="shared" ref="T46" ca="1" si="113">VLOOKUP(RANDBETWEEN(1,COUNTA(AD:AD)-1),AD:AE,2,0)</f>
        <v>232</v>
      </c>
      <c r="U46" t="str">
        <f t="shared" ref="U46" ca="1" si="114">IF(ROW()=2,V46,OFFSET(U46,-1,0)&amp;IF(LEN(V46)=0,"",","&amp;V46))</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v>
      </c>
      <c r="V46" t="str">
        <f t="shared" ref="V46" ca="1" si="115">"{"""&amp;A$1&amp;""":"&amp;A46
&amp;","""&amp;B$1&amp;""":"&amp;B46
&amp;IF(LEN(F46)=0,"",","""&amp;F$1&amp;""":"""&amp;F46&amp;"""")
&amp;IF(LEN(F46)=0,"",",""stats"":{")
&amp;IF(LEN(F46)=0,"",""""&amp;G$1&amp;""":"&amp;G46)
&amp;IF(LEN(F46)=0,"",","""&amp;H$1&amp;""":"&amp;H46)
&amp;IF(LEN(F46)=0,"",","""&amp;I$1&amp;""":"&amp;I46)
&amp;IF(LEN(F46)=0,"",","""&amp;J$1&amp;""":"&amp;J46)
&amp;IF(LEN(F46)=0,"",","""&amp;K$1&amp;""":"&amp;K46)
&amp;IF(LEN(F46)=0,"",","""&amp;L$1&amp;""":"&amp;L46)
&amp;IF(LEN(F46)=0,"",","""&amp;M$1&amp;""":"&amp;M46)
&amp;IF(LEN(F46)=0,"",","""&amp;N$1&amp;""":"&amp;N46)
&amp;IF(LEN(F46)=0,"",","""&amp;O$1&amp;""":"&amp;O46)
&amp;IF(LEN(F46)=0,"",","""&amp;P$1&amp;""":"&amp;P46)
&amp;IF(LEN(F46)=0,"",","""&amp;Q$1&amp;""":"&amp;Q46)
&amp;IF(LEN(F46)=0,"",","""&amp;R$1&amp;""":"&amp;R46)
&amp;IF(LEN(F46)=0,"","}")&amp;"}"</f>
        <v>{"dy":21,"sl":1,"id":"Actor2238m","stats":{"tr":3,"trp":6,"str":0,"dex":0,"int":15,"vit":0,"train":0,"wgGr0":0,"wgGr1":0,"wgGr2":0,"wgGr3":18,"wgLk":268}}</v>
      </c>
      <c r="AD46">
        <v>45</v>
      </c>
      <c r="AE46">
        <v>248</v>
      </c>
      <c r="AF46">
        <f t="shared" si="83"/>
        <v>1</v>
      </c>
    </row>
    <row r="47" spans="1:32">
      <c r="A47">
        <v>21</v>
      </c>
      <c r="B47">
        <f t="shared" ca="1" si="84"/>
        <v>2</v>
      </c>
      <c r="C47" t="str">
        <f t="shared" ca="1" si="94"/>
        <v>Actor1029m</v>
      </c>
      <c r="D47" t="str">
        <f>IF(ISBLANK(F47),"",
IFERROR(VLOOKUP(F47,[2]ActorTable!$A:$H,MATCH("이름참고",[2]ActorTable!$1:$1,0),0),"캐릭터없음"))</f>
        <v>케이저</v>
      </c>
      <c r="E47" t="str">
        <f t="shared" ca="1" si="95"/>
        <v/>
      </c>
      <c r="F47" t="s">
        <v>371</v>
      </c>
      <c r="G47">
        <v>3</v>
      </c>
      <c r="H47">
        <v>6</v>
      </c>
      <c r="I47">
        <v>0</v>
      </c>
      <c r="J47">
        <v>15</v>
      </c>
      <c r="K47">
        <v>0</v>
      </c>
      <c r="L47">
        <v>0</v>
      </c>
      <c r="M47">
        <v>0</v>
      </c>
      <c r="N47">
        <v>0</v>
      </c>
      <c r="O47">
        <v>0</v>
      </c>
      <c r="P47">
        <v>0</v>
      </c>
      <c r="Q47">
        <v>18</v>
      </c>
      <c r="R47">
        <v>297</v>
      </c>
      <c r="S47" t="str">
        <f>IFERROR(VLOOKUP(R47,[2]WingLookTable!$A:$B,2,0),"캐릭터없음")</f>
        <v>Wing_DustBlueOtherNoiseOtherFast</v>
      </c>
      <c r="T47">
        <f t="shared" ca="1" si="105"/>
        <v>294</v>
      </c>
      <c r="U4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v>
      </c>
      <c r="V47" t="str">
        <f t="shared" ca="1" si="89"/>
        <v>{"dy":21,"sl":2,"id":"Actor0113m","stats":{"tr":3,"trp":6,"str":0,"dex":15,"int":0,"vit":0,"train":0,"wgGr0":0,"wgGr1":0,"wgGr2":0,"wgGr3":18,"wgLk":297}}</v>
      </c>
      <c r="AD47">
        <v>46</v>
      </c>
      <c r="AE47">
        <v>252</v>
      </c>
      <c r="AF47">
        <f t="shared" si="83"/>
        <v>1</v>
      </c>
    </row>
    <row r="48" spans="1:32">
      <c r="A48">
        <v>21</v>
      </c>
      <c r="B48">
        <f t="shared" ca="1" si="84"/>
        <v>3</v>
      </c>
      <c r="C48" t="str">
        <f t="shared" ca="1" si="94"/>
        <v>Actor3019m</v>
      </c>
      <c r="D48" t="str">
        <f>IF(ISBLANK(F48),"",
IFERROR(VLOOKUP(F48,[2]ActorTable!$A:$H,MATCH("이름참고",[2]ActorTable!$1:$1,0),0),"캐릭터없음"))</f>
        <v>플랜도</v>
      </c>
      <c r="E48" t="str">
        <f t="shared" ca="1" si="95"/>
        <v/>
      </c>
      <c r="F48" t="s">
        <v>339</v>
      </c>
      <c r="G48">
        <v>3</v>
      </c>
      <c r="H48">
        <v>6</v>
      </c>
      <c r="I48">
        <v>5</v>
      </c>
      <c r="J48">
        <v>0</v>
      </c>
      <c r="K48">
        <v>10</v>
      </c>
      <c r="L48">
        <v>0</v>
      </c>
      <c r="M48">
        <v>0</v>
      </c>
      <c r="N48">
        <v>0</v>
      </c>
      <c r="O48">
        <v>0</v>
      </c>
      <c r="P48">
        <v>0</v>
      </c>
      <c r="Q48">
        <v>18</v>
      </c>
      <c r="R48">
        <v>145</v>
      </c>
      <c r="S48" t="str">
        <f>IFERROR(VLOOKUP(R48,[2]WingLookTable!$A:$B,2,0),"캐릭터없음")</f>
        <v>Wing_DustBlueSinePatternFullSlow</v>
      </c>
      <c r="T48">
        <f t="shared" ca="1" si="105"/>
        <v>190</v>
      </c>
      <c r="U4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v>
      </c>
      <c r="V48" t="str">
        <f t="shared" ca="1" si="89"/>
        <v>{"dy":21,"sl":3,"id":"Actor1039m","stats":{"tr":3,"trp":6,"str":5,"dex":0,"int":10,"vit":0,"train":0,"wgGr0":0,"wgGr1":0,"wgGr2":0,"wgGr3":18,"wgLk":145}}</v>
      </c>
      <c r="AD48">
        <v>47</v>
      </c>
      <c r="AE48">
        <v>256</v>
      </c>
      <c r="AF48">
        <f t="shared" si="83"/>
        <v>0</v>
      </c>
    </row>
    <row r="49" spans="1:32">
      <c r="A49">
        <v>22</v>
      </c>
      <c r="B49">
        <f t="shared" ref="B49" ca="1" si="116">IF(A49&lt;&gt;OFFSET(A49,-1,0),1,OFFSET(B49,-1,0)+1)</f>
        <v>1</v>
      </c>
      <c r="C49" t="str">
        <f t="shared" ca="1" si="94"/>
        <v>Actor1109m</v>
      </c>
      <c r="D49" t="str">
        <f>IF(ISBLANK(F49),"",
IFERROR(VLOOKUP(F49,[2]ActorTable!$A:$H,MATCH("이름참고",[2]ActorTable!$1:$1,0),0),"캐릭터없음"))</f>
        <v>메디아</v>
      </c>
      <c r="E49" t="str">
        <f t="shared" ca="1" si="95"/>
        <v/>
      </c>
      <c r="F49" t="s">
        <v>424</v>
      </c>
      <c r="G49">
        <v>3</v>
      </c>
      <c r="H49">
        <v>6</v>
      </c>
      <c r="I49">
        <v>8</v>
      </c>
      <c r="J49">
        <v>0</v>
      </c>
      <c r="K49">
        <v>0</v>
      </c>
      <c r="L49">
        <v>7</v>
      </c>
      <c r="M49">
        <v>0</v>
      </c>
      <c r="N49">
        <v>0</v>
      </c>
      <c r="O49">
        <v>0</v>
      </c>
      <c r="P49">
        <v>0</v>
      </c>
      <c r="Q49">
        <v>18</v>
      </c>
      <c r="R49">
        <v>248</v>
      </c>
      <c r="S49" t="str">
        <f>IFERROR(VLOOKUP(R49,[2]WingLookTable!$A:$B,2,0),"캐릭터없음")</f>
        <v>Wing_RedOtherOtherFullFast</v>
      </c>
      <c r="T49">
        <f t="shared" ca="1" si="105"/>
        <v>366</v>
      </c>
      <c r="U49"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v>
      </c>
      <c r="V49" t="str">
        <f t="shared" ref="V49" ca="1" si="117">"{"""&amp;A$1&amp;""":"&amp;A49
&amp;","""&amp;B$1&amp;""":"&amp;B49
&amp;IF(LEN(F49)=0,"",","""&amp;F$1&amp;""":"""&amp;F49&amp;"""")
&amp;IF(LEN(F49)=0,"",",""stats"":{")
&amp;IF(LEN(F49)=0,"",""""&amp;G$1&amp;""":"&amp;G49)
&amp;IF(LEN(F49)=0,"",","""&amp;H$1&amp;""":"&amp;H49)
&amp;IF(LEN(F49)=0,"",","""&amp;I$1&amp;""":"&amp;I49)
&amp;IF(LEN(F49)=0,"",","""&amp;J$1&amp;""":"&amp;J49)
&amp;IF(LEN(F49)=0,"",","""&amp;K$1&amp;""":"&amp;K49)
&amp;IF(LEN(F49)=0,"",","""&amp;L$1&amp;""":"&amp;L49)
&amp;IF(LEN(F49)=0,"",","""&amp;M$1&amp;""":"&amp;M49)
&amp;IF(LEN(F49)=0,"",","""&amp;N$1&amp;""":"&amp;N49)
&amp;IF(LEN(F49)=0,"",","""&amp;O$1&amp;""":"&amp;O49)
&amp;IF(LEN(F49)=0,"",","""&amp;P$1&amp;""":"&amp;P49)
&amp;IF(LEN(F49)=0,"",","""&amp;Q$1&amp;""":"&amp;Q49)
&amp;IF(LEN(F49)=0,"",","""&amp;R$1&amp;""":"&amp;R49)
&amp;IF(LEN(F49)=0,"","}")&amp;"}"</f>
        <v>{"dy":22,"sl":1,"id":"Actor1218m","stats":{"tr":3,"trp":6,"str":8,"dex":0,"int":0,"vit":7,"train":0,"wgGr0":0,"wgGr1":0,"wgGr2":0,"wgGr3":18,"wgLk":248}}</v>
      </c>
      <c r="AD49">
        <v>48</v>
      </c>
      <c r="AE49">
        <v>260</v>
      </c>
      <c r="AF49">
        <f t="shared" si="83"/>
        <v>1</v>
      </c>
    </row>
    <row r="50" spans="1:32">
      <c r="A50">
        <v>22</v>
      </c>
      <c r="B50">
        <f t="shared" ca="1" si="84"/>
        <v>2</v>
      </c>
      <c r="C50" t="str">
        <f t="shared" ref="C50" ca="1" si="118">VLOOKUP(RANDBETWEEN(1,COUNTA(Z:Z)-1),Z:AA,2,0)</f>
        <v>Actor2015m</v>
      </c>
      <c r="D50" t="str">
        <f>IF(ISBLANK(F50),"",
IFERROR(VLOOKUP(F50,[2]ActorTable!$A:$H,MATCH("이름참고",[2]ActorTable!$1:$1,0),0),"캐릭터없음"))</f>
        <v>프리스</v>
      </c>
      <c r="E50" t="str">
        <f t="shared" ref="E50" ca="1" si="119">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120">VLOOKUP(RANDBETWEEN(1,COUNTA(AD:AD)-1),AD:AE,2,0)</f>
        <v>369</v>
      </c>
      <c r="U50" t="str">
        <f t="shared" ref="U50" ca="1" si="121">IF(ROW()=2,V50,OFFSET(U50,-1,0)&amp;IF(LEN(V50)=0,"",","&amp;V50))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v>
      </c>
      <c r="V50" t="str">
        <f t="shared" ca="1" si="89"/>
        <v>{"dy":22,"sl":2,"id":"Actor0125m","stats":{"tr":3,"trp":6,"str":0,"dex":10,"int":5,"vit":0,"train":0,"wgGr0":0,"wgGr1":0,"wgGr2":0,"wgGr3":18,"wgLk":352}}</v>
      </c>
      <c r="AD50">
        <v>49</v>
      </c>
      <c r="AE50">
        <v>264</v>
      </c>
      <c r="AF50">
        <f t="shared" si="83"/>
        <v>1</v>
      </c>
    </row>
    <row r="51" spans="1:32">
      <c r="A51">
        <v>22</v>
      </c>
      <c r="B51">
        <f t="shared" ca="1" si="84"/>
        <v>3</v>
      </c>
      <c r="C51" t="str">
        <f t="shared" ref="C51" ca="1" si="122">VLOOKUP(RANDBETWEEN(1,COUNTA(Z:Z)-1),Z:AA,2,0)</f>
        <v>Actor2120m</v>
      </c>
      <c r="D51" t="str">
        <f>IF(ISBLANK(F51),"",
IFERROR(VLOOKUP(F51,[2]ActorTable!$A:$H,MATCH("이름참고",[2]ActorTable!$1:$1,0),0),"캐릭터없음"))</f>
        <v>클라크</v>
      </c>
      <c r="E51" t="str">
        <f t="shared" ref="E51" ca="1" si="123">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124">VLOOKUP(RANDBETWEEN(1,COUNTA(AD:AD)-1),AD:AE,2,0)</f>
        <v>166</v>
      </c>
      <c r="U51" t="str">
        <f t="shared" ref="U51" ca="1" si="125">IF(ROW()=2,V51,OFFSET(U51,-1,0)&amp;IF(LEN(V51)=0,"",","&amp;V51))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v>
      </c>
      <c r="V51" t="str">
        <f t="shared" ca="1" si="89"/>
        <v>{"dy":22,"sl":3,"id":"Actor2011m","stats":{"tr":3,"trp":6,"str":0,"dex":5,"int":10,"vit":0,"train":0,"wgGr0":0,"wgGr1":0,"wgGr2":0,"wgGr3":18,"wgLk":199}}</v>
      </c>
      <c r="AD51">
        <v>50</v>
      </c>
      <c r="AE51">
        <v>268</v>
      </c>
      <c r="AF51">
        <f t="shared" si="83"/>
        <v>1</v>
      </c>
    </row>
    <row r="52" spans="1:32">
      <c r="A52">
        <v>23</v>
      </c>
      <c r="B52">
        <f t="shared" ca="1" si="84"/>
        <v>1</v>
      </c>
      <c r="C52" t="str">
        <f t="shared" ref="C52" ca="1" si="126">VLOOKUP(RANDBETWEEN(1,COUNTA(Z:Z)-1),Z:AA,2,0)</f>
        <v>Actor0024m</v>
      </c>
      <c r="D52" t="str">
        <f>IF(ISBLANK(F52),"",
IFERROR(VLOOKUP(F52,[2]ActorTable!$A:$H,MATCH("이름참고",[2]ActorTable!$1:$1,0),0),"캐릭터없음"))</f>
        <v>오비우스</v>
      </c>
      <c r="E52" t="str">
        <f t="shared" ref="E52" ca="1" si="127">IF(AND(B52&lt;=OFFSET(B52,1,0),NOT(ISBLANK(F52))),
IF(F52=OFFSET(F52,1,0),"같음",""),"")</f>
        <v/>
      </c>
      <c r="F52" t="s">
        <v>349</v>
      </c>
      <c r="G52">
        <v>3</v>
      </c>
      <c r="H52">
        <v>6</v>
      </c>
      <c r="I52">
        <v>0</v>
      </c>
      <c r="J52">
        <v>8</v>
      </c>
      <c r="K52">
        <v>7</v>
      </c>
      <c r="L52">
        <v>0</v>
      </c>
      <c r="M52">
        <v>0</v>
      </c>
      <c r="N52">
        <v>0</v>
      </c>
      <c r="O52">
        <v>0</v>
      </c>
      <c r="P52">
        <v>0</v>
      </c>
      <c r="Q52">
        <v>18</v>
      </c>
      <c r="R52">
        <v>190</v>
      </c>
      <c r="S52" t="str">
        <f>IFERROR(VLOOKUP(R52,[2]WingLookTable!$A:$B,2,0),"캐릭터없음")</f>
        <v>Wing_DustYellowNoisePatternStripeSlow</v>
      </c>
      <c r="T52">
        <f t="shared" ref="T52" ca="1" si="128">VLOOKUP(RANDBETWEEN(1,COUNTA(AD:AD)-1),AD:AE,2,0)</f>
        <v>291</v>
      </c>
      <c r="U52" t="str">
        <f t="shared" ref="U52" ca="1" si="129">IF(ROW()=2,V52,OFFSET(U52,-1,0)&amp;IF(LEN(V52)=0,"",","&amp;V52))</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v>
      </c>
      <c r="V52" t="str">
        <f t="shared" ca="1" si="89"/>
        <v>{"dy":23,"sl":1,"id":"Actor1141m","stats":{"tr":3,"trp":6,"str":0,"dex":8,"int":7,"vit":0,"train":0,"wgGr0":0,"wgGr1":0,"wgGr2":0,"wgGr3":18,"wgLk":190}}</v>
      </c>
      <c r="AD52">
        <v>51</v>
      </c>
      <c r="AE52">
        <v>272</v>
      </c>
      <c r="AF52">
        <f t="shared" si="83"/>
        <v>0</v>
      </c>
    </row>
    <row r="53" spans="1:32">
      <c r="A53">
        <v>23</v>
      </c>
      <c r="B53">
        <f t="shared" ref="B53" ca="1" si="130">IF(A53&lt;&gt;OFFSET(A53,-1,0),1,OFFSET(B53,-1,0)+1)</f>
        <v>2</v>
      </c>
      <c r="C53" t="str">
        <f t="shared" ref="C53" ca="1" si="131">VLOOKUP(RANDBETWEEN(1,COUNTA(Z:Z)-1),Z:AA,2,0)</f>
        <v>Actor0024m</v>
      </c>
      <c r="D53" t="str">
        <f>IF(ISBLANK(F53),"",
IFERROR(VLOOKUP(F53,[2]ActorTable!$A:$H,MATCH("이름참고",[2]ActorTable!$1:$1,0),0),"캐릭터없음"))</f>
        <v>도스로프</v>
      </c>
      <c r="E53" t="str">
        <f t="shared" ref="E53" ca="1" si="132">IF(AND(B53&lt;=OFFSET(B53,1,0),NOT(ISBLANK(F53))),
IF(F53=OFFSET(F53,1,0),"같음",""),"")</f>
        <v/>
      </c>
      <c r="F53" t="s">
        <v>390</v>
      </c>
      <c r="G53">
        <v>3</v>
      </c>
      <c r="H53">
        <v>6</v>
      </c>
      <c r="I53">
        <v>0</v>
      </c>
      <c r="J53">
        <v>15</v>
      </c>
      <c r="K53">
        <v>0</v>
      </c>
      <c r="L53">
        <v>0</v>
      </c>
      <c r="M53">
        <v>0</v>
      </c>
      <c r="N53">
        <v>0</v>
      </c>
      <c r="O53">
        <v>0</v>
      </c>
      <c r="P53">
        <v>0</v>
      </c>
      <c r="Q53">
        <v>18</v>
      </c>
      <c r="R53">
        <v>151</v>
      </c>
      <c r="S53" t="str">
        <f>IFERROR(VLOOKUP(R53,[2]WingLookTable!$A:$B,2,0),"캐릭터없음")</f>
        <v>Wing_DustCyanSineOtherFullFast</v>
      </c>
      <c r="T53">
        <f t="shared" ref="T53" ca="1" si="133">VLOOKUP(RANDBETWEEN(1,COUNTA(AD:AD)-1),AD:AE,2,0)</f>
        <v>309</v>
      </c>
      <c r="U53" t="str">
        <f t="shared" ref="U53" ca="1" si="134">IF(ROW()=2,V53,OFFSET(U53,-1,0)&amp;IF(LEN(V53)=0,"",","&amp;V53))</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v>
      </c>
      <c r="V53" t="str">
        <f t="shared" ref="V53" ca="1" si="135">"{"""&amp;A$1&amp;""":"&amp;A53
&amp;","""&amp;B$1&amp;""":"&amp;B53
&amp;IF(LEN(F53)=0,"",","""&amp;F$1&amp;""":"""&amp;F53&amp;"""")
&amp;IF(LEN(F53)=0,"",",""stats"":{")
&amp;IF(LEN(F53)=0,"",""""&amp;G$1&amp;""":"&amp;G53)
&amp;IF(LEN(F53)=0,"",","""&amp;H$1&amp;""":"&amp;H53)
&amp;IF(LEN(F53)=0,"",","""&amp;I$1&amp;""":"&amp;I53)
&amp;IF(LEN(F53)=0,"",","""&amp;J$1&amp;""":"&amp;J53)
&amp;IF(LEN(F53)=0,"",","""&amp;K$1&amp;""":"&amp;K53)
&amp;IF(LEN(F53)=0,"",","""&amp;L$1&amp;""":"&amp;L53)
&amp;IF(LEN(F53)=0,"",","""&amp;M$1&amp;""":"&amp;M53)
&amp;IF(LEN(F53)=0,"",","""&amp;N$1&amp;""":"&amp;N53)
&amp;IF(LEN(F53)=0,"",","""&amp;O$1&amp;""":"&amp;O53)
&amp;IF(LEN(F53)=0,"",","""&amp;P$1&amp;""":"&amp;P53)
&amp;IF(LEN(F53)=0,"",","""&amp;Q$1&amp;""":"&amp;Q53)
&amp;IF(LEN(F53)=0,"",","""&amp;R$1&amp;""":"&amp;R53)
&amp;IF(LEN(F53)=0,"","}")&amp;"}"</f>
        <v>{"dy":23,"sl":2,"id":"Actor0030m","stats":{"tr":3,"trp":6,"str":0,"dex":15,"int":0,"vit":0,"train":0,"wgGr0":0,"wgGr1":0,"wgGr2":0,"wgGr3":18,"wgLk":151}}</v>
      </c>
      <c r="AD53">
        <v>52</v>
      </c>
      <c r="AE53">
        <v>276</v>
      </c>
      <c r="AF53">
        <f t="shared" si="83"/>
        <v>1</v>
      </c>
    </row>
    <row r="54" spans="1:32">
      <c r="A54">
        <v>24</v>
      </c>
      <c r="B54">
        <f t="shared" ca="1" si="84"/>
        <v>1</v>
      </c>
      <c r="C54" t="str">
        <f t="shared" ca="1" si="94"/>
        <v>Actor1216m</v>
      </c>
      <c r="D54" t="str">
        <f>IF(ISBLANK(F54),"",
IFERROR(VLOOKUP(F54,[2]ActorTable!$A:$H,MATCH("이름참고",[2]ActorTable!$1:$1,0),0),"캐릭터없음"))</f>
        <v>카츄진</v>
      </c>
      <c r="E54" t="str">
        <f t="shared" ca="1" si="95"/>
        <v/>
      </c>
      <c r="F54" t="s">
        <v>354</v>
      </c>
      <c r="G54">
        <v>3</v>
      </c>
      <c r="H54">
        <v>6</v>
      </c>
      <c r="I54">
        <v>5</v>
      </c>
      <c r="J54">
        <v>10</v>
      </c>
      <c r="K54">
        <v>0</v>
      </c>
      <c r="L54">
        <v>0</v>
      </c>
      <c r="M54">
        <v>0</v>
      </c>
      <c r="N54">
        <v>0</v>
      </c>
      <c r="O54">
        <v>0</v>
      </c>
      <c r="P54">
        <v>0</v>
      </c>
      <c r="Q54">
        <v>18</v>
      </c>
      <c r="R54">
        <v>226</v>
      </c>
      <c r="S54" t="str">
        <f>IFERROR(VLOOKUP(R54,[2]WingLookTable!$A:$B,2,0),"캐릭터없음")</f>
        <v>Wing_MultiOtherNoiseFullFast</v>
      </c>
      <c r="T54">
        <f t="shared" ca="1" si="105"/>
        <v>244</v>
      </c>
      <c r="U54"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v>
      </c>
      <c r="V54" t="str">
        <f t="shared" ca="1" si="89"/>
        <v>{"dy":24,"sl":1,"id":"Actor3117m","stats":{"tr":3,"trp":6,"str":5,"dex":10,"int":0,"vit":0,"train":0,"wgGr0":0,"wgGr1":0,"wgGr2":0,"wgGr3":18,"wgLk":226}}</v>
      </c>
      <c r="AD54">
        <v>53</v>
      </c>
      <c r="AE54">
        <v>280</v>
      </c>
      <c r="AF54">
        <f t="shared" si="83"/>
        <v>1</v>
      </c>
    </row>
    <row r="55" spans="1:32">
      <c r="A55">
        <v>24</v>
      </c>
      <c r="B55">
        <f t="shared" ref="B55" ca="1" si="136">IF(A55&lt;&gt;OFFSET(A55,-1,0),1,OFFSET(B55,-1,0)+1)</f>
        <v>2</v>
      </c>
      <c r="C55" t="str">
        <f t="shared" ca="1" si="94"/>
        <v>Actor2120m</v>
      </c>
      <c r="D55" t="str">
        <f>IF(ISBLANK(F55),"",
IFERROR(VLOOKUP(F55,[2]ActorTable!$A:$H,MATCH("이름참고",[2]ActorTable!$1:$1,0),0),"캐릭터없음"))</f>
        <v>솔</v>
      </c>
      <c r="E55" t="str">
        <f t="shared" ca="1" si="95"/>
        <v/>
      </c>
      <c r="F55" t="s">
        <v>410</v>
      </c>
      <c r="G55">
        <v>3</v>
      </c>
      <c r="H55">
        <v>6</v>
      </c>
      <c r="I55">
        <v>0</v>
      </c>
      <c r="J55">
        <v>0</v>
      </c>
      <c r="K55">
        <v>15</v>
      </c>
      <c r="L55">
        <v>0</v>
      </c>
      <c r="M55">
        <v>0</v>
      </c>
      <c r="N55">
        <v>0</v>
      </c>
      <c r="O55">
        <v>0</v>
      </c>
      <c r="P55">
        <v>0</v>
      </c>
      <c r="Q55">
        <v>18</v>
      </c>
      <c r="R55">
        <v>214</v>
      </c>
      <c r="S55" t="str">
        <f>IFERROR(VLOOKUP(R55,[2]WingLookTable!$A:$B,2,0),"캐릭터없음")</f>
        <v>Wing_GrayStripeSineFullFast</v>
      </c>
      <c r="T55">
        <f t="shared" ca="1" si="105"/>
        <v>315</v>
      </c>
      <c r="U5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v>
      </c>
      <c r="V55" t="str">
        <f t="shared" ref="V55" ca="1" si="137">"{"""&amp;A$1&amp;""":"&amp;A55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{"dy":24,"sl":2,"id":"Actor2015m","stats":{"tr":3,"trp":6,"str":0,"dex":0,"int":15,"vit":0,"train":0,"wgGr0":0,"wgGr1":0,"wgGr2":0,"wgGr3":18,"wgLk":214}}</v>
      </c>
      <c r="AD55">
        <v>54</v>
      </c>
      <c r="AE55">
        <v>284</v>
      </c>
      <c r="AF55">
        <f t="shared" si="83"/>
        <v>1</v>
      </c>
    </row>
    <row r="56" spans="1:32">
      <c r="A56">
        <v>25</v>
      </c>
      <c r="B56">
        <f t="shared" ca="1" si="84"/>
        <v>1</v>
      </c>
      <c r="C56" t="str">
        <f t="shared" ca="1" si="94"/>
        <v>Actor2011m</v>
      </c>
      <c r="D56" t="str">
        <f>IF(ISBLANK(F56),"",
IFERROR(VLOOKUP(F56,[2]ActorTable!$A:$H,MATCH("이름참고",[2]ActorTable!$1:$1,0),0),"캐릭터없음"))</f>
        <v>닉스</v>
      </c>
      <c r="E56" t="str">
        <f t="shared" ca="1" si="95"/>
        <v/>
      </c>
      <c r="F56" t="s">
        <v>319</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105"/>
        <v>181</v>
      </c>
      <c r="U5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v>
      </c>
      <c r="V56" t="str">
        <f t="shared" ca="1" si="89"/>
        <v>{"dy":25,"sl":1,"id":"Actor1109m","stats":{"tr":3,"trp":6,"str":15,"dex":0,"int":0,"vit":0,"train":0,"wgGr0":0,"wgGr1":0,"wgGr2":0,"wgGr3":18,"wgLk":264}}</v>
      </c>
      <c r="AD56">
        <v>55</v>
      </c>
      <c r="AE56">
        <v>288</v>
      </c>
      <c r="AF56">
        <f t="shared" si="83"/>
        <v>1</v>
      </c>
    </row>
    <row r="57" spans="1:32">
      <c r="A57">
        <v>25</v>
      </c>
      <c r="B57">
        <f t="shared" ca="1" si="84"/>
        <v>2</v>
      </c>
      <c r="C57" t="str">
        <f t="shared" ca="1" si="94"/>
        <v>Actor3212m</v>
      </c>
      <c r="D57" t="str">
        <f>IF(ISBLANK(F57),"",
IFERROR(VLOOKUP(F57,[2]ActorTable!$A:$H,MATCH("이름참고",[2]ActorTable!$1:$1,0),0),"캐릭터없음"))</f>
        <v>러센트</v>
      </c>
      <c r="E57" t="str">
        <f t="shared" ca="1" si="95"/>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105"/>
        <v>309</v>
      </c>
      <c r="U5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v>
      </c>
      <c r="V57" t="str">
        <f t="shared" ca="1" si="89"/>
        <v>{"dy":25,"sl":2,"id":"Actor0024m","stats":{"tr":3,"trp":6,"str":10,"dex":0,"int":0,"vit":5,"train":0,"wgGr0":0,"wgGr1":0,"wgGr2":0,"wgGr3":18,"wgLk":344}}</v>
      </c>
      <c r="AD57">
        <v>56</v>
      </c>
      <c r="AE57">
        <v>291</v>
      </c>
      <c r="AF57">
        <f t="shared" si="83"/>
        <v>1</v>
      </c>
    </row>
    <row r="58" spans="1:32">
      <c r="A58">
        <v>26</v>
      </c>
      <c r="B58">
        <f t="shared" ca="1" si="84"/>
        <v>1</v>
      </c>
      <c r="C58" t="str">
        <f t="shared" ref="C58:C59" ca="1" si="138">VLOOKUP(RANDBETWEEN(1,COUNTA(Z:Z)-1),Z:AA,2,0)</f>
        <v>Actor3231m</v>
      </c>
      <c r="D58" t="str">
        <f>IF(ISBLANK(F58),"",
IFERROR(VLOOKUP(F58,[2]ActorTable!$A:$H,MATCH("이름참고",[2]ActorTable!$1:$1,0),0),"캐릭터없음"))</f>
        <v>베이</v>
      </c>
      <c r="E58" t="str">
        <f t="shared" ref="E58:E59" ca="1" si="139">IF(AND(B58&lt;=OFFSET(B58,1,0),NOT(ISBLANK(F58))),
IF(F58=OFFSET(F58,1,0),"같음",""),"")</f>
        <v/>
      </c>
      <c r="F58" t="s">
        <v>315</v>
      </c>
      <c r="G58">
        <v>3</v>
      </c>
      <c r="H58">
        <v>6</v>
      </c>
      <c r="I58">
        <v>8</v>
      </c>
      <c r="J58">
        <v>7</v>
      </c>
      <c r="K58">
        <v>0</v>
      </c>
      <c r="L58">
        <v>0</v>
      </c>
      <c r="M58">
        <v>0</v>
      </c>
      <c r="N58">
        <v>0</v>
      </c>
      <c r="O58">
        <v>0</v>
      </c>
      <c r="P58">
        <v>0</v>
      </c>
      <c r="Q58">
        <v>18</v>
      </c>
      <c r="R58">
        <v>284</v>
      </c>
      <c r="S58" t="str">
        <f>IFERROR(VLOOKUP(R58,[2]WingLookTable!$A:$B,2,0),"캐릭터없음")</f>
        <v>Wing_YellowOtherNoiseStripeFast</v>
      </c>
      <c r="T58">
        <f t="shared" ref="T58" ca="1" si="140">VLOOKUP(RANDBETWEEN(1,COUNTA(AD:AD)-1),AD:AE,2,0)</f>
        <v>154</v>
      </c>
      <c r="U58"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v>
      </c>
      <c r="V58" t="str">
        <f t="shared" ref="V58" ca="1" si="141">"{"""&amp;A$1&amp;""":"&amp;A58
&amp;","""&amp;B$1&amp;""":"&amp;B58
&amp;IF(LEN(F58)=0,"",","""&amp;F$1&amp;""":"""&amp;F58&amp;"""")
&amp;IF(LEN(F58)=0,"",",""stats"":{")
&amp;IF(LEN(F58)=0,"",""""&amp;G$1&amp;""":"&amp;G58)
&amp;IF(LEN(F58)=0,"",","""&amp;H$1&amp;""":"&amp;H58)
&amp;IF(LEN(F58)=0,"",","""&amp;I$1&amp;""":"&amp;I58)
&amp;IF(LEN(F58)=0,"",","""&amp;J$1&amp;""":"&amp;J58)
&amp;IF(LEN(F58)=0,"",","""&amp;K$1&amp;""":"&amp;K58)
&amp;IF(LEN(F58)=0,"",","""&amp;L$1&amp;""":"&amp;L58)
&amp;IF(LEN(F58)=0,"",","""&amp;M$1&amp;""":"&amp;M58)
&amp;IF(LEN(F58)=0,"",","""&amp;N$1&amp;""":"&amp;N58)
&amp;IF(LEN(F58)=0,"",","""&amp;O$1&amp;""":"&amp;O58)
&amp;IF(LEN(F58)=0,"",","""&amp;P$1&amp;""":"&amp;P58)
&amp;IF(LEN(F58)=0,"",","""&amp;Q$1&amp;""":"&amp;Q58)
&amp;IF(LEN(F58)=0,"",","""&amp;R$1&amp;""":"&amp;R58)
&amp;IF(LEN(F58)=0,"","}")&amp;"}"</f>
        <v>{"dy":26,"sl":1,"id":"Actor0104m","stats":{"tr":3,"trp":6,"str":8,"dex":7,"int":0,"vit":0,"train":0,"wgGr0":0,"wgGr1":0,"wgGr2":0,"wgGr3":18,"wgLk":284}}</v>
      </c>
      <c r="AD58">
        <v>57</v>
      </c>
      <c r="AE58">
        <v>294</v>
      </c>
      <c r="AF58">
        <f t="shared" si="83"/>
        <v>0</v>
      </c>
    </row>
    <row r="59" spans="1:32">
      <c r="A59">
        <v>26</v>
      </c>
      <c r="B59">
        <f t="shared" ca="1" si="84"/>
        <v>2</v>
      </c>
      <c r="C59" t="str">
        <f t="shared" ca="1" si="138"/>
        <v>Actor0024m</v>
      </c>
      <c r="D59" t="str">
        <f>IF(ISBLANK(F59),"",
IFERROR(VLOOKUP(F59,[2]ActorTable!$A:$H,MATCH("이름참고",[2]ActorTable!$1:$1,0),0),"캐릭터없음"))</f>
        <v>클라크</v>
      </c>
      <c r="E59" t="str">
        <f t="shared" ca="1" si="139"/>
        <v/>
      </c>
      <c r="F59" t="s">
        <v>370</v>
      </c>
      <c r="G59">
        <v>3</v>
      </c>
      <c r="H59">
        <v>6</v>
      </c>
      <c r="I59">
        <v>0</v>
      </c>
      <c r="J59">
        <v>8</v>
      </c>
      <c r="K59">
        <v>7</v>
      </c>
      <c r="L59">
        <v>0</v>
      </c>
      <c r="M59">
        <v>0</v>
      </c>
      <c r="N59">
        <v>0</v>
      </c>
      <c r="O59">
        <v>0</v>
      </c>
      <c r="P59">
        <v>0</v>
      </c>
      <c r="Q59">
        <v>18</v>
      </c>
      <c r="R59">
        <v>360</v>
      </c>
      <c r="S59" t="str">
        <f>IFERROR(VLOOKUP(R59,[2]WingLookTable!$A:$B,2,0),"캐릭터없음")</f>
        <v>Wing_MultiFullSineStripeSlow</v>
      </c>
      <c r="T59">
        <f t="shared" ref="T59" ca="1" si="142">VLOOKUP(RANDBETWEEN(1,COUNTA(AD:AD)-1),AD:AE,2,0)</f>
        <v>264</v>
      </c>
      <c r="U59" t="str">
        <f t="shared" ref="U59" ca="1" si="143">IF(ROW()=2,V59,OFFSET(U59,-1,0)&amp;IF(LEN(V59)=0,"",","&amp;V59))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v>
      </c>
      <c r="V59" t="str">
        <f t="shared" ref="V59" ca="1" si="144">"{"""&amp;A$1&amp;""":"&amp;A59
&amp;","""&amp;B$1&amp;""":"&amp;B59
&amp;IF(LEN(F59)=0,"",","""&amp;F$1&amp;""":"""&amp;F59&amp;"""")
&amp;IF(LEN(F59)=0,"",",""stats"":{")
&amp;IF(LEN(F59)=0,"",""""&amp;G$1&amp;""":"&amp;G59)
&amp;IF(LEN(F59)=0,"",","""&amp;H$1&amp;""":"&amp;H59)
&amp;IF(LEN(F59)=0,"",","""&amp;I$1&amp;""":"&amp;I59)
&amp;IF(LEN(F59)=0,"",","""&amp;J$1&amp;""":"&amp;J59)
&amp;IF(LEN(F59)=0,"",","""&amp;K$1&amp;""":"&amp;K59)
&amp;IF(LEN(F59)=0,"",","""&amp;L$1&amp;""":"&amp;L59)
&amp;IF(LEN(F59)=0,"",","""&amp;M$1&amp;""":"&amp;M59)
&amp;IF(LEN(F59)=0,"",","""&amp;N$1&amp;""":"&amp;N59)
&amp;IF(LEN(F59)=0,"",","""&amp;O$1&amp;""":"&amp;O59)
&amp;IF(LEN(F59)=0,"",","""&amp;P$1&amp;""":"&amp;P59)
&amp;IF(LEN(F59)=0,"",","""&amp;Q$1&amp;""":"&amp;Q59)
&amp;IF(LEN(F59)=0,"",","""&amp;R$1&amp;""":"&amp;R59)
&amp;IF(LEN(F59)=0,"","}")&amp;"}"</f>
        <v>{"dy":26,"sl":2,"id":"Actor2011m","stats":{"tr":3,"trp":6,"str":0,"dex":8,"int":7,"vit":0,"train":0,"wgGr0":0,"wgGr1":0,"wgGr2":0,"wgGr3":18,"wgLk":360}}</v>
      </c>
      <c r="AD59">
        <v>58</v>
      </c>
      <c r="AE59">
        <v>297</v>
      </c>
      <c r="AF59">
        <f t="shared" si="83"/>
        <v>1</v>
      </c>
    </row>
    <row r="60" spans="1:32">
      <c r="A60">
        <v>27</v>
      </c>
      <c r="B60">
        <f t="shared" ca="1" si="84"/>
        <v>1</v>
      </c>
      <c r="C60" t="str">
        <f t="shared" ca="1" si="94"/>
        <v>Actor0030m</v>
      </c>
      <c r="D60" t="str">
        <f>IF(ISBLANK(F60),"",
IFERROR(VLOOKUP(F60,[2]ActorTable!$A:$H,MATCH("이름참고",[2]ActorTable!$1:$1,0),0),"캐릭터없음"))</f>
        <v>프로토27</v>
      </c>
      <c r="E60" t="str">
        <f t="shared" ca="1" si="95"/>
        <v/>
      </c>
      <c r="F60" t="s">
        <v>364</v>
      </c>
      <c r="G60">
        <v>3</v>
      </c>
      <c r="H60">
        <v>6</v>
      </c>
      <c r="I60">
        <v>8</v>
      </c>
      <c r="J60">
        <v>0</v>
      </c>
      <c r="K60">
        <v>7</v>
      </c>
      <c r="L60">
        <v>0</v>
      </c>
      <c r="M60">
        <v>0</v>
      </c>
      <c r="N60">
        <v>0</v>
      </c>
      <c r="O60">
        <v>0</v>
      </c>
      <c r="P60">
        <v>0</v>
      </c>
      <c r="Q60">
        <v>18</v>
      </c>
      <c r="R60">
        <v>129</v>
      </c>
      <c r="S60" t="str">
        <f>IFERROR(VLOOKUP(R60,[2]WingLookTable!$A:$B,2,0),"캐릭터없음")</f>
        <v>Wing_CyanOtherBeeStripeFast</v>
      </c>
      <c r="T60">
        <f t="shared" ref="T60" ca="1" si="145">VLOOKUP(RANDBETWEEN(1,COUNTA(AD:AD)-1),AD:AE,2,0)</f>
        <v>366</v>
      </c>
      <c r="U60" t="str">
        <f t="shared" ref="U60" ca="1" si="146">IF(ROW()=2,V60,OFFSET(U60,-1,0)&amp;IF(LEN(V60)=0,"",","&amp;V60))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v>
      </c>
      <c r="V60" t="str">
        <f t="shared" ref="V60" ca="1" si="147">"{"""&amp;A$1&amp;""":"&amp;A60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{"dy":27,"sl":1,"id":"Actor1216m","stats":{"tr":3,"trp":6,"str":8,"dex":0,"int":7,"vit":0,"train":0,"wgGr0":0,"wgGr1":0,"wgGr2":0,"wgGr3":18,"wgLk":129}}</v>
      </c>
      <c r="AD60">
        <v>59</v>
      </c>
      <c r="AE60">
        <v>300</v>
      </c>
      <c r="AF60">
        <f t="shared" si="83"/>
        <v>1</v>
      </c>
    </row>
    <row r="61" spans="1:32">
      <c r="A61">
        <v>27</v>
      </c>
      <c r="B61">
        <f t="shared" ca="1" si="84"/>
        <v>2</v>
      </c>
      <c r="C61" t="str">
        <f t="shared" ca="1" si="94"/>
        <v>Actor2011m</v>
      </c>
      <c r="D61" t="str">
        <f>IF(ISBLANK(F61),"",
IFERROR(VLOOKUP(F61,[2]ActorTable!$A:$H,MATCH("이름참고",[2]ActorTable!$1:$1,0),0),"캐릭터없음"))</f>
        <v>테이슨</v>
      </c>
      <c r="E61" t="str">
        <f t="shared" ca="1" si="95"/>
        <v/>
      </c>
      <c r="F61" t="s">
        <v>360</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48">VLOOKUP(RANDBETWEEN(1,COUNTA(AD:AD)-1),AD:AE,2,0)</f>
        <v>300</v>
      </c>
      <c r="U61" t="str">
        <f t="shared" ref="U61:U64" ca="1" si="149">IF(ROW()=2,V61,OFFSET(U61,-1,0)&amp;IF(LEN(V61)=0,"",","&amp;V61))</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v>
      </c>
      <c r="V61" t="str">
        <f t="shared" ref="V61:V62" ca="1" si="150">"{"""&amp;A$1&amp;""":"&amp;A61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{"dy":27,"sl":2,"id":"Actor1108m","stats":{"tr":3,"trp":6,"str":0,"dex":5,"int":0,"vit":10,"train":0,"wgGr0":0,"wgGr1":0,"wgGr2":0,"wgGr3":18,"wgLk":148}}</v>
      </c>
      <c r="AD61">
        <v>60</v>
      </c>
      <c r="AE61">
        <v>303</v>
      </c>
      <c r="AF61">
        <f t="shared" si="83"/>
        <v>1</v>
      </c>
    </row>
    <row r="62" spans="1:32">
      <c r="A62">
        <v>27</v>
      </c>
      <c r="B62">
        <f t="shared" ref="B62" ca="1" si="151">IF(A62&lt;&gt;OFFSET(A62,-1,0),1,OFFSET(B62,-1,0)+1)</f>
        <v>3</v>
      </c>
      <c r="C62" t="str">
        <f t="shared" ref="C62" ca="1" si="152">VLOOKUP(RANDBETWEEN(1,COUNTA(Z:Z)-1),Z:AA,2,0)</f>
        <v>Actor3022m</v>
      </c>
      <c r="D62" t="str">
        <f>IF(ISBLANK(F62),"",
IFERROR(VLOOKUP(F62,[2]ActorTable!$A:$H,MATCH("이름참고",[2]ActorTable!$1:$1,0),0),"캐릭터없음"))</f>
        <v>롤라</v>
      </c>
      <c r="E62" t="str">
        <f t="shared" ref="E62" ca="1" si="153">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48"/>
        <v>226</v>
      </c>
      <c r="U62"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v>
      </c>
      <c r="V62" t="str">
        <f t="shared" ca="1" si="150"/>
        <v>{"dy":27,"sl":3,"id":"Actor3019m","stats":{"tr":3,"trp":6,"str":0,"dex":5,"int":10,"vit":0,"train":0,"wgGr0":0,"wgGr1":0,"wgGr2":0,"wgGr3":18,"wgLk":154}}</v>
      </c>
      <c r="AD62">
        <v>61</v>
      </c>
      <c r="AE62">
        <v>306</v>
      </c>
      <c r="AF62">
        <f t="shared" si="83"/>
        <v>1</v>
      </c>
    </row>
    <row r="63" spans="1:32">
      <c r="A63">
        <v>28</v>
      </c>
      <c r="B63">
        <f t="shared" ca="1" si="84"/>
        <v>1</v>
      </c>
      <c r="C63" t="str">
        <f t="shared" ref="C63:C64" ca="1" si="154">VLOOKUP(RANDBETWEEN(1,COUNTA(Z:Z)-1),Z:AA,2,0)</f>
        <v>Actor3019m</v>
      </c>
      <c r="D63" t="str">
        <f>IF(ISBLANK(F63),"",
IFERROR(VLOOKUP(F63,[2]ActorTable!$A:$H,MATCH("이름참고",[2]ActorTable!$1:$1,0),0),"캐릭터없음"))</f>
        <v>카츄진</v>
      </c>
      <c r="E63" t="str">
        <f t="shared" ref="E63:E64" ca="1" si="155">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48"/>
        <v>169</v>
      </c>
      <c r="U63"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v>
      </c>
      <c r="V63" t="str">
        <f t="shared" ca="1" si="89"/>
        <v>{"dy":28,"sl":1,"id":"Actor3117m","stats":{"tr":3,"trp":6,"str":0,"dex":0,"int":15,"vit":0,"train":0,"wgGr0":0,"wgGr1":0,"wgGr2":0,"wgGr3":18,"wgLk":196}}</v>
      </c>
      <c r="AD63">
        <v>62</v>
      </c>
      <c r="AE63">
        <v>309</v>
      </c>
      <c r="AF63">
        <f t="shared" si="83"/>
        <v>1</v>
      </c>
    </row>
    <row r="64" spans="1:32">
      <c r="A64">
        <v>28</v>
      </c>
      <c r="B64">
        <f t="shared" ca="1" si="84"/>
        <v>2</v>
      </c>
      <c r="C64" t="str">
        <f t="shared" ca="1" si="154"/>
        <v>Actor1109m</v>
      </c>
      <c r="D64" t="str">
        <f>IF(ISBLANK(F64),"",
IFERROR(VLOOKUP(F64,[2]ActorTable!$A:$H,MATCH("이름참고",[2]ActorTable!$1:$1,0),0),"캐릭터없음"))</f>
        <v>헤르윈</v>
      </c>
      <c r="E64" t="str">
        <f t="shared" ca="1" si="155"/>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48"/>
        <v>244</v>
      </c>
      <c r="U64" t="str">
        <f t="shared" ca="1" si="149"/>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89"/>
        <v>{"dy":28,"sl":2,"id":"Actor0007m","stats":{"tr":3,"trp":6,"str":7,"dex":8,"int":0,"vit":0,"train":0,"wgGr0":0,"wgGr1":0,"wgGr2":0,"wgGr3":18,"wgLk":280}}</v>
      </c>
      <c r="AD64">
        <v>63</v>
      </c>
      <c r="AE64">
        <v>312</v>
      </c>
      <c r="AF64">
        <f t="shared" si="83"/>
        <v>0</v>
      </c>
    </row>
    <row r="65" spans="1:32">
      <c r="A65">
        <v>29</v>
      </c>
      <c r="B65">
        <f t="shared" ca="1" si="84"/>
        <v>1</v>
      </c>
      <c r="C65" t="str">
        <f t="shared" ca="1" si="94"/>
        <v>Actor0037m</v>
      </c>
      <c r="D65" t="str">
        <f>IF(ISBLANK(F65),"",
IFERROR(VLOOKUP(F65,[2]ActorTable!$A:$H,MATCH("이름참고",[2]ActorTable!$1:$1,0),0),"캐릭터없음"))</f>
        <v>프리스</v>
      </c>
      <c r="E65" t="str">
        <f t="shared" ca="1" si="95"/>
        <v/>
      </c>
      <c r="F65" t="s">
        <v>437</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105"/>
        <v>272</v>
      </c>
      <c r="U65"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89"/>
        <v>{"dy":29,"sl":1,"id":"Actor0125m","stats":{"tr":3,"trp":6,"str":0,"dex":8,"int":7,"vit":0,"train":0,"wgGr0":0,"wgGr1":0,"wgGr2":0,"wgGr3":18,"wgLk":363}}</v>
      </c>
      <c r="AD65">
        <v>64</v>
      </c>
      <c r="AE65">
        <v>315</v>
      </c>
      <c r="AF65">
        <f t="shared" si="83"/>
        <v>1</v>
      </c>
    </row>
    <row r="66" spans="1:32">
      <c r="A66">
        <v>29</v>
      </c>
      <c r="B66">
        <f t="shared" ca="1" si="84"/>
        <v>2</v>
      </c>
      <c r="C66" t="str">
        <f t="shared" ca="1" si="94"/>
        <v>Actor2103m</v>
      </c>
      <c r="D66" t="str">
        <f>IF(ISBLANK(F66),"",
IFERROR(VLOOKUP(F66,[2]ActorTable!$A:$H,MATCH("이름참고",[2]ActorTable!$1:$1,0),0),"캐릭터없음"))</f>
        <v>그루퍼스</v>
      </c>
      <c r="E66" t="str">
        <f t="shared" ca="1" si="95"/>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105"/>
        <v>303</v>
      </c>
      <c r="U66"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89"/>
        <v>{"dy":29,"sl":2,"id":"Actor2010m","stats":{"tr":3,"trp":6,"str":0,"dex":0,"int":15,"vit":0,"train":0,"wgGr0":0,"wgGr1":0,"wgGr2":0,"wgGr3":18,"wgLk":340}}</v>
      </c>
      <c r="AD66">
        <v>65</v>
      </c>
      <c r="AE66">
        <v>318</v>
      </c>
      <c r="AF66">
        <f t="shared" ref="AF66:AF81" si="156">COUNTIF(R:R,AE66)</f>
        <v>1</v>
      </c>
    </row>
    <row r="67" spans="1:32">
      <c r="A67">
        <v>30</v>
      </c>
      <c r="B67">
        <f t="shared" ca="1" si="84"/>
        <v>1</v>
      </c>
      <c r="C67" t="str">
        <f t="shared" ca="1" si="94"/>
        <v>Actor2015m</v>
      </c>
      <c r="D67" t="str">
        <f>IF(ISBLANK(F67),"",
IFERROR(VLOOKUP(F67,[2]ActorTable!$A:$H,MATCH("이름참고",[2]ActorTable!$1:$1,0),0),"캐릭터없음"))</f>
        <v>슬로니카</v>
      </c>
      <c r="E67" t="str">
        <f t="shared" ca="1" si="95"/>
        <v/>
      </c>
      <c r="F67" t="s">
        <v>361</v>
      </c>
      <c r="G67">
        <v>3</v>
      </c>
      <c r="H67">
        <v>6</v>
      </c>
      <c r="I67">
        <v>0</v>
      </c>
      <c r="J67">
        <v>5</v>
      </c>
      <c r="K67">
        <v>10</v>
      </c>
      <c r="L67">
        <v>0</v>
      </c>
      <c r="M67">
        <v>0</v>
      </c>
      <c r="N67">
        <v>0</v>
      </c>
      <c r="O67">
        <v>0</v>
      </c>
      <c r="P67">
        <v>0</v>
      </c>
      <c r="Q67">
        <v>18</v>
      </c>
      <c r="R67">
        <v>303</v>
      </c>
      <c r="S67" t="str">
        <f>IFERROR(VLOOKUP(R67,[2]WingLookTable!$A:$B,2,0),"캐릭터없음")</f>
        <v>Wing_DustFireOtherOtherStripeFast</v>
      </c>
      <c r="T67">
        <f t="shared" ca="1" si="105"/>
        <v>272</v>
      </c>
      <c r="U67" t="str">
        <f t="shared" ca="1" si="3"/>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v>
      </c>
      <c r="V67" t="str">
        <f t="shared" ca="1" si="89"/>
        <v>{"dy":30,"sl":1,"id":"Actor3114m","stats":{"tr":3,"trp":6,"str":0,"dex":5,"int":10,"vit":0,"train":0,"wgGr0":0,"wgGr1":0,"wgGr2":0,"wgGr3":18,"wgLk":303}}</v>
      </c>
      <c r="AD67">
        <v>66</v>
      </c>
      <c r="AE67">
        <v>321</v>
      </c>
      <c r="AF67">
        <f t="shared" si="156"/>
        <v>1</v>
      </c>
    </row>
    <row r="68" spans="1:32">
      <c r="A68">
        <v>30</v>
      </c>
      <c r="B68">
        <f t="shared" ca="1" si="84"/>
        <v>2</v>
      </c>
      <c r="C68" t="str">
        <f t="shared" ref="C68" ca="1" si="157">VLOOKUP(RANDBETWEEN(1,COUNTA(Z:Z)-1),Z:AA,2,0)</f>
        <v>Actor0007m</v>
      </c>
      <c r="D68" t="str">
        <f>IF(ISBLANK(F68),"",
IFERROR(VLOOKUP(F68,[2]ActorTable!$A:$H,MATCH("이름참고",[2]ActorTable!$1:$1,0),0),"캐릭터없음"))</f>
        <v>에이잭</v>
      </c>
      <c r="E68" t="str">
        <f t="shared" ref="E68" ca="1" si="158">IF(AND(B68&lt;=OFFSET(B68,1,0),NOT(ISBLANK(F68))),
IF(F68=OFFSET(F68,1,0),"같음",""),"")</f>
        <v/>
      </c>
      <c r="F68" t="s">
        <v>407</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59">VLOOKUP(RANDBETWEEN(1,COUNTA(AD:AD)-1),AD:AE,2,0)</f>
        <v>336</v>
      </c>
      <c r="U68" t="str">
        <f t="shared" ref="U68" ca="1" si="160">IF(ROW()=2,V68,OFFSET(U68,-1,0)&amp;IF(LEN(V68)=0,"",","&amp;V68))</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v>
      </c>
      <c r="V68" t="str">
        <f t="shared" ca="1" si="89"/>
        <v>{"dy":30,"sl":2,"id":"Actor1029m","stats":{"tr":3,"trp":6,"str":5,"dex":5,"int":0,"vit":5,"train":0,"wgGr0":0,"wgGr1":0,"wgGr2":0,"wgGr3":18,"wgLk":172}}</v>
      </c>
      <c r="AD68">
        <v>67</v>
      </c>
      <c r="AE68">
        <v>324</v>
      </c>
      <c r="AF68">
        <f t="shared" si="156"/>
        <v>1</v>
      </c>
    </row>
    <row r="69" spans="1:32">
      <c r="A69">
        <v>31</v>
      </c>
      <c r="B69">
        <f t="shared" ca="1" si="84"/>
        <v>1</v>
      </c>
      <c r="C69" t="str">
        <f t="shared" ref="C69" ca="1" si="161">VLOOKUP(RANDBETWEEN(1,COUNTA(Z:Z)-1),Z:AA,2,0)</f>
        <v>Actor0007m</v>
      </c>
      <c r="D69" t="str">
        <f>IF(ISBLANK(F69),"",
IFERROR(VLOOKUP(F69,[2]ActorTable!$A:$H,MATCH("이름참고",[2]ActorTable!$1:$1,0),0),"캐릭터없음"))</f>
        <v>케이저</v>
      </c>
      <c r="E69" t="str">
        <f t="shared" ref="E69" ca="1" si="162">IF(AND(B69&lt;=OFFSET(B69,1,0),NOT(ISBLANK(F69))),
IF(F69=OFFSET(F69,1,0),"같음",""),"")</f>
        <v/>
      </c>
      <c r="F69" t="s">
        <v>322</v>
      </c>
      <c r="G69">
        <v>3</v>
      </c>
      <c r="H69">
        <v>6</v>
      </c>
      <c r="I69">
        <v>0</v>
      </c>
      <c r="J69">
        <v>8</v>
      </c>
      <c r="K69">
        <v>7</v>
      </c>
      <c r="L69">
        <v>0</v>
      </c>
      <c r="M69">
        <v>0</v>
      </c>
      <c r="N69">
        <v>0</v>
      </c>
      <c r="O69">
        <v>0</v>
      </c>
      <c r="P69">
        <v>0</v>
      </c>
      <c r="Q69">
        <v>18</v>
      </c>
      <c r="R69">
        <v>276</v>
      </c>
      <c r="S69" t="str">
        <f>IFERROR(VLOOKUP(R69,[2]WingLookTable!$A:$B,2,0),"캐릭터없음")</f>
        <v>Wing_WhiteSineNoiseFullFast</v>
      </c>
      <c r="T69">
        <f t="shared" ref="T69" ca="1" si="163">VLOOKUP(RANDBETWEEN(1,COUNTA(AD:AD)-1),AD:AE,2,0)</f>
        <v>260</v>
      </c>
      <c r="U69" t="str">
        <f t="shared" ref="U69" ca="1" si="164">IF(ROW()=2,V69,OFFSET(U69,-1,0)&amp;IF(LEN(V69)=0,"",","&amp;V69))</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v>
      </c>
      <c r="V69" t="str">
        <f t="shared" ref="V69" ca="1" si="165">"{"""&amp;A$1&amp;""":"&amp;A69
&amp;","""&amp;B$1&amp;""":"&amp;B69
&amp;IF(LEN(F69)=0,"",","""&amp;F$1&amp;""":"""&amp;F69&amp;"""")
&amp;IF(LEN(F69)=0,"",",""stats"":{")
&amp;IF(LEN(F69)=0,"",""""&amp;G$1&amp;""":"&amp;G69)
&amp;IF(LEN(F69)=0,"",","""&amp;H$1&amp;""":"&amp;H69)
&amp;IF(LEN(F69)=0,"",","""&amp;I$1&amp;""":"&amp;I69)
&amp;IF(LEN(F69)=0,"",","""&amp;J$1&amp;""":"&amp;J69)
&amp;IF(LEN(F69)=0,"",","""&amp;K$1&amp;""":"&amp;K69)
&amp;IF(LEN(F69)=0,"",","""&amp;L$1&amp;""":"&amp;L69)
&amp;IF(LEN(F69)=0,"",","""&amp;M$1&amp;""":"&amp;M69)
&amp;IF(LEN(F69)=0,"",","""&amp;N$1&amp;""":"&amp;N69)
&amp;IF(LEN(F69)=0,"",","""&amp;O$1&amp;""":"&amp;O69)
&amp;IF(LEN(F69)=0,"",","""&amp;P$1&amp;""":"&amp;P69)
&amp;IF(LEN(F69)=0,"",","""&amp;Q$1&amp;""":"&amp;Q69)
&amp;IF(LEN(F69)=0,"",","""&amp;R$1&amp;""":"&amp;R69)
&amp;IF(LEN(F69)=0,"","}")&amp;"}"</f>
        <v>{"dy":31,"sl":1,"id":"Actor0113m","stats":{"tr":3,"trp":6,"str":0,"dex":8,"int":7,"vit":0,"train":0,"wgGr0":0,"wgGr1":0,"wgGr2":0,"wgGr3":18,"wgLk":276}}</v>
      </c>
      <c r="AD69">
        <v>68</v>
      </c>
      <c r="AE69">
        <v>328</v>
      </c>
      <c r="AF69">
        <f t="shared" si="156"/>
        <v>1</v>
      </c>
    </row>
    <row r="70" spans="1:32">
      <c r="A70">
        <v>31</v>
      </c>
      <c r="B70">
        <f t="shared" ref="B70" ca="1" si="166">IF(A70&lt;&gt;OFFSET(A70,-1,0),1,OFFSET(B70,-1,0)+1)</f>
        <v>2</v>
      </c>
      <c r="C70" t="str">
        <f t="shared" ref="C70" ca="1" si="167">VLOOKUP(RANDBETWEEN(1,COUNTA(Z:Z)-1),Z:AA,2,0)</f>
        <v>Actor3114m</v>
      </c>
      <c r="D70" t="str">
        <f>IF(ISBLANK(F70),"",
IFERROR(VLOOKUP(F70,[2]ActorTable!$A:$H,MATCH("이름참고",[2]ActorTable!$1:$1,0),0),"캐릭터없음"))</f>
        <v>딘즈</v>
      </c>
      <c r="E70" t="str">
        <f t="shared" ref="E70" ca="1" si="168">IF(AND(B70&lt;=OFFSET(B70,1,0),NOT(ISBLANK(F70))),
IF(F70=OFFSET(F70,1,0),"같음",""),"")</f>
        <v/>
      </c>
      <c r="F70" t="s">
        <v>501</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69">VLOOKUP(RANDBETWEEN(1,COUNTA(AD:AD)-1),AD:AE,2,0)</f>
        <v>272</v>
      </c>
      <c r="U70" t="str">
        <f t="shared" ref="U70" ca="1" si="170">IF(ROW()=2,V70,OFFSET(U70,-1,0)&amp;IF(LEN(V70)=0,"",","&amp;V70))</f>
        <v>{"dy":1,"sl":1,"id":"Actor2235m","stats":{"tr":3,"trp":6,"str":0,"dex":0,"int":15,"vit":0,"train":0,"wgGr0":0,"wgGr1":0,"wgGr2":0,"wgGr3":18,"wgLk":166}},{"dy":1,"sl":2,"id":"Actor1109m","stats":{"tr":3,"trp":6,"str":0,"dex":5,"int":10,"vit":0,"train":0,"wgGr0":0,"wgGr1":0,"wgGr2":0,"wgGr3":18,"wgLk":169}},{"dy":1,"sl":3,"id":"Actor3021m","stats":{"tr":3,"trp":6,"str":7,"dex":8,"int":0,"vit":0,"train":0,"wgGr0":0,"wgGr1":0,"wgGr2":0,"wgGr3":18,"wgLk":157}},{"dy":2,"sl":1,"id":"Actor2128m","stats":{"tr":3,"trp":6,"str":8,"dex":7,"int":0,"vit":0,"train":0,"wgGr0":0,"wgGr1":0,"wgGr2":0,"wgGr3":18,"wgLk":372}},{"dy":2,"sl":2,"id":"Actor1005m","stats":{"tr":3,"trp":6,"str":8,"dex":0,"int":7,"vit":0,"train":0,"wgGr0":0,"wgGr1":0,"wgGr2":0,"wgGr3":18,"wgLk":321}},{"dy":3,"sl":1,"id":"Actor0104m","stats":{"tr":3,"trp":6,"str":0,"dex":15,"int":0,"vit":0,"train":0,"wgGr0":0,"wgGr1":0,"wgGr2":0,"wgGr3":18,"wgLk":336}},{"dy":3,"sl":2,"id":"Actor1039m","stats":{"tr":3,"trp":6,"str":0,"dex":0,"int":15,"vit":0,"train":0,"wgGr0":0,"wgGr1":0,"wgGr2":0,"wgGr3":18,"wgLk":163}},{"dy":4,"sl":1,"id":"Actor3212m","stats":{"tr":3,"trp":6,"str":0,"dex":0,"int":0,"vit":15,"train":0,"wgGr0":0,"wgGr1":0,"wgGr2":0,"wgGr3":18,"wgLk":369}},{"dy":4,"sl":2,"id":"Actor0125m","stats":{"tr":3,"trp":6,"str":15,"dex":0,"int":0,"vit":0,"train":0,"wgGr0":0,"wgGr1":0,"wgGr2":0,"wgGr3":18,"wgLk":121}},{"dy":4,"sl":3,"id":"Actor2010m","stats":{"tr":3,"trp":6,"str":7,"dex":8,"int":0,"vit":0,"train":0,"wgGr0":0,"wgGr1":0,"wgGr2":0,"wgGr3":18,"wgLk":105}},{"dy":5,"sl":1,"id":"Actor2120m","stats":{"tr":3,"trp":6,"str":0,"dex":8,"int":7,"vit":0,"train":0,"wgGr0":0,"wgGr1":0,"wgGr2":0,"wgGr3":18,"wgLk":315}},{"dy":5,"sl":2,"id":"Actor3019m","stats":{"tr":3,"trp":6,"str":8,"dex":7,"int":0,"vit":0,"train":0,"wgGr0":0,"wgGr1":0,"wgGr2":0,"wgGr3":18,"wgLk":220}},{"dy":6,"sl":1,"id":"Actor1108m","stats":{"tr":3,"trp":6,"str":15,"dex":0,"int":0,"vit":0,"train":0,"wgGr0":0,"wgGr1":0,"wgGr2":0,"wgGr3":18,"wgLk":328}},{"dy":6,"sl":2,"id":"Actor0024m","stats":{"tr":3,"trp":6,"str":0,"dex":0,"int":0,"vit":15,"train":0,"wgGr0":0,"wgGr1":0,"wgGr2":0,"wgGr3":18,"wgLk":109}},{"dy":7,"sl":1,"id":"Actor0201m","stats":{"tr":3,"trp":6,"str":7,"dex":0,"int":8,"vit":0,"train":0,"wgGr0":0,"wgGr1":0,"wgGr2":0,"wgGr3":18,"wgLk":332}},{"dy":7,"sl":2,"id":"Actor1108m","stats":{"tr":3,"trp":6,"str":15,"dex":0,"int":0,"vit":0,"train":0,"wgGr0":0,"wgGr1":0,"wgGr2":0,"wgGr3":18,"wgLk":244}},{"dy":8,"sl":1,"id":"Actor0236m","stats":{"tr":3,"trp":6,"str":8,"dex":0,"int":7,"vit":0,"train":0,"wgGr0":0,"wgGr1":0,"wgGr2":0,"wgGr3":18,"wgLk":318}},{"dy":8,"sl":2,"id":"Actor3114m","stats":{"tr":3,"trp":6,"str":0,"dex":15,"int":0,"vit":0,"train":0,"wgGr0":0,"wgGr1":0,"wgGr2":0,"wgGr3":18,"wgLk":208}},{"dy":8,"sl":3,"id":"Actor2015m","stats":{"tr":3,"trp":6,"str":0,"dex":8,"int":7,"vit":0,"train":0,"wgGr0":0,"wgGr1":0,"wgGr2":0,"wgGr3":18,"wgLk":348}},{"dy":9,"sl":1,"id":"Actor0104m","stats":{"tr":3,"trp":6,"str":0,"dex":0,"int":7,"vit":8,"train":0,"wgGr0":0,"wgGr1":0,"wgGr2":0,"wgGr3":18,"wgLk":217}},{"dy":9,"sl":2,"id":"Actor1002m","stats":{"tr":3,"trp":6,"str":15,"dex":0,"int":0,"vit":0,"train":0,"wgGr0":0,"wgGr1":0,"wgGr2":0,"wgGr3":18,"wgLk":137}},{"dy":10,"sl":1,"id":"Actor1141m","stats":{"tr":3,"trp":6,"str":0,"dex":8,"int":7,"vit":0,"train":0,"wgGr0":0,"wgGr1":0,"wgGr2":0,"wgGr3":18,"wgLk":260}},{"dy":10,"sl":2,"id":"Actor2011m","stats":{"tr":3,"trp":6,"str":8,"dex":0,"int":7,"vit":0,"train":0,"wgGr0":0,"wgGr1":0,"wgGr2":0,"wgGr3":18,"wgLk":175}},{"dy":11,"sl":1,"id":"Actor2128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10,"dex":5,"int":0,"vit":0,"train":0,"wgGr0":0,"wgGr1":0,"wgGr2":0,"wgGr3":18,"wgLk":211}},{"dy":13,"sl":2,"id":"Actor2120m","stats":{"tr":3,"trp":6,"str":10,"dex":0,"int":5,"vit":0,"train":0,"wgGr0":0,"wgGr1":0,"wgGr2":0,"wgGr3":18,"wgLk":306}},{"dy":14,"sl":1,"id":"Actor2235m","stats":{"tr":3,"trp":6,"str":7,"dex":0,"int":0,"vit":8,"train":0,"wgGr0":0,"wgGr1":0,"wgGr2":0,"wgGr3":18,"wgLk":141}},{"dy":14,"sl":2,"id":"Actor2103m","stats":{"tr":3,"trp":6,"str":8,"dex":0,"int":7,"vit":0,"train":0,"wgGr0":0,"wgGr1":0,"wgGr2":0,"wgGr3":18,"wgLk":181}},{"dy":14,"sl":3,"id":"Actor1029m","stats":{"tr":3,"trp":6,"str":2,"dex":5,"int":8,"vit":0,"train":0,"wgGr0":0,"wgGr1":0,"wgGr2":0,"wgGr3":18,"wgLk":187}},{"dy":15,"sl":1,"id":"Actor3117m","stats":{"tr":3,"trp":6,"str":5,"dex":5,"int":5,"vit":0,"train":0,"wgGr0":0,"wgGr1":0,"wgGr2":0,"wgGr3":18,"wgLk":125}},{"dy":15,"sl":2,"id":"Actor3021m","stats":{"tr":3,"trp":6,"str":10,"dex":5,"int":0,"vit":0,"train":0,"wgGr0":0,"wgGr1":0,"wgGr2":0,"wgGr3":18,"wgLk":205}},{"dy":16,"sl":1,"id":"Actor3231m","stats":{"tr":3,"trp":6,"str":5,"dex":0,"int":5,"vit":5,"train":0,"wgGr0":0,"wgGr1":0,"wgGr2":0,"wgGr3":18,"wgLk":309}},{"dy":16,"sl":2,"id":"Actor0024m","stats":{"tr":3,"trp":6,"str":0,"dex":5,"int":10,"vit":0,"train":0,"wgGr0":0,"wgGr1":0,"wgGr2":0,"wgGr3":18,"wgLk":288}},{"dy":17,"sl":1,"id":"Actor1141m","stats":{"tr":3,"trp":6,"str":0,"dex":0,"int":15,"vit":0,"train":0,"wgGr0":0,"wgGr1":0,"wgGr2":0,"wgGr3":18,"wgLk":133}},{"dy":17,"sl":2,"id":"Actor0037m","stats":{"tr":3,"trp":6,"str":0,"dex":0,"int":10,"vit":5,"train":0,"wgGr0":0,"wgGr1":0,"wgGr2":0,"wgGr3":18,"wgLk":366}},{"dy":18,"sl":1,"id":"Actor2120m","stats":{"tr":3,"trp":6,"str":15,"dex":0,"int":0,"vit":0,"train":0,"wgGr0":0,"wgGr1":0,"wgGr2":0,"wgGr3":18,"wgLk":356}},{"dy":18,"sl":2,"id":"Actor0030m","stats":{"tr":3,"trp":6,"str":5,"dex":0,"int":10,"vit":0,"train":0,"wgGr0":0,"wgGr1":0,"wgGr2":0,"wgGr3":18,"wgLk":252}},{"dy":19,"sl":1,"id":"Actor1109m","stats":{"tr":3,"trp":6,"str":0,"dex":15,"int":0,"vit":0,"train":0,"wgGr0":0,"wgGr1":0,"wgGr2":0,"wgGr3":18,"wgLk":160}},{"dy":19,"sl":2,"id":"Actor2015m","stats":{"tr":3,"trp":6,"str":0,"dex":0,"int":15,"vit":0,"train":0,"wgGr0":0,"wgGr1":0,"wgGr2":0,"wgGr3":18,"wgLk":324}},{"dy":20,"sl":1,"id":"Actor1216m","stats":{"tr":3,"trp":6,"str":0,"dex":10,"int":5,"vit":0,"train":0,"wgGr0":0,"wgGr1":0,"wgGr2":0,"wgGr3":18,"wgLk":236}},{"dy":20,"sl":2,"id":"Actor0037m","stats":{"tr":3,"trp":6,"str":10,"dex":5,"int":0,"vit":0,"train":0,"wgGr0":0,"wgGr1":0,"wgGr2":0,"wgGr3":18,"wgLk":300}},{"dy":21,"sl":1,"id":"Actor2238m","stats":{"tr":3,"trp":6,"str":0,"dex":0,"int":15,"vit":0,"train":0,"wgGr0":0,"wgGr1":0,"wgGr2":0,"wgGr3":18,"wgLk":268}},{"dy":21,"sl":2,"id":"Actor0113m","stats":{"tr":3,"trp":6,"str":0,"dex":15,"int":0,"vit":0,"train":0,"wgGr0":0,"wgGr1":0,"wgGr2":0,"wgGr3":18,"wgLk":297}},{"dy":21,"sl":3,"id":"Actor1039m","stats":{"tr":3,"trp":6,"str":5,"dex":0,"int":10,"vit":0,"train":0,"wgGr0":0,"wgGr1":0,"wgGr2":0,"wgGr3":18,"wgLk":145}},{"dy":22,"sl":1,"id":"Actor1218m","stats":{"tr":3,"trp":6,"str":8,"dex":0,"int":0,"vit":7,"train":0,"wgGr0":0,"wgGr1":0,"wgGr2":0,"wgGr3":18,"wgLk":248}},{"dy":22,"sl":2,"id":"Actor0125m","stats":{"tr":3,"trp":6,"str":0,"dex":10,"int":5,"vit":0,"train":0,"wgGr0":0,"wgGr1":0,"wgGr2":0,"wgGr3":18,"wgLk":352}},{"dy":22,"sl":3,"id":"Actor2011m","stats":{"tr":3,"trp":6,"str":0,"dex":5,"int":10,"vit":0,"train":0,"wgGr0":0,"wgGr1":0,"wgGr2":0,"wgGr3":18,"wgLk":199}},{"dy":23,"sl":1,"id":"Actor1141m","stats":{"tr":3,"trp":6,"str":0,"dex":8,"int":7,"vit":0,"train":0,"wgGr0":0,"wgGr1":0,"wgGr2":0,"wgGr3":18,"wgLk":190}},{"dy":23,"sl":2,"id":"Actor0030m","stats":{"tr":3,"trp":6,"str":0,"dex":15,"int":0,"vit":0,"train":0,"wgGr0":0,"wgGr1":0,"wgGr2":0,"wgGr3":18,"wgLk":151}},{"dy":24,"sl":1,"id":"Actor3117m","stats":{"tr":3,"trp":6,"str":5,"dex":10,"int":0,"vit":0,"train":0,"wgGr0":0,"wgGr1":0,"wgGr2":0,"wgGr3":18,"wgLk":226}},{"dy":24,"sl":2,"id":"Actor2015m","stats":{"tr":3,"trp":6,"str":0,"dex":0,"int":15,"vit":0,"train":0,"wgGr0":0,"wgGr1":0,"wgGr2":0,"wgGr3":18,"wgLk":214}},{"dy":25,"sl":1,"id":"Actor1109m","stats":{"tr":3,"trp":6,"str":15,"dex":0,"int":0,"vit":0,"train":0,"wgGr0":0,"wgGr1":0,"wgGr2":0,"wgGr3":18,"wgLk":264}},{"dy":25,"sl":2,"id":"Actor0024m","stats":{"tr":3,"trp":6,"str":10,"dex":0,"int":0,"vit":5,"train":0,"wgGr0":0,"wgGr1":0,"wgGr2":0,"wgGr3":18,"wgLk":344}},{"dy":26,"sl":1,"id":"Actor0104m","stats":{"tr":3,"trp":6,"str":8,"dex":7,"int":0,"vit":0,"train":0,"wgGr0":0,"wgGr1":0,"wgGr2":0,"wgGr3":18,"wgLk":284}},{"dy":26,"sl":2,"id":"Actor2011m","stats":{"tr":3,"trp":6,"str":0,"dex":8,"int":7,"vit":0,"train":0,"wgGr0":0,"wgGr1":0,"wgGr2":0,"wgGr3":18,"wgLk":360}},{"dy":27,"sl":1,"id":"Actor1216m","stats":{"tr":3,"trp":6,"str":8,"dex":0,"int":7,"vit":0,"train":0,"wgGr0":0,"wgGr1":0,"wgGr2":0,"wgGr3":18,"wgLk":129}},{"dy":27,"sl":2,"id":"Actor1108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303}},{"dy":30,"sl":2,"id":"Actor1029m","stats":{"tr":3,"trp":6,"str":5,"dex":5,"int":0,"vit":5,"train":0,"wgGr0":0,"wgGr1":0,"wgGr2":0,"wgGr3":18,"wgLk":172}},{"dy":31,"sl":1,"id":"Actor0113m","stats":{"tr":3,"trp":6,"str":0,"dex":8,"int":7,"vit":0,"train":0,"wgGr0":0,"wgGr1":0,"wgGr2":0,"wgGr3":18,"wgLk":276}},{"dy":31,"sl":2,"id":"Actor3022m","stats":{"tr":3,"trp":6,"str":0,"dex":7,"int":8,"vit":0,"train":0,"wgGr0":0,"wgGr1":0,"wgGr2":0,"wgGr3":18,"wgLk":101}}</v>
      </c>
      <c r="V70" t="str">
        <f t="shared" ref="V70" ca="1" si="171">"{"""&amp;A$1&amp;""":"&amp;A70
&amp;","""&amp;B$1&amp;""":"&amp;B70
&amp;IF(LEN(F70)=0,"",","""&amp;F$1&amp;""":"""&amp;F70&amp;"""")
&amp;IF(LEN(F70)=0,"",",""stats"":{")
&amp;IF(LEN(F70)=0,"",""""&amp;G$1&amp;""":"&amp;G70)
&amp;IF(LEN(F70)=0,"",","""&amp;H$1&amp;""":"&amp;H70)
&amp;IF(LEN(F70)=0,"",","""&amp;I$1&amp;""":"&amp;I70)
&amp;IF(LEN(F70)=0,"",","""&amp;J$1&amp;""":"&amp;J70)
&amp;IF(LEN(F70)=0,"",","""&amp;K$1&amp;""":"&amp;K70)
&amp;IF(LEN(F70)=0,"",","""&amp;L$1&amp;""":"&amp;L70)
&amp;IF(LEN(F70)=0,"",","""&amp;M$1&amp;""":"&amp;M70)
&amp;IF(LEN(F70)=0,"",","""&amp;N$1&amp;""":"&amp;N70)
&amp;IF(LEN(F70)=0,"",","""&amp;O$1&amp;""":"&amp;O70)
&amp;IF(LEN(F70)=0,"",","""&amp;P$1&amp;""":"&amp;P70)
&amp;IF(LEN(F70)=0,"",","""&amp;Q$1&amp;""":"&amp;Q70)
&amp;IF(LEN(F70)=0,"",","""&amp;R$1&amp;""":"&amp;R70)
&amp;IF(LEN(F70)=0,"","}")&amp;"}"</f>
        <v>{"dy":31,"sl":2,"id":"Actor3022m","stats":{"tr":3,"trp":6,"str":0,"dex":7,"int":8,"vit":0,"train":0,"wgGr0":0,"wgGr1":0,"wgGr2":0,"wgGr3":18,"wgLk":101}}</v>
      </c>
      <c r="AD70">
        <v>69</v>
      </c>
      <c r="AE70">
        <v>332</v>
      </c>
      <c r="AF70">
        <f t="shared" si="156"/>
        <v>1</v>
      </c>
    </row>
    <row r="71" spans="1:32">
      <c r="AD71">
        <v>70</v>
      </c>
      <c r="AE71">
        <v>336</v>
      </c>
      <c r="AF71">
        <f t="shared" si="156"/>
        <v>1</v>
      </c>
    </row>
    <row r="72" spans="1:32">
      <c r="AD72">
        <v>71</v>
      </c>
      <c r="AE72">
        <v>340</v>
      </c>
      <c r="AF72">
        <f t="shared" si="156"/>
        <v>1</v>
      </c>
    </row>
    <row r="73" spans="1:32">
      <c r="AD73">
        <v>72</v>
      </c>
      <c r="AE73">
        <v>344</v>
      </c>
      <c r="AF73">
        <f t="shared" si="156"/>
        <v>1</v>
      </c>
    </row>
    <row r="74" spans="1:32">
      <c r="AD74">
        <v>73</v>
      </c>
      <c r="AE74">
        <v>348</v>
      </c>
      <c r="AF74">
        <f t="shared" si="156"/>
        <v>1</v>
      </c>
    </row>
    <row r="75" spans="1:32">
      <c r="AD75">
        <v>74</v>
      </c>
      <c r="AE75">
        <v>352</v>
      </c>
      <c r="AF75">
        <f t="shared" si="156"/>
        <v>1</v>
      </c>
    </row>
    <row r="76" spans="1:32">
      <c r="AD76">
        <v>75</v>
      </c>
      <c r="AE76">
        <v>356</v>
      </c>
      <c r="AF76">
        <f t="shared" si="156"/>
        <v>1</v>
      </c>
    </row>
    <row r="77" spans="1:32">
      <c r="AD77">
        <v>76</v>
      </c>
      <c r="AE77">
        <v>360</v>
      </c>
      <c r="AF77">
        <f t="shared" si="156"/>
        <v>1</v>
      </c>
    </row>
    <row r="78" spans="1:32">
      <c r="AD78">
        <v>77</v>
      </c>
      <c r="AE78">
        <v>363</v>
      </c>
      <c r="AF78">
        <f t="shared" si="156"/>
        <v>1</v>
      </c>
    </row>
    <row r="79" spans="1:32">
      <c r="AD79">
        <v>78</v>
      </c>
      <c r="AE79">
        <v>366</v>
      </c>
      <c r="AF79">
        <f t="shared" si="156"/>
        <v>1</v>
      </c>
    </row>
    <row r="80" spans="1:32">
      <c r="AD80">
        <v>79</v>
      </c>
      <c r="AE80">
        <v>369</v>
      </c>
      <c r="AF80">
        <f t="shared" si="156"/>
        <v>1</v>
      </c>
    </row>
    <row r="81" spans="30:32">
      <c r="AD81">
        <v>80</v>
      </c>
      <c r="AE81">
        <v>372</v>
      </c>
      <c r="AF81">
        <f t="shared" si="156"/>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387</v>
      </c>
      <c r="B5">
        <v>175</v>
      </c>
      <c r="C5" t="s">
        <v>385</v>
      </c>
      <c r="D5" t="s">
        <v>386</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2022-05-12T08:41:07Z</dcterms:modified>
</cp:coreProperties>
</file>