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82323ED-1DDB-42BD-AF93-1E9E5CCF07B8}" xr6:coauthVersionLast="45" xr6:coauthVersionMax="45" xr10:uidLastSave="{00000000-0000-0000-0000-000000000000}"/>
  <bookViews>
    <workbookView xWindow="-28920" yWindow="-120" windowWidth="29040" windowHeight="15840" tabRatio="814" activeTab="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5" l="1"/>
  <c r="L12" i="5"/>
  <c r="O12" i="5" s="1"/>
  <c r="T12" i="5"/>
  <c r="U12" i="5"/>
  <c r="V12" i="5"/>
  <c r="AA12" i="5"/>
  <c r="AB12" i="5"/>
  <c r="AC12" i="5"/>
  <c r="F9" i="5"/>
  <c r="M9" i="5"/>
  <c r="N9" i="5"/>
  <c r="O9" i="5"/>
  <c r="T9" i="5"/>
  <c r="U9" i="5"/>
  <c r="V9" i="5"/>
  <c r="AA9" i="5"/>
  <c r="AB9" i="5"/>
  <c r="AC9" i="5"/>
  <c r="N12" i="5" l="1"/>
  <c r="M12" i="5"/>
  <c r="AC16" i="5"/>
  <c r="AB16" i="5"/>
  <c r="AA16" i="5"/>
  <c r="V16" i="5"/>
  <c r="U16" i="5"/>
  <c r="T16" i="5"/>
  <c r="O16" i="5"/>
  <c r="N16" i="5"/>
  <c r="M16" i="5"/>
  <c r="AC15" i="5"/>
  <c r="AB15" i="5"/>
  <c r="AA15" i="5"/>
  <c r="V15" i="5"/>
  <c r="U15" i="5"/>
  <c r="T15" i="5"/>
  <c r="O15" i="5"/>
  <c r="N15" i="5"/>
  <c r="M15" i="5"/>
  <c r="AC14" i="5"/>
  <c r="AB14" i="5"/>
  <c r="AA14" i="5"/>
  <c r="V14" i="5"/>
  <c r="U14" i="5"/>
  <c r="T14" i="5"/>
  <c r="O14" i="5"/>
  <c r="N14" i="5"/>
  <c r="M14" i="5"/>
  <c r="AC13" i="5"/>
  <c r="AB13" i="5"/>
  <c r="AA13" i="5"/>
  <c r="V13" i="5"/>
  <c r="U13" i="5"/>
  <c r="T13" i="5"/>
  <c r="O13" i="5"/>
  <c r="N13" i="5"/>
  <c r="M13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O3" i="5"/>
  <c r="N3" i="5"/>
  <c r="M3" i="5"/>
  <c r="O2" i="5"/>
  <c r="AC2" i="5"/>
  <c r="AB2" i="5"/>
  <c r="AA2" i="5"/>
  <c r="V2" i="5"/>
  <c r="U2" i="5"/>
  <c r="T2" i="5"/>
  <c r="M2" i="5" l="1"/>
  <c r="N2" i="5"/>
  <c r="F36" i="1" l="1"/>
  <c r="D36" i="1"/>
  <c r="F35" i="1"/>
  <c r="D35" i="1"/>
  <c r="F34" i="1"/>
  <c r="D34" i="1"/>
  <c r="F33" i="1"/>
  <c r="D33" i="1"/>
  <c r="L16" i="1" l="1"/>
  <c r="J16" i="1"/>
  <c r="F16" i="1"/>
  <c r="D16" i="1"/>
  <c r="L15" i="1"/>
  <c r="J15" i="1"/>
  <c r="F15" i="1"/>
  <c r="D15" i="1"/>
  <c r="L14" i="1"/>
  <c r="J14" i="1"/>
  <c r="F14" i="1"/>
  <c r="D14" i="1"/>
  <c r="L13" i="1"/>
  <c r="J13" i="1"/>
  <c r="F13" i="1"/>
  <c r="D13" i="1"/>
  <c r="L12" i="1"/>
  <c r="J12" i="1"/>
  <c r="F12" i="1"/>
  <c r="D12" i="1"/>
  <c r="L32" i="1" l="1"/>
  <c r="J32" i="1"/>
  <c r="F32" i="1"/>
  <c r="D32" i="1"/>
  <c r="L31" i="1"/>
  <c r="J31" i="1"/>
  <c r="F31" i="1"/>
  <c r="D31" i="1"/>
  <c r="L30" i="1"/>
  <c r="J30" i="1"/>
  <c r="F30" i="1"/>
  <c r="D30" i="1"/>
  <c r="L29" i="1"/>
  <c r="J29" i="1"/>
  <c r="F29" i="1"/>
  <c r="D29" i="1"/>
  <c r="R3" i="1" l="1"/>
  <c r="C6" i="2" l="1"/>
  <c r="L28" i="1" l="1"/>
  <c r="J28" i="1"/>
  <c r="F28" i="1"/>
  <c r="D28" i="1"/>
  <c r="L27" i="1"/>
  <c r="J27" i="1"/>
  <c r="F27" i="1"/>
  <c r="D27" i="1"/>
  <c r="L26" i="1"/>
  <c r="J26" i="1"/>
  <c r="F26" i="1"/>
  <c r="D26" i="1"/>
  <c r="L25" i="1"/>
  <c r="J25" i="1"/>
  <c r="F25" i="1"/>
  <c r="D25" i="1"/>
  <c r="L24" i="1" l="1"/>
  <c r="J24" i="1"/>
  <c r="F24" i="1"/>
  <c r="D24" i="1"/>
  <c r="L23" i="1"/>
  <c r="J23" i="1"/>
  <c r="F23" i="1"/>
  <c r="D23" i="1"/>
  <c r="L22" i="1"/>
  <c r="J22" i="1"/>
  <c r="F22" i="1"/>
  <c r="D22" i="1"/>
  <c r="L21" i="1"/>
  <c r="J21" i="1"/>
  <c r="F21" i="1"/>
  <c r="D21" i="1"/>
  <c r="L20" i="1" l="1"/>
  <c r="J20" i="1"/>
  <c r="F20" i="1"/>
  <c r="D20" i="1"/>
  <c r="F16" i="5" l="1"/>
  <c r="F15" i="5"/>
  <c r="F14" i="5"/>
  <c r="F13" i="5"/>
  <c r="F11" i="5"/>
  <c r="F10" i="5"/>
  <c r="F8" i="5"/>
  <c r="F7" i="5"/>
  <c r="F6" i="5"/>
  <c r="F5" i="5"/>
  <c r="F4" i="5"/>
  <c r="F3" i="5"/>
  <c r="F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L2" i="1" l="1"/>
  <c r="L3" i="1"/>
  <c r="L4" i="1"/>
  <c r="L5" i="1"/>
  <c r="L6" i="1"/>
  <c r="L7" i="1"/>
  <c r="L8" i="1"/>
  <c r="L9" i="1"/>
  <c r="L10" i="1"/>
  <c r="L11" i="1"/>
  <c r="L17" i="1"/>
  <c r="L18" i="1"/>
  <c r="L19" i="1"/>
  <c r="J2" i="1"/>
  <c r="J3" i="1"/>
  <c r="J4" i="1"/>
  <c r="J5" i="1"/>
  <c r="J6" i="1"/>
  <c r="J7" i="1"/>
  <c r="J8" i="1"/>
  <c r="J9" i="1"/>
  <c r="J10" i="1"/>
  <c r="J11" i="1"/>
  <c r="J17" i="1"/>
  <c r="J18" i="1"/>
  <c r="J19" i="1"/>
  <c r="C5" i="3"/>
  <c r="C4" i="3"/>
  <c r="C3" i="3"/>
  <c r="C2" i="3"/>
  <c r="F6" i="1"/>
  <c r="F5" i="1"/>
  <c r="F3" i="1"/>
  <c r="C5" i="2" l="1"/>
  <c r="C4" i="2"/>
  <c r="C3" i="2"/>
  <c r="C2" i="2"/>
  <c r="F19" i="1" l="1"/>
  <c r="F18" i="1"/>
  <c r="F17" i="1"/>
  <c r="F11" i="1"/>
  <c r="F10" i="1"/>
  <c r="F9" i="1"/>
  <c r="F8" i="1"/>
  <c r="F7" i="1"/>
  <c r="F4" i="1"/>
  <c r="F2" i="1"/>
  <c r="D19" i="1"/>
  <c r="D18" i="1"/>
  <c r="D17" i="1"/>
  <c r="D11" i="1"/>
  <c r="D10" i="1"/>
  <c r="D9" i="1"/>
  <c r="D8" i="1"/>
  <c r="D7" i="1"/>
  <c r="D6" i="1"/>
  <c r="D5" i="1"/>
  <c r="D4" i="1"/>
  <c r="D3" i="1"/>
  <c r="D2" i="1"/>
  <c r="P7" i="4" l="1"/>
  <c r="P6" i="4"/>
  <c r="P5" i="4"/>
  <c r="P4" i="4"/>
  <c r="J12" i="5" s="1"/>
  <c r="P3" i="4"/>
  <c r="J9" i="5" s="1"/>
  <c r="P2" i="4"/>
  <c r="J10" i="5" l="1"/>
  <c r="J8" i="5"/>
  <c r="J7" i="5"/>
  <c r="J11" i="5"/>
  <c r="J16" i="5"/>
  <c r="J15" i="5"/>
  <c r="J14" i="5"/>
  <c r="J13" i="5"/>
  <c r="J2" i="5"/>
  <c r="J4" i="5"/>
  <c r="J3" i="5"/>
  <c r="J6" i="5"/>
  <c r="J5" i="5"/>
  <c r="O3" i="4" l="1"/>
  <c r="I9" i="5" s="1"/>
  <c r="O4" i="4"/>
  <c r="I12" i="5" s="1"/>
  <c r="O5" i="4"/>
  <c r="O6" i="4"/>
  <c r="O7" i="4"/>
  <c r="O2" i="4"/>
  <c r="I2" i="5" s="1"/>
  <c r="I11" i="5" l="1"/>
  <c r="I10" i="5"/>
  <c r="I7" i="5"/>
  <c r="I8" i="5"/>
  <c r="I3" i="5"/>
  <c r="I5" i="5"/>
  <c r="I4" i="5"/>
  <c r="I6" i="5"/>
  <c r="I15" i="5"/>
  <c r="I16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R2" i="1"/>
  <c r="R4" i="1"/>
  <c r="R6" i="1"/>
  <c r="R5" i="1"/>
  <c r="Q7" i="2"/>
  <c r="Q6" i="2"/>
  <c r="Q4" i="2"/>
  <c r="Q5" i="2"/>
  <c r="Q2" i="2"/>
  <c r="Q3" i="2"/>
  <c r="K2" i="2"/>
  <c r="K5" i="2"/>
  <c r="K4" i="2"/>
  <c r="K3" i="2"/>
  <c r="O1" i="3" l="1"/>
  <c r="Q2" i="3" s="1"/>
  <c r="Q1" i="2"/>
  <c r="K1" i="2"/>
  <c r="E6" i="2" s="1"/>
  <c r="R1" i="1"/>
  <c r="E5" i="2" l="1"/>
  <c r="E2" i="2"/>
  <c r="E4" i="2"/>
  <c r="E3" i="2"/>
  <c r="T2" i="1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M1" authorId="0" shapeId="0" xr:uid="{097A843D-F75D-4114-9986-5778BD048F59}">
      <text>
        <r>
          <rPr>
            <sz val="9"/>
            <color indexed="81"/>
            <rFont val="Tahoma"/>
            <family val="2"/>
          </rPr>
          <t xml:space="preserve">Tab:
</t>
        </r>
        <r>
          <rPr>
            <sz val="9"/>
            <color indexed="81"/>
            <rFont val="돋움"/>
            <family val="3"/>
            <charset val="129"/>
          </rPr>
          <t>터치하고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나간다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탭으로써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Hold: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0.5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Swipe:
</t>
        </r>
        <r>
          <rPr>
            <sz val="9"/>
            <color indexed="81"/>
            <rFont val="돋움"/>
            <family val="3"/>
            <charset val="129"/>
          </rPr>
          <t>움직이고나서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델타가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스와이프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  <r>
          <rPr>
            <sz val="9"/>
            <color indexed="81"/>
            <rFont val="Tahoma"/>
            <family val="2"/>
          </rPr>
          <t xml:space="preserve">Press:
</t>
        </r>
        <r>
          <rPr>
            <sz val="9"/>
            <color indexed="81"/>
            <rFont val="돋움"/>
            <family val="3"/>
            <charset val="129"/>
          </rPr>
          <t>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캐스팅이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처리한다</t>
        </r>
        <r>
          <rPr>
            <sz val="9"/>
            <color indexed="81"/>
            <rFont val="Tahoma"/>
            <family val="2"/>
          </rPr>
          <t xml:space="preserve">.
Release:
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버튼에다가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눌렀다가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되돌아와서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
Pressed:
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쿨타임이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<sst xmlns="http://schemas.openxmlformats.org/spreadsheetml/2006/main" count="331" uniqueCount="136">
  <si>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</si>
  <si>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</si>
  <si>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</si>
  <si>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</si>
  <si>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</si>
  <si>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</si>
  <si>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</si>
  <si>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ActiveTwo001</t>
  </si>
  <si>
    <t>ActiveOne002</t>
  </si>
  <si>
    <t>ActiveTwo002</t>
  </si>
  <si>
    <t>Attacked</t>
  </si>
  <si>
    <t>Attack</t>
  </si>
  <si>
    <t>ScreenController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</si>
  <si>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</si>
  <si>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</si>
  <si>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</si>
  <si>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</si>
  <si>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</si>
  <si>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</si>
  <si>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</si>
  <si>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</si>
  <si>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</si>
  <si>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</si>
  <si>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</si>
  <si>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</si>
  <si>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</si>
  <si>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</si>
  <si>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</si>
  <si>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</si>
  <si>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</si>
  <si>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</si>
  <si>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</si>
  <si>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</si>
  <si>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listState_Verify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</si>
  <si>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</si>
  <si>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</si>
  <si>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</si>
  <si>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</si>
  <si>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</si>
  <si>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</si>
  <si>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</si>
  <si>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</si>
  <si>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</si>
  <si>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</si>
  <si>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</si>
  <si>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</si>
  <si>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</si>
  <si>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</si>
  <si>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</si>
  <si>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</si>
  <si>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</si>
  <si>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</si>
  <si>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</si>
  <si>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</si>
  <si>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</si>
  <si>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</si>
  <si>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</si>
  <si>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</si>
  <si>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</si>
  <si>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</si>
  <si>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</si>
  <si>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</si>
  <si>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</si>
  <si>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</si>
  <si>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</si>
  <si>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</si>
  <si>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</si>
  <si>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</si>
  <si>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</si>
  <si>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</si>
  <si>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</si>
  <si>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</si>
  <si>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</si>
  <si>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</si>
  <si>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</si>
  <si>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</si>
  <si>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</si>
  <si>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</si>
  <si>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</si>
  <si>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</si>
  <si>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</si>
  <si>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</si>
  <si>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</si>
  <si>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</si>
  <si>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</si>
  <si>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</si>
  <si>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</si>
  <si>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</si>
  <si>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</si>
  <si>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</si>
  <si>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</si>
  <si>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</si>
  <si>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</si>
  <si>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</si>
  <si>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</si>
  <si>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</si>
  <si>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</si>
  <si>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</si>
  <si>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</si>
  <si>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</si>
  <si>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</si>
  <si>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</si>
  <si>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</si>
  <si>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</si>
  <si>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</si>
  <si>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</si>
  <si>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</si>
  <si>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</si>
  <si>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</si>
  <si>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</si>
  <si>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</si>
  <si>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</si>
  <si>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</si>
  <si>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</si>
  <si>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</si>
  <si>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</si>
  <si>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</si>
  <si>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</si>
  <si>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</si>
  <si>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</si>
  <si>
    <t>Attack</t>
    <phoneticPr fontId="1" type="noConversion"/>
  </si>
  <si>
    <t>Madcap</t>
    <phoneticPr fontId="1" type="noConversion"/>
  </si>
  <si>
    <t>Swinecone</t>
    <phoneticPr fontId="1" type="noConversion"/>
  </si>
  <si>
    <t>Tab</t>
    <phoneticPr fontId="1" type="noConversion"/>
  </si>
  <si>
    <t>Control401</t>
    <phoneticPr fontId="1" type="noConversion"/>
  </si>
  <si>
    <t>ActiveSkillSlot1</t>
  </si>
  <si>
    <t>ActiveSkillSlot1</t>
    <phoneticPr fontId="1" type="noConversion"/>
  </si>
  <si>
    <t>ActiveSkillSlot1</t>
    <phoneticPr fontId="1" type="noConversion"/>
  </si>
  <si>
    <t>Base Layer.Ultimate1</t>
    <phoneticPr fontId="1" type="noConversion"/>
  </si>
  <si>
    <t>Control401</t>
  </si>
  <si>
    <t>Ultimate</t>
    <phoneticPr fontId="1" type="noConversion"/>
  </si>
  <si>
    <t>Ultimate</t>
    <phoneticPr fontId="1" type="noConversion"/>
  </si>
  <si>
    <t>Attack, Ultimate</t>
    <phoneticPr fontId="1" type="noConversion"/>
  </si>
  <si>
    <t>SlimeRabbit</t>
    <phoneticPr fontId="1" type="noConversion"/>
  </si>
  <si>
    <t>Actor003</t>
    <phoneticPr fontId="1" type="noConversion"/>
  </si>
  <si>
    <t>Tortoise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</si>
</sst>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CallInvincibleTortoise</v>
          </cell>
        </row>
        <row r="4">
          <cell r="A4" t="str">
            <v>InvincbleTortoise</v>
          </cell>
        </row>
        <row r="5">
          <cell r="A5" t="str">
            <v>TestPoison01</v>
          </cell>
        </row>
        <row r="6">
          <cell r="A6" t="str">
            <v>LP_ChangeActorStatus010</v>
          </cell>
        </row>
        <row r="7">
          <cell r="A7" t="str">
            <v>LP_PiercingHitObject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  <cell r="R1" t="str">
            <v>sValue4|String</v>
          </cell>
        </row>
        <row r="2">
          <cell r="D2" t="str">
            <v>InvincibleTortoise</v>
          </cell>
          <cell r="E2" t="str">
            <v>거북이 전용 컨티뉴어스 무적 어펙터</v>
          </cell>
          <cell r="H2" t="str">
            <v>지속시간
무제한은 -1</v>
          </cell>
          <cell r="I2" t="str">
            <v/>
          </cell>
          <cell r="J2" t="str">
            <v/>
          </cell>
          <cell r="K2" t="str">
            <v/>
          </cell>
          <cell r="L2" t="str">
            <v/>
          </cell>
          <cell r="M2" t="str">
            <v/>
          </cell>
          <cell r="O2" t="str">
            <v>히트 시 시작되는 메카님스테이트</v>
          </cell>
          <cell r="P2" t="str">
            <v>끝날 때 복구하는 메카님스테이트</v>
          </cell>
        </row>
        <row r="3">
          <cell r="A3" t="str">
            <v>NormalAttack01_01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CallInvincibleTortoise_01</v>
          </cell>
          <cell r="B4" t="str">
            <v>CallInvincibleTortoise</v>
          </cell>
          <cell r="C4">
            <v>1</v>
          </cell>
          <cell r="D4" t="str">
            <v>CallAffectorValue</v>
          </cell>
          <cell r="H4">
            <v>-1</v>
          </cell>
          <cell r="L4">
            <v>4</v>
          </cell>
          <cell r="P4" t="str">
            <v>InvincbleTortoise</v>
          </cell>
        </row>
        <row r="5">
          <cell r="A5" t="str">
            <v>InvincbleTortoise_01</v>
          </cell>
          <cell r="B5" t="str">
            <v>InvincbleTortoise</v>
          </cell>
          <cell r="C5">
            <v>1</v>
          </cell>
          <cell r="D5" t="str">
            <v>InvincibleTortoise</v>
          </cell>
          <cell r="H5">
            <v>3</v>
          </cell>
          <cell r="O5" t="str">
            <v>GuardStart</v>
          </cell>
          <cell r="P5" t="str">
            <v>GuardEnd</v>
          </cell>
        </row>
        <row r="6">
          <cell r="A6" t="str">
            <v>TestPoison01_01</v>
          </cell>
          <cell r="B6" t="str">
            <v>TestPoison01</v>
          </cell>
          <cell r="C6">
            <v>1</v>
          </cell>
          <cell r="D6" t="str">
            <v>DotDamage</v>
          </cell>
          <cell r="H6">
            <v>5</v>
          </cell>
          <cell r="I6">
            <v>0.5</v>
          </cell>
          <cell r="J6">
            <v>0.01</v>
          </cell>
        </row>
        <row r="7">
          <cell r="A7" t="str">
            <v>LP_PiercingHitObject_01</v>
          </cell>
          <cell r="B7" t="str">
            <v>LP_PiercingHitObject</v>
          </cell>
          <cell r="C7">
            <v>1</v>
          </cell>
          <cell r="D7" t="str">
            <v>PiercingHitObject</v>
          </cell>
          <cell r="G7" t="str">
            <v/>
          </cell>
          <cell r="L7">
            <v>1</v>
          </cell>
          <cell r="O7">
            <v>0.9</v>
          </cell>
        </row>
        <row r="8">
          <cell r="A8" t="str">
            <v>LP_PiercingHitObject_02</v>
          </cell>
          <cell r="B8" t="str">
            <v>LP_PiercingHitObject</v>
          </cell>
          <cell r="C8">
            <v>2</v>
          </cell>
          <cell r="D8" t="str">
            <v>PiercingHitObject</v>
          </cell>
          <cell r="G8" t="str">
            <v/>
          </cell>
          <cell r="L8">
            <v>2</v>
          </cell>
          <cell r="O8" t="str">
            <v>0.95,0.9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/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workbookViewId="0">
      <pane ySplit="1" topLeftCell="A20" activePane="bottomLeft" state="frozen"/>
      <selection pane="bottomLeft" activeCell="A37" sqref="A37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customWidth="1" outlineLevel="1"/>
    <col min="4" max="4" width="16.375" bestFit="1" customWidth="1"/>
    <col min="5" max="5" width="21.875" customWidth="1" outlineLevel="1"/>
    <col min="6" max="6" width="19.875" bestFit="1" customWidth="1"/>
    <col min="7" max="7" width="24.125" bestFit="1" customWidth="1"/>
    <col min="8" max="8" width="13" bestFit="1" customWidth="1"/>
    <col min="9" max="9" width="11" bestFit="1" customWidth="1"/>
    <col min="10" max="10" width="11" customWidth="1" outlineLevel="1"/>
    <col min="11" max="11" width="13.625" bestFit="1" customWidth="1"/>
    <col min="12" max="12" width="13.625" customWidth="1" outlineLevel="1"/>
    <col min="14" max="14" width="14.25" customWidth="1" outlineLevel="1"/>
    <col min="16" max="16" width="12.125" customWidth="1" outlineLevel="1"/>
    <col min="17" max="18" width="9" customWidth="1" outlineLevel="1"/>
    <col min="20" max="20" width="9" customWidth="1" outlineLevel="1"/>
  </cols>
  <sheetData>
    <row r="1" spans="1:20" ht="27" customHeight="1" x14ac:dyDescent="0.3">
      <c r="A1" t="s">
        <v>84</v>
      </c>
      <c r="B1" t="s">
        <v>46</v>
      </c>
      <c r="C1" t="s">
        <v>31</v>
      </c>
      <c r="D1" t="s">
        <v>47</v>
      </c>
      <c r="E1" t="s">
        <v>31</v>
      </c>
      <c r="F1" t="s">
        <v>48</v>
      </c>
      <c r="G1" t="s">
        <v>49</v>
      </c>
      <c r="H1" t="s">
        <v>50</v>
      </c>
      <c r="I1" t="s">
        <v>51</v>
      </c>
      <c r="J1" t="s">
        <v>113</v>
      </c>
      <c r="K1" t="s">
        <v>52</v>
      </c>
      <c r="L1" t="s">
        <v>114</v>
      </c>
      <c r="N1" t="s">
        <v>33</v>
      </c>
      <c r="P1" t="s">
        <v>32</v>
      </c>
      <c r="Q1" t="s">
        <v>21</v>
      </c>
      <c r="R1" t="str">
        <f ca="1">IF(OR(OFFSET(R1,1,0)&lt;OFFSET(R1,2,0),OFFSET(R1,2,0)&lt;OFFSET(R1,3,0),
OFFSET(R1,3,0)&lt;OFFSET(R1,4,0),OFFSET(R1,4,0)&lt;OFFSET(R1,5,0),
OFFSET(R1,5,0)&lt;OFFSET(R1,6,0),OFFSET(R1,6,0)&lt;OFFSET(R1,7,0),
OFFSET(R1,7,0)&lt;OFFSET(R1,8,0),OFFSET(R1,8,0)&lt;OFFSET(R1,9,0),
OFFSET(R1,9,0)&lt;OFFSET(R1,10,0),OFFSET(R1,10,0)&lt;OFFSET(R1,11,0),
OFFSET(R1,11,0)&lt;OFFSET(R1,12,0),OFFSET(R1,12,0)&lt;OFFSET(R1,13,0),
OFFSET(R1,13,0)&lt;OFFSET(R1,14,0),OFFSET(R1,14,0)&lt;OFFSET(R1,15,0),
OFFSET(R1,15,0)&lt;OFFSET(R1,16,0),OFFSET(R1,16,0)&lt;OFFSET(R1,17,0),
OFFSET(R1,17,0)&lt;OFFSET(R1,18,0),OFFSET(R1,18,0)&lt;OFFSET(R1,19,0),
OFFSET(R1,19,0)&lt;OFFSET(R1,20,0),OFFSET(R1,20,0)&lt;OFFSET(R1,21,0),
OFFSET(R1,21,0)&lt;OFFSET(R1,22,0),OFFSET(R1,22,0)&lt;OFFSET(R1,23,0),
OFFSET(R1,23,0)&lt;OFFSET(R1,24,0),OFFSET(R1,24,0)&lt;OFFSET(R1,25,0),
OFFSET(R1,25,0)&lt;OFFSET(R1,26,0),OFFSET(R1,26,0)&lt;OFFSET(R1,27,0),
OFFSET(R1,27,0)&lt;OFFSET(R1,28,0),OFFSET(R1,28,0)&lt;OFFSET(R1,29,0),
OFFSET(R1,29,0)&lt;OFFSET(R1,30,0),OFFSET(R1,30,0)&lt;OFFSET(R1,31,0),
OFFSET(R1,31,0)&lt;OFFSET(R1,32,0),OFFSET(R1,32,0)&lt;OFFSET(R1,33,0),
OFFSET(R1,33,0)&lt;OFFSET(R1,34,0),OFFSET(R1,34,0)&lt;OFFSET(R1,35,0),
OFFSET(R1,35,0)&lt;OFFSET(R1,36,0),OFFSET(R1,36,0)&lt;OFFSET(R1,37,0),
OFFSET(R1,37,0)&lt;OFFSET(R1,38,0),OFFSET(R1,38,0)&lt;OFFSET(R1,39,0),
OFFSET(R1,39,0)&lt;OFFSET(R1,40,0),OFFSET(R1,40,0)&lt;OFFSET(R1,41,0),
OFFSET(R1,41,0)&lt;OFFSET(R1,42,0),OFFSET(R1,42,0)&lt;OFFSET(R1,43,0),
OFFSET(R1,43,0)&lt;OFFSET(R1,44,0),OFFSET(R1,44,0)&lt;OFFSET(R1,45,0),
OFFSET(R1,45,0)&lt;OFFSET(R1,46,0),OFFSET(R1,46,0)&lt;OFFSET(R1,47,0),
OFFSET(R1,47,0)&lt;OFFSET(R1,48,0),OFFSET(R1,48,0)&lt;OFFSET(R1,49,0),
OFFSET(R1,49,0)&lt;OFFSET(R1,50,0)),"내림차순 정렬할 것","len")</f>
        <v>len</v>
      </c>
    </row>
    <row r="2" spans="1:20" x14ac:dyDescent="0.3">
      <c r="A2" t="s">
        <v>85</v>
      </c>
      <c r="B2" t="s">
        <v>0</v>
      </c>
      <c r="C2" s="2"/>
      <c r="D2" t="str">
        <f t="shared" ref="D2:D28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s="2" t="str">
        <f t="shared" ref="F2:F28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IF(ISBLANK(K2),"",IF(ISERROR(VLOOKUP(K2,SkillTable!$A:$A,1,0)),"스킬없음",""))</f>
        <v/>
      </c>
      <c r="N2" t="s">
        <v>0</v>
      </c>
      <c r="P2" t="s">
        <v>10</v>
      </c>
      <c r="Q2">
        <v>4</v>
      </c>
      <c r="R2">
        <f>LEN(P2)</f>
        <v>8</v>
      </c>
      <c r="T2" t="str">
        <f ca="1">IFERROR(HLOOKUP("내림차순 정렬할 것",$1:$1,1,0),"")</f>
        <v/>
      </c>
    </row>
    <row r="3" spans="1:20" x14ac:dyDescent="0.3">
      <c r="A3" t="s">
        <v>85</v>
      </c>
      <c r="B3" t="s">
        <v>2</v>
      </c>
      <c r="C3" s="2"/>
      <c r="D3" t="str">
        <f t="shared" ca="1" si="0"/>
        <v/>
      </c>
      <c r="E3" t="s">
        <v>130</v>
      </c>
      <c r="F3" s="2" t="str">
        <f t="shared" ca="1" si="1"/>
        <v>5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IF(ISBLANK(K3),"",IF(ISERROR(VLOOKUP(K3,SkillTable!$A:$A,1,0)),"스킬없음",""))</f>
        <v/>
      </c>
      <c r="N3" t="s">
        <v>2</v>
      </c>
      <c r="P3" t="s">
        <v>131</v>
      </c>
      <c r="Q3">
        <v>5</v>
      </c>
      <c r="R3">
        <f>LEN(P3)</f>
        <v>8</v>
      </c>
    </row>
    <row r="4" spans="1:20" x14ac:dyDescent="0.3">
      <c r="A4" t="s">
        <v>85</v>
      </c>
      <c r="B4" t="s">
        <v>90</v>
      </c>
      <c r="C4" s="2"/>
      <c r="D4" t="str">
        <f t="shared" ca="1" si="0"/>
        <v/>
      </c>
      <c r="F4" s="2" t="str">
        <f t="shared" ca="1" si="1"/>
        <v/>
      </c>
      <c r="G4" t="s">
        <v>91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IF(ISBLANK(K4),"",IF(ISERROR(VLOOKUP(K4,SkillTable!$A:$A,1,0)),"스킬없음",""))</f>
        <v/>
      </c>
      <c r="N4" t="s">
        <v>11</v>
      </c>
      <c r="P4" t="s">
        <v>11</v>
      </c>
      <c r="Q4">
        <v>3</v>
      </c>
      <c r="R4">
        <f>LEN(P4)</f>
        <v>6</v>
      </c>
    </row>
    <row r="5" spans="1:20" x14ac:dyDescent="0.3">
      <c r="A5" t="s">
        <v>85</v>
      </c>
      <c r="B5" t="s">
        <v>120</v>
      </c>
      <c r="C5" s="2"/>
      <c r="D5" t="str">
        <f t="shared" ca="1" si="0"/>
        <v/>
      </c>
      <c r="E5" t="s">
        <v>132</v>
      </c>
      <c r="F5" s="2" t="str">
        <f t="shared" ca="1" si="1"/>
        <v>3, 5</v>
      </c>
      <c r="G5" t="s">
        <v>53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IF(ISBLANK(K5),"",IF(ISERROR(VLOOKUP(K5,SkillTable!$A:$A,1,0)),"스킬없음",""))</f>
        <v/>
      </c>
      <c r="N5" t="s">
        <v>10</v>
      </c>
      <c r="P5" t="s">
        <v>0</v>
      </c>
      <c r="Q5">
        <v>1</v>
      </c>
      <c r="R5">
        <f>LEN(P5)</f>
        <v>4</v>
      </c>
    </row>
    <row r="6" spans="1:20" x14ac:dyDescent="0.3">
      <c r="A6" t="s">
        <v>85</v>
      </c>
      <c r="B6" t="s">
        <v>130</v>
      </c>
      <c r="C6" s="2"/>
      <c r="D6" t="str">
        <f t="shared" ca="1" si="0"/>
        <v/>
      </c>
      <c r="E6" t="s">
        <v>130</v>
      </c>
      <c r="F6" s="2" t="str">
        <f t="shared" ca="1" si="1"/>
        <v>5</v>
      </c>
      <c r="G6" t="s">
        <v>128</v>
      </c>
      <c r="H6">
        <v>0.05</v>
      </c>
      <c r="I6" t="s">
        <v>124</v>
      </c>
      <c r="J6" t="str">
        <f>IF(ISBLANK(I6),"",IF(ISERROR(VLOOKUP(I6,ControlTable!$A:$A,1,0)),"컨트롤없음",""))</f>
        <v/>
      </c>
      <c r="L6" t="str">
        <f>IF(ISBLANK(K6),"",IF(ISERROR(VLOOKUP(K6,SkillTable!$A:$A,1,0)),"스킬없음",""))</f>
        <v/>
      </c>
      <c r="N6" t="s">
        <v>131</v>
      </c>
      <c r="P6" t="s">
        <v>2</v>
      </c>
      <c r="Q6">
        <v>2</v>
      </c>
      <c r="R6">
        <f>LEN(P6)</f>
        <v>4</v>
      </c>
    </row>
    <row r="7" spans="1:20" x14ac:dyDescent="0.3">
      <c r="A7" t="s">
        <v>86</v>
      </c>
      <c r="B7" t="s">
        <v>0</v>
      </c>
      <c r="C7" s="2"/>
      <c r="D7" t="str">
        <f t="shared" ca="1" si="0"/>
        <v/>
      </c>
      <c r="F7" s="2" t="str">
        <f t="shared" ca="1" si="1"/>
        <v/>
      </c>
      <c r="G7" t="s">
        <v>1</v>
      </c>
      <c r="H7">
        <v>0.1</v>
      </c>
      <c r="J7" t="str">
        <f>IF(ISBLANK(I7),"",IF(ISERROR(VLOOKUP(I7,ControlTable!$A:$A,1,0)),"컨트롤없음",""))</f>
        <v/>
      </c>
      <c r="L7" t="str">
        <f>IF(ISBLANK(K7),"",IF(ISERROR(VLOOKUP(K7,SkillTable!$A:$A,1,0)),"스킬없음",""))</f>
        <v/>
      </c>
    </row>
    <row r="8" spans="1:20" x14ac:dyDescent="0.3">
      <c r="A8" t="s">
        <v>86</v>
      </c>
      <c r="B8" t="s">
        <v>2</v>
      </c>
      <c r="C8" s="2"/>
      <c r="D8" t="str">
        <f t="shared" ca="1" si="0"/>
        <v/>
      </c>
      <c r="E8" t="s">
        <v>130</v>
      </c>
      <c r="F8" s="2" t="str">
        <f t="shared" ca="1" si="1"/>
        <v>5</v>
      </c>
      <c r="G8" t="s">
        <v>3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IF(ISBLANK(K8),"",IF(ISERROR(VLOOKUP(K8,SkillTable!$A:$A,1,0)),"스킬없음",""))</f>
        <v/>
      </c>
    </row>
    <row r="9" spans="1:20" x14ac:dyDescent="0.3">
      <c r="A9" t="s">
        <v>86</v>
      </c>
      <c r="B9" t="s">
        <v>90</v>
      </c>
      <c r="C9" s="2"/>
      <c r="D9" t="str">
        <f t="shared" ca="1" si="0"/>
        <v/>
      </c>
      <c r="F9" s="2" t="str">
        <f t="shared" ca="1" si="1"/>
        <v/>
      </c>
      <c r="G9" t="s">
        <v>91</v>
      </c>
      <c r="H9">
        <v>0.05</v>
      </c>
      <c r="J9" t="str">
        <f>IF(ISBLANK(I9),"",IF(ISERROR(VLOOKUP(I9,ControlTable!$A:$A,1,0)),"컨트롤없음",""))</f>
        <v/>
      </c>
      <c r="L9" t="str">
        <f>IF(ISBLANK(K9),"",IF(ISERROR(VLOOKUP(K9,SkillTable!$A:$A,1,0)),"스킬없음",""))</f>
        <v/>
      </c>
    </row>
    <row r="10" spans="1:20" x14ac:dyDescent="0.3">
      <c r="A10" t="s">
        <v>86</v>
      </c>
      <c r="B10" t="s">
        <v>120</v>
      </c>
      <c r="C10" s="2"/>
      <c r="D10" t="str">
        <f t="shared" ca="1" si="0"/>
        <v/>
      </c>
      <c r="E10" t="s">
        <v>132</v>
      </c>
      <c r="F10" s="2" t="str">
        <f t="shared" ca="1" si="1"/>
        <v>3, 5</v>
      </c>
      <c r="G10" t="s">
        <v>53</v>
      </c>
      <c r="H10">
        <v>0.05</v>
      </c>
      <c r="I10" t="s">
        <v>4</v>
      </c>
      <c r="J10" t="str">
        <f>IF(ISBLANK(I10),"",IF(ISERROR(VLOOKUP(I10,ControlTable!$A:$A,1,0)),"컨트롤없음",""))</f>
        <v/>
      </c>
      <c r="L10" t="str">
        <f>IF(ISBLANK(K10),"",IF(ISERROR(VLOOKUP(K10,SkillTable!$A:$A,1,0)),"스킬없음",""))</f>
        <v/>
      </c>
    </row>
    <row r="11" spans="1:20" x14ac:dyDescent="0.3">
      <c r="A11" t="s">
        <v>86</v>
      </c>
      <c r="B11" t="s">
        <v>130</v>
      </c>
      <c r="C11" s="2"/>
      <c r="D11" t="str">
        <f t="shared" ca="1" si="0"/>
        <v/>
      </c>
      <c r="E11" t="s">
        <v>130</v>
      </c>
      <c r="F11" s="2" t="str">
        <f t="shared" ca="1" si="1"/>
        <v>5</v>
      </c>
      <c r="G11" t="s">
        <v>128</v>
      </c>
      <c r="H11">
        <v>0.05</v>
      </c>
      <c r="I11" t="s">
        <v>129</v>
      </c>
      <c r="J11" t="str">
        <f>IF(ISBLANK(I11),"",IF(ISERROR(VLOOKUP(I11,ControlTable!$A:$A,1,0)),"컨트롤없음",""))</f>
        <v/>
      </c>
      <c r="L11" t="str">
        <f>IF(ISBLANK(K11),"",IF(ISERROR(VLOOKUP(K11,SkillTable!$A:$A,1,0)),"스킬없음",""))</f>
        <v/>
      </c>
    </row>
    <row r="12" spans="1:20" x14ac:dyDescent="0.3">
      <c r="A12" t="s">
        <v>134</v>
      </c>
      <c r="B12" t="s">
        <v>0</v>
      </c>
      <c r="C12" s="2"/>
      <c r="D12" t="str">
        <f t="shared" ref="D12:D16" ca="1" si="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12" s="2" t="str">
        <f t="shared" ref="F12:F16" ca="1" si="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SUBSTITUTE(SUBSTITUTE(SUBSTITUTE(SUBSTITUTE(SUBSTITUTE(SUBSTITUTE(SUBSTITUTE(SUBSTITUTE(SUBSTITUTE(SUBSTITUTE(E12,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12" t="s">
        <v>1</v>
      </c>
      <c r="H12">
        <v>0.1</v>
      </c>
      <c r="J12" t="str">
        <f>IF(ISBLANK(I12),"",IF(ISERROR(VLOOKUP(I12,ControlTable!$A:$A,1,0)),"컨트롤없음",""))</f>
        <v/>
      </c>
      <c r="L12" t="str">
        <f>IF(ISBLANK(K12),"",IF(ISERROR(VLOOKUP(K12,SkillTable!$A:$A,1,0)),"스킬없음",""))</f>
        <v/>
      </c>
    </row>
    <row r="13" spans="1:20" x14ac:dyDescent="0.3">
      <c r="A13" t="s">
        <v>134</v>
      </c>
      <c r="B13" t="s">
        <v>2</v>
      </c>
      <c r="C13" s="2"/>
      <c r="D13" t="str">
        <f t="shared" ca="1" si="2"/>
        <v/>
      </c>
      <c r="E13" t="s">
        <v>130</v>
      </c>
      <c r="F13" s="2" t="str">
        <f t="shared" ca="1" si="3"/>
        <v>5</v>
      </c>
      <c r="G13" t="s">
        <v>3</v>
      </c>
      <c r="H13">
        <v>0.1</v>
      </c>
      <c r="J13" t="str">
        <f>IF(ISBLANK(I13),"",IF(ISERROR(VLOOKUP(I13,ControlTable!$A:$A,1,0)),"컨트롤없음",""))</f>
        <v/>
      </c>
      <c r="L13" t="str">
        <f>IF(ISBLANK(K13),"",IF(ISERROR(VLOOKUP(K13,SkillTable!$A:$A,1,0)),"스킬없음",""))</f>
        <v/>
      </c>
    </row>
    <row r="14" spans="1:20" x14ac:dyDescent="0.3">
      <c r="A14" t="s">
        <v>134</v>
      </c>
      <c r="B14" t="s">
        <v>90</v>
      </c>
      <c r="C14" s="2"/>
      <c r="D14" t="str">
        <f t="shared" ca="1" si="2"/>
        <v/>
      </c>
      <c r="F14" s="2" t="str">
        <f t="shared" ca="1" si="3"/>
        <v/>
      </c>
      <c r="G14" t="s">
        <v>91</v>
      </c>
      <c r="H14">
        <v>0.05</v>
      </c>
      <c r="J14" t="str">
        <f>IF(ISBLANK(I14),"",IF(ISERROR(VLOOKUP(I14,ControlTable!$A:$A,1,0)),"컨트롤없음",""))</f>
        <v/>
      </c>
      <c r="L14" t="str">
        <f>IF(ISBLANK(K14),"",IF(ISERROR(VLOOKUP(K14,SkillTable!$A:$A,1,0)),"스킬없음",""))</f>
        <v/>
      </c>
    </row>
    <row r="15" spans="1:20" x14ac:dyDescent="0.3">
      <c r="A15" t="s">
        <v>134</v>
      </c>
      <c r="B15" t="s">
        <v>120</v>
      </c>
      <c r="C15" s="2"/>
      <c r="D15" t="str">
        <f t="shared" ca="1" si="2"/>
        <v/>
      </c>
      <c r="E15" t="s">
        <v>132</v>
      </c>
      <c r="F15" s="2" t="str">
        <f t="shared" ca="1" si="3"/>
        <v>3, 5</v>
      </c>
      <c r="G15" t="s">
        <v>53</v>
      </c>
      <c r="H15">
        <v>0.05</v>
      </c>
      <c r="I15" t="s">
        <v>4</v>
      </c>
      <c r="J15" t="str">
        <f>IF(ISBLANK(I15),"",IF(ISERROR(VLOOKUP(I15,ControlTable!$A:$A,1,0)),"컨트롤없음",""))</f>
        <v/>
      </c>
      <c r="L15" t="str">
        <f>IF(ISBLANK(K15),"",IF(ISERROR(VLOOKUP(K15,SkillTable!$A:$A,1,0)),"스킬없음",""))</f>
        <v/>
      </c>
    </row>
    <row r="16" spans="1:20" x14ac:dyDescent="0.3">
      <c r="A16" t="s">
        <v>134</v>
      </c>
      <c r="B16" t="s">
        <v>130</v>
      </c>
      <c r="C16" s="2"/>
      <c r="D16" t="str">
        <f t="shared" ca="1" si="2"/>
        <v/>
      </c>
      <c r="E16" t="s">
        <v>130</v>
      </c>
      <c r="F16" s="2" t="str">
        <f t="shared" ca="1" si="3"/>
        <v>5</v>
      </c>
      <c r="G16" t="s">
        <v>128</v>
      </c>
      <c r="H16">
        <v>0.05</v>
      </c>
      <c r="I16" t="s">
        <v>129</v>
      </c>
      <c r="J16" t="str">
        <f>IF(ISBLANK(I16),"",IF(ISERROR(VLOOKUP(I16,ControlTable!$A:$A,1,0)),"컨트롤없음",""))</f>
        <v/>
      </c>
      <c r="L16" t="str">
        <f>IF(ISBLANK(K16),"",IF(ISERROR(VLOOKUP(K16,SkillTable!$A:$A,1,0)),"스킬없음",""))</f>
        <v/>
      </c>
    </row>
    <row r="17" spans="1:12" x14ac:dyDescent="0.3">
      <c r="A17" t="s">
        <v>87</v>
      </c>
      <c r="B17" t="s">
        <v>88</v>
      </c>
      <c r="C17" s="2"/>
      <c r="D17" t="str">
        <f t="shared" ca="1" si="0"/>
        <v/>
      </c>
      <c r="F17" s="2" t="str">
        <f t="shared" ca="1" si="1"/>
        <v/>
      </c>
      <c r="G17" t="s">
        <v>1</v>
      </c>
      <c r="H17">
        <v>0.1</v>
      </c>
      <c r="J17" t="str">
        <f>IF(ISBLANK(I17),"",IF(ISERROR(VLOOKUP(I17,ControlTable!$A:$A,1,0)),"컨트롤없음",""))</f>
        <v/>
      </c>
      <c r="L17" t="str">
        <f>IF(ISBLANK(K17),"",IF(ISERROR(VLOOKUP(K17,SkillTable!$A:$A,1,0)),"스킬없음",""))</f>
        <v/>
      </c>
    </row>
    <row r="18" spans="1:12" x14ac:dyDescent="0.3">
      <c r="A18" t="s">
        <v>87</v>
      </c>
      <c r="B18" t="s">
        <v>89</v>
      </c>
      <c r="C18" s="2"/>
      <c r="D18" t="str">
        <f t="shared" ca="1" si="0"/>
        <v/>
      </c>
      <c r="E18" t="s">
        <v>120</v>
      </c>
      <c r="F18" s="2" t="str">
        <f t="shared" ca="1" si="1"/>
        <v>3</v>
      </c>
      <c r="G18" t="s">
        <v>3</v>
      </c>
      <c r="H18">
        <v>0.1</v>
      </c>
      <c r="J18" t="str">
        <f>IF(ISBLANK(I18),"",IF(ISERROR(VLOOKUP(I18,ControlTable!$A:$A,1,0)),"컨트롤없음",""))</f>
        <v/>
      </c>
      <c r="L18" t="str">
        <f>IF(ISBLANK(K18),"",IF(ISERROR(VLOOKUP(K18,SkillTable!$A:$A,1,0)),"스킬없음",""))</f>
        <v/>
      </c>
    </row>
    <row r="19" spans="1:12" x14ac:dyDescent="0.3">
      <c r="A19" t="s">
        <v>87</v>
      </c>
      <c r="B19" t="s">
        <v>90</v>
      </c>
      <c r="C19" s="2"/>
      <c r="D19" t="str">
        <f t="shared" ca="1" si="0"/>
        <v/>
      </c>
      <c r="F19" s="2" t="str">
        <f t="shared" ca="1" si="1"/>
        <v/>
      </c>
      <c r="G19" t="s">
        <v>91</v>
      </c>
      <c r="H19">
        <v>0.05</v>
      </c>
      <c r="J19" t="str">
        <f>IF(ISBLANK(I19),"",IF(ISERROR(VLOOKUP(I19,ControlTable!$A:$A,1,0)),"컨트롤없음",""))</f>
        <v/>
      </c>
      <c r="L19" t="str">
        <f>IF(ISBLANK(K19),"",IF(ISERROR(VLOOKUP(K19,SkillTable!$A:$A,1,0)),"스킬없음",""))</f>
        <v/>
      </c>
    </row>
    <row r="20" spans="1:12" x14ac:dyDescent="0.3">
      <c r="A20" t="s">
        <v>87</v>
      </c>
      <c r="B20" t="s">
        <v>120</v>
      </c>
      <c r="C20" s="2"/>
      <c r="D20" t="str">
        <f t="shared" ca="1" si="0"/>
        <v/>
      </c>
      <c r="E20" t="s">
        <v>120</v>
      </c>
      <c r="F20" s="2" t="str">
        <f t="shared" ca="1" si="1"/>
        <v>3</v>
      </c>
      <c r="G20" t="s">
        <v>53</v>
      </c>
      <c r="H20">
        <v>0.05</v>
      </c>
      <c r="J20" t="str">
        <f>IF(ISBLANK(I20),"",IF(ISERROR(VLOOKUP(I20,ControlTable!$A:$A,1,0)),"컨트롤없음",""))</f>
        <v/>
      </c>
      <c r="L20" t="str">
        <f>IF(ISBLANK(K20),"",IF(ISERROR(VLOOKUP(K20,SkillTable!$A:$A,1,0)),"스킬없음",""))</f>
        <v/>
      </c>
    </row>
    <row r="21" spans="1:12" x14ac:dyDescent="0.3">
      <c r="A21" t="s">
        <v>121</v>
      </c>
      <c r="B21" t="s">
        <v>88</v>
      </c>
      <c r="C21" s="2"/>
      <c r="D21" t="str">
        <f t="shared" ca="1" si="0"/>
        <v/>
      </c>
      <c r="F21" s="2" t="str">
        <f t="shared" ca="1" si="1"/>
        <v/>
      </c>
      <c r="G21" t="s">
        <v>1</v>
      </c>
      <c r="H21">
        <v>0.1</v>
      </c>
      <c r="J21" t="str">
        <f>IF(ISBLANK(I21),"",IF(ISERROR(VLOOKUP(I21,ControlTable!$A:$A,1,0)),"컨트롤없음",""))</f>
        <v/>
      </c>
      <c r="L21" t="str">
        <f>IF(ISBLANK(K21),"",IF(ISERROR(VLOOKUP(K21,SkillTable!$A:$A,1,0)),"스킬없음",""))</f>
        <v/>
      </c>
    </row>
    <row r="22" spans="1:12" x14ac:dyDescent="0.3">
      <c r="A22" t="s">
        <v>121</v>
      </c>
      <c r="B22" t="s">
        <v>89</v>
      </c>
      <c r="C22" s="2"/>
      <c r="D22" t="str">
        <f t="shared" ca="1" si="0"/>
        <v/>
      </c>
      <c r="E22" t="s">
        <v>120</v>
      </c>
      <c r="F22" s="2" t="str">
        <f t="shared" ca="1" si="1"/>
        <v>3</v>
      </c>
      <c r="G22" t="s">
        <v>3</v>
      </c>
      <c r="H22">
        <v>0.1</v>
      </c>
      <c r="J22" t="str">
        <f>IF(ISBLANK(I22),"",IF(ISERROR(VLOOKUP(I22,ControlTable!$A:$A,1,0)),"컨트롤없음",""))</f>
        <v/>
      </c>
      <c r="L22" t="str">
        <f>IF(ISBLANK(K22),"",IF(ISERROR(VLOOKUP(K22,SkillTable!$A:$A,1,0)),"스킬없음",""))</f>
        <v/>
      </c>
    </row>
    <row r="23" spans="1:12" x14ac:dyDescent="0.3">
      <c r="A23" t="s">
        <v>121</v>
      </c>
      <c r="B23" t="s">
        <v>90</v>
      </c>
      <c r="C23" s="2"/>
      <c r="D23" t="str">
        <f t="shared" ca="1" si="0"/>
        <v/>
      </c>
      <c r="F23" s="2" t="str">
        <f t="shared" ca="1" si="1"/>
        <v/>
      </c>
      <c r="G23" t="s">
        <v>91</v>
      </c>
      <c r="H23">
        <v>0.05</v>
      </c>
      <c r="J23" t="str">
        <f>IF(ISBLANK(I23),"",IF(ISERROR(VLOOKUP(I23,ControlTable!$A:$A,1,0)),"컨트롤없음",""))</f>
        <v/>
      </c>
      <c r="L23" t="str">
        <f>IF(ISBLANK(K23),"",IF(ISERROR(VLOOKUP(K23,SkillTable!$A:$A,1,0)),"스킬없음",""))</f>
        <v/>
      </c>
    </row>
    <row r="24" spans="1:12" x14ac:dyDescent="0.3">
      <c r="A24" t="s">
        <v>121</v>
      </c>
      <c r="B24" t="s">
        <v>120</v>
      </c>
      <c r="C24" s="2"/>
      <c r="D24" t="str">
        <f t="shared" ca="1" si="0"/>
        <v/>
      </c>
      <c r="E24" t="s">
        <v>120</v>
      </c>
      <c r="F24" s="2" t="str">
        <f t="shared" ca="1" si="1"/>
        <v>3</v>
      </c>
      <c r="G24" t="s">
        <v>53</v>
      </c>
      <c r="H24">
        <v>0.05</v>
      </c>
      <c r="J24" t="str">
        <f>IF(ISBLANK(I24),"",IF(ISERROR(VLOOKUP(I24,ControlTable!$A:$A,1,0)),"컨트롤없음",""))</f>
        <v/>
      </c>
      <c r="L24" t="str">
        <f>IF(ISBLANK(K24),"",IF(ISERROR(VLOOKUP(K24,SkillTable!$A:$A,1,0)),"스킬없음",""))</f>
        <v/>
      </c>
    </row>
    <row r="25" spans="1:12" x14ac:dyDescent="0.3">
      <c r="A25" t="s">
        <v>122</v>
      </c>
      <c r="B25" t="s">
        <v>88</v>
      </c>
      <c r="C25" s="2"/>
      <c r="D25" t="str">
        <f t="shared" ca="1" si="0"/>
        <v/>
      </c>
      <c r="F25" s="2" t="str">
        <f t="shared" ca="1" si="1"/>
        <v/>
      </c>
      <c r="G25" t="s">
        <v>1</v>
      </c>
      <c r="H25">
        <v>0.1</v>
      </c>
      <c r="J25" t="str">
        <f>IF(ISBLANK(I25),"",IF(ISERROR(VLOOKUP(I25,ControlTable!$A:$A,1,0)),"컨트롤없음",""))</f>
        <v/>
      </c>
      <c r="L25" t="str">
        <f>IF(ISBLANK(K25),"",IF(ISERROR(VLOOKUP(K25,SkillTable!$A:$A,1,0)),"스킬없음",""))</f>
        <v/>
      </c>
    </row>
    <row r="26" spans="1:12" x14ac:dyDescent="0.3">
      <c r="A26" t="s">
        <v>122</v>
      </c>
      <c r="B26" t="s">
        <v>89</v>
      </c>
      <c r="C26" s="2"/>
      <c r="D26" t="str">
        <f t="shared" ca="1" si="0"/>
        <v/>
      </c>
      <c r="E26" t="s">
        <v>120</v>
      </c>
      <c r="F26" s="2" t="str">
        <f t="shared" ca="1" si="1"/>
        <v>3</v>
      </c>
      <c r="G26" t="s">
        <v>3</v>
      </c>
      <c r="H26">
        <v>0.1</v>
      </c>
      <c r="J26" t="str">
        <f>IF(ISBLANK(I26),"",IF(ISERROR(VLOOKUP(I26,ControlTable!$A:$A,1,0)),"컨트롤없음",""))</f>
        <v/>
      </c>
      <c r="L26" t="str">
        <f>IF(ISBLANK(K26),"",IF(ISERROR(VLOOKUP(K26,SkillTable!$A:$A,1,0)),"스킬없음",""))</f>
        <v/>
      </c>
    </row>
    <row r="27" spans="1:12" x14ac:dyDescent="0.3">
      <c r="A27" t="s">
        <v>122</v>
      </c>
      <c r="B27" t="s">
        <v>90</v>
      </c>
      <c r="C27" s="2"/>
      <c r="D27" t="str">
        <f t="shared" ca="1" si="0"/>
        <v/>
      </c>
      <c r="F27" s="2" t="str">
        <f t="shared" ca="1" si="1"/>
        <v/>
      </c>
      <c r="G27" t="s">
        <v>91</v>
      </c>
      <c r="H27">
        <v>0.05</v>
      </c>
      <c r="J27" t="str">
        <f>IF(ISBLANK(I27),"",IF(ISERROR(VLOOKUP(I27,ControlTable!$A:$A,1,0)),"컨트롤없음",""))</f>
        <v/>
      </c>
      <c r="L27" t="str">
        <f>IF(ISBLANK(K27),"",IF(ISERROR(VLOOKUP(K27,SkillTable!$A:$A,1,0)),"스킬없음",""))</f>
        <v/>
      </c>
    </row>
    <row r="28" spans="1:12" x14ac:dyDescent="0.3">
      <c r="A28" t="s">
        <v>122</v>
      </c>
      <c r="B28" t="s">
        <v>120</v>
      </c>
      <c r="C28" s="2"/>
      <c r="D28" t="str">
        <f t="shared" ca="1" si="0"/>
        <v/>
      </c>
      <c r="E28" t="s">
        <v>120</v>
      </c>
      <c r="F28" s="2" t="str">
        <f t="shared" ca="1" si="1"/>
        <v>3</v>
      </c>
      <c r="G28" t="s">
        <v>53</v>
      </c>
      <c r="H28">
        <v>0.05</v>
      </c>
      <c r="J28" t="str">
        <f>IF(ISBLANK(I28),"",IF(ISERROR(VLOOKUP(I28,ControlTable!$A:$A,1,0)),"컨트롤없음",""))</f>
        <v/>
      </c>
      <c r="L28" t="str">
        <f>IF(ISBLANK(K28),"",IF(ISERROR(VLOOKUP(K28,SkillTable!$A:$A,1,0)),"스킬없음",""))</f>
        <v/>
      </c>
    </row>
    <row r="29" spans="1:12" x14ac:dyDescent="0.3">
      <c r="A29" t="s">
        <v>133</v>
      </c>
      <c r="B29" t="s">
        <v>88</v>
      </c>
      <c r="C29" s="2"/>
      <c r="D29" t="str">
        <f t="shared" ref="D29:D32" ca="1" si="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9" s="2" t="str">
        <f t="shared" ref="F29:F32" ca="1" si="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SUBSTITUTE(SUBSTITUTE(SUBSTITUTE(SUBSTITUTE(SUBSTITUTE(SUBSTITUTE(SUBSTITUTE(SUBSTITUTE(SUBSTITUTE(SUBSTITUTE(E29,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29" t="s">
        <v>1</v>
      </c>
      <c r="H29">
        <v>0.1</v>
      </c>
      <c r="J29" t="str">
        <f>IF(ISBLANK(I29),"",IF(ISERROR(VLOOKUP(I29,ControlTable!$A:$A,1,0)),"컨트롤없음",""))</f>
        <v/>
      </c>
      <c r="L29" t="str">
        <f>IF(ISBLANK(K29),"",IF(ISERROR(VLOOKUP(K29,SkillTable!$A:$A,1,0)),"스킬없음",""))</f>
        <v/>
      </c>
    </row>
    <row r="30" spans="1:12" x14ac:dyDescent="0.3">
      <c r="A30" t="s">
        <v>133</v>
      </c>
      <c r="B30" t="s">
        <v>89</v>
      </c>
      <c r="C30" s="2"/>
      <c r="D30" t="str">
        <f t="shared" ca="1" si="4"/>
        <v/>
      </c>
      <c r="E30" t="s">
        <v>120</v>
      </c>
      <c r="F30" s="2" t="str">
        <f t="shared" ca="1" si="5"/>
        <v>3</v>
      </c>
      <c r="G30" t="s">
        <v>3</v>
      </c>
      <c r="H30">
        <v>0.1</v>
      </c>
      <c r="J30" t="str">
        <f>IF(ISBLANK(I30),"",IF(ISERROR(VLOOKUP(I30,ControlTable!$A:$A,1,0)),"컨트롤없음",""))</f>
        <v/>
      </c>
      <c r="L30" t="str">
        <f>IF(ISBLANK(K30),"",IF(ISERROR(VLOOKUP(K30,SkillTable!$A:$A,1,0)),"스킬없음",""))</f>
        <v/>
      </c>
    </row>
    <row r="31" spans="1:12" x14ac:dyDescent="0.3">
      <c r="A31" t="s">
        <v>133</v>
      </c>
      <c r="B31" t="s">
        <v>90</v>
      </c>
      <c r="C31" s="2"/>
      <c r="D31" t="str">
        <f t="shared" ca="1" si="4"/>
        <v/>
      </c>
      <c r="F31" s="2" t="str">
        <f t="shared" ca="1" si="5"/>
        <v/>
      </c>
      <c r="G31" t="s">
        <v>91</v>
      </c>
      <c r="H31">
        <v>0.05</v>
      </c>
      <c r="J31" t="str">
        <f>IF(ISBLANK(I31),"",IF(ISERROR(VLOOKUP(I31,ControlTable!$A:$A,1,0)),"컨트롤없음",""))</f>
        <v/>
      </c>
      <c r="L31" t="str">
        <f>IF(ISBLANK(K31),"",IF(ISERROR(VLOOKUP(K31,SkillTable!$A:$A,1,0)),"스킬없음",""))</f>
        <v/>
      </c>
    </row>
    <row r="32" spans="1:12" x14ac:dyDescent="0.3">
      <c r="A32" t="s">
        <v>133</v>
      </c>
      <c r="B32" t="s">
        <v>120</v>
      </c>
      <c r="C32" s="2"/>
      <c r="D32" t="str">
        <f t="shared" ca="1" si="4"/>
        <v/>
      </c>
      <c r="E32" t="s">
        <v>120</v>
      </c>
      <c r="F32" s="2" t="str">
        <f t="shared" ca="1" si="5"/>
        <v>3</v>
      </c>
      <c r="G32" t="s">
        <v>53</v>
      </c>
      <c r="H32">
        <v>0.05</v>
      </c>
      <c r="J32" t="str">
        <f>IF(ISBLANK(I32),"",IF(ISERROR(VLOOKUP(I32,ControlTable!$A:$A,1,0)),"컨트롤없음",""))</f>
        <v/>
      </c>
      <c r="L32" t="str">
        <f>IF(ISBLANK(K32),"",IF(ISERROR(VLOOKUP(K32,SkillTable!$A:$A,1,0)),"스킬없음",""))</f>
        <v/>
      </c>
    </row>
    <row r="33" spans="1:8" x14ac:dyDescent="0.3">
      <c r="A33" t="s">
        <v>135</v>
      </c>
      <c r="B33" t="s">
        <v>88</v>
      </c>
      <c r="C33" s="2"/>
      <c r="D33" t="str">
        <f t="shared" ref="D33:D36" ca="1" si="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33" s="2" t="str">
        <f t="shared" ref="F33:F36" ca="1" si="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SUBSTITUTE(SUBSTITUTE(SUBSTITUTE(SUBSTITUTE(SUBSTITUTE(SUBSTITUTE(SUBSTITUTE(SUBSTITUTE(SUBSTITUTE(SUBSTITUTE(E33,
OFFSET($A$1,1,MATCH(E$1&amp;"_List",$1:$1,0)-1),OFFSET($A$1,1,MATCH(E$1&amp;"_List",$1:$1,0))),OFFSET($A$1,2,MATCH(E$1&amp;"_List",$1:$1,0)-1),OFFSET($A$1,2,MATCH(E$1&amp;"_List",$1:$1,0))),
OFFSET($A$1,3,MATCH(E$1&amp;"_List",$1:$1,0)-1),OFFSET($A$1,3,MATCH(E$1&amp;"_List",$1:$1,0))),OFFSET($A$1,4,MATCH(E$1&amp;"_List",$1:$1,0)-1),OFFSET($A$1,4,MATCH(E$1&amp;"_List",$1:$1,0))),
OFFSET($A$1,5,MATCH(E$1&amp;"_List",$1:$1,0)-1),OFFSET($A$1,5,MATCH(E$1&amp;"_List",$1:$1,0))),OFFSET($A$1,6,MATCH(E$1&amp;"_List",$1:$1,0)-1),OFFSET($A$1,6,MATCH(E$1&amp;"_List",$1:$1,0))),
OFFSET($A$1,7,MATCH(E$1&amp;"_List",$1:$1,0)-1),OFFSET($A$1,7,MATCH(E$1&amp;"_List",$1:$1,0))),OFFSET($A$1,8,MATCH(E$1&amp;"_List",$1:$1,0)-1),OFFSET($A$1,8,MATCH(E$1&amp;"_List",$1:$1,0))),
OFFSET($A$1,9,MATCH(E$1&amp;"_List",$1:$1,0)-1),OFFSET($A$1,9,MATCH(E$1&amp;"_List",$1:$1,0))),OFFSET($A$1,10,MATCH(E$1&amp;"_List",$1:$1,0)-1),OFFSET($A$1,10,MATCH(E$1&amp;"_List",$1:$1,0))),
OFFSET($A$1,11,MATCH(E$1&amp;"_List",$1:$1,0)-1),OFFSET($A$1,11,MATCH(E$1&amp;"_List",$1:$1,0))),OFFSET($A$1,12,MATCH(E$1&amp;"_List",$1:$1,0)-1),OFFSET($A$1,12,MATCH(E$1&amp;"_List",$1:$1,0))),
OFFSET($A$1,13,MATCH(E$1&amp;"_List",$1:$1,0)-1),OFFSET($A$1,13,MATCH(E$1&amp;"_List",$1:$1,0))),OFFSET($A$1,14,MATCH(E$1&amp;"_List",$1:$1,0)-1),OFFSET($A$1,14,MATCH(E$1&amp;"_List",$1:$1,0))),
OFFSET($A$1,15,MATCH(E$1&amp;"_List",$1:$1,0)-1),OFFSET($A$1,15,MATCH(E$1&amp;"_List",$1:$1,0))),OFFSET($A$1,16,MATCH(E$1&amp;"_List",$1:$1,0)-1),OFFSET($A$1,16,MATCH(E$1&amp;"_List",$1:$1,0))),
OFFSET($A$1,17,MATCH(E$1&amp;"_List",$1:$1,0)-1),OFFSET($A$1,17,MATCH(E$1&amp;"_List",$1:$1,0))),OFFSET($A$1,18,MATCH(E$1&amp;"_List",$1:$1,0)-1),OFFSET($A$1,18,MATCH(E$1&amp;"_List",$1:$1,0))),
OFFSET($A$1,19,MATCH(E$1&amp;"_List",$1:$1,0)-1),OFFSET($A$1,19,MATCH(E$1&amp;"_List",$1:$1,0))),OFFSET($A$1,20,MATCH(E$1&amp;"_List",$1:$1,0)-1),OFFSET($A$1,20,MATCH(E$1&amp;"_List",$1:$1,0))),
OFFSET($A$1,21,MATCH(E$1&amp;"_List",$1:$1,0)-1),OFFSET($A$1,21,MATCH(E$1&amp;"_List",$1:$1,0))),OFFSET($A$1,22,MATCH(E$1&amp;"_List",$1:$1,0)-1),OFFSET($A$1,22,MATCH(E$1&amp;"_List",$1:$1,0))),
OFFSET($A$1,23,MATCH(E$1&amp;"_List",$1:$1,0)-1),OFFSET($A$1,23,MATCH(E$1&amp;"_List",$1:$1,0))),OFFSET($A$1,24,MATCH(E$1&amp;"_List",$1:$1,0)-1),OFFSET($A$1,24,MATCH(E$1&amp;"_List",$1:$1,0))),
OFFSET($A$1,25,MATCH(E$1&amp;"_List",$1:$1,0)-1),OFFSET($A$1,25,MATCH(E$1&amp;"_List",$1:$1,0))),OFFSET($A$1,26,MATCH(E$1&amp;"_List",$1:$1,0)-1),OFFSET($A$1,26,MATCH(E$1&amp;"_List",$1:$1,0))),
OFFSET($A$1,27,MATCH(E$1&amp;"_List",$1:$1,0)-1),OFFSET($A$1,27,MATCH(E$1&amp;"_List",$1:$1,0))),OFFSET($A$1,28,MATCH(E$1&amp;"_List",$1:$1,0)-1),OFFSET($A$1,28,MATCH(E$1&amp;"_List",$1:$1,0))),
OFFSET($A$1,29,MATCH(E$1&amp;"_List",$1:$1,0)-1),OFFSET($A$1,29,MATCH(E$1&amp;"_List",$1:$1,0))),OFFSET($A$1,30,MATCH(E$1&amp;"_List",$1:$1,0)-1),OFFSET($A$1,30,MATCH(E$1&amp;"_List",$1:$1,0))),
OFFSET($A$1,31,MATCH(E$1&amp;"_List",$1:$1,0)-1),OFFSET($A$1,31,MATCH(E$1&amp;"_List",$1:$1,0))),OFFSET($A$1,32,MATCH(E$1&amp;"_List",$1:$1,0)-1),OFFSET($A$1,32,MATCH(E$1&amp;"_List",$1:$1,0))),
OFFSET($A$1,33,MATCH(E$1&amp;"_List",$1:$1,0)-1),OFFSET($A$1,33,MATCH(E$1&amp;"_List",$1:$1,0))),OFFSET($A$1,34,MATCH(E$1&amp;"_List",$1:$1,0)-1),OFFSET($A$1,34,MATCH(E$1&amp;"_List",$1:$1,0))),
OFFSET($A$1,35,MATCH(E$1&amp;"_List",$1:$1,0)-1),OFFSET($A$1,35,MATCH(E$1&amp;"_List",$1:$1,0))),OFFSET($A$1,36,MATCH(E$1&amp;"_List",$1:$1,0)-1),OFFSET($A$1,36,MATCH(E$1&amp;"_List",$1:$1,0))),
OFFSET($A$1,37,MATCH(E$1&amp;"_List",$1:$1,0)-1),OFFSET($A$1,37,MATCH(E$1&amp;"_List",$1:$1,0))),OFFSET($A$1,38,MATCH(E$1&amp;"_List",$1:$1,0)-1),OFFSET($A$1,38,MATCH(E$1&amp;"_List",$1:$1,0))),
OFFSET($A$1,39,MATCH(E$1&amp;"_List",$1:$1,0)-1),OFFSET($A$1,39,MATCH(E$1&amp;"_List",$1:$1,0))),OFFSET($A$1,40,MATCH(E$1&amp;"_List",$1:$1,0)-1),OFFSET($A$1,40,MATCH(E$1&amp;"_List",$1:$1,0))),
OFFSET($A$1,41,MATCH(E$1&amp;"_List",$1:$1,0)-1),OFFSET($A$1,41,MATCH(E$1&amp;"_List",$1:$1,0))),OFFSET($A$1,42,MATCH(E$1&amp;"_List",$1:$1,0)-1),OFFSET($A$1,42,MATCH(E$1&amp;"_List",$1:$1,0))),
OFFSET($A$1,43,MATCH(E$1&amp;"_List",$1:$1,0)-1),OFFSET($A$1,43,MATCH(E$1&amp;"_List",$1:$1,0))),OFFSET($A$1,44,MATCH(E$1&amp;"_List",$1:$1,0)-1),OFFSET($A$1,44,MATCH(E$1&amp;"_List",$1:$1,0))),
OFFSET($A$1,45,MATCH(E$1&amp;"_List",$1:$1,0)-1),OFFSET($A$1,45,MATCH(E$1&amp;"_List",$1:$1,0))),OFFSET($A$1,46,MATCH(E$1&amp;"_List",$1:$1,0)-1),OFFSET($A$1,46,MATCH(E$1&amp;"_List",$1:$1,0))),
OFFSET($A$1,47,MATCH(E$1&amp;"_List",$1:$1,0)-1),OFFSET($A$1,47,MATCH(E$1&amp;"_List",$1:$1,0))),OFFSET($A$1,48,MATCH(E$1&amp;"_List",$1:$1,0)-1),OFFSET($A$1,48,MATCH(E$1&amp;"_List",$1:$1,0))),
OFFSET($A$1,49,MATCH(E$1&amp;"_List",$1:$1,0)-1),OFFSET($A$1,49,MATCH(E$1&amp;"_List",$1:$1,0))),OFFSET($A$1,50,MATCH(E$1&amp;"_List",$1:$1,0)-1),OFFSET($A$1,50,MATCH(E$1&amp;"_List",$1:$1,0)))</f>
        <v/>
      </c>
      <c r="G33" t="s">
        <v>1</v>
      </c>
      <c r="H33">
        <v>0.1</v>
      </c>
    </row>
    <row r="34" spans="1:8" x14ac:dyDescent="0.3">
      <c r="A34" t="s">
        <v>135</v>
      </c>
      <c r="B34" t="s">
        <v>89</v>
      </c>
      <c r="C34" s="2"/>
      <c r="D34" t="str">
        <f t="shared" ca="1" si="6"/>
        <v/>
      </c>
      <c r="E34" t="s">
        <v>120</v>
      </c>
      <c r="F34" s="2" t="str">
        <f t="shared" ca="1" si="7"/>
        <v>3</v>
      </c>
      <c r="G34" t="s">
        <v>3</v>
      </c>
      <c r="H34">
        <v>0.1</v>
      </c>
    </row>
    <row r="35" spans="1:8" x14ac:dyDescent="0.3">
      <c r="A35" t="s">
        <v>135</v>
      </c>
      <c r="B35" t="s">
        <v>90</v>
      </c>
      <c r="C35" s="2"/>
      <c r="D35" t="str">
        <f t="shared" ca="1" si="6"/>
        <v/>
      </c>
      <c r="F35" s="2" t="str">
        <f t="shared" ca="1" si="7"/>
        <v/>
      </c>
      <c r="G35" t="s">
        <v>91</v>
      </c>
      <c r="H35">
        <v>0.05</v>
      </c>
    </row>
    <row r="36" spans="1:8" x14ac:dyDescent="0.3">
      <c r="A36" t="s">
        <v>135</v>
      </c>
      <c r="B36" t="s">
        <v>120</v>
      </c>
      <c r="C36" s="2"/>
      <c r="D36" t="str">
        <f t="shared" ca="1" si="6"/>
        <v/>
      </c>
      <c r="E36" t="s">
        <v>120</v>
      </c>
      <c r="F36" s="2" t="str">
        <f t="shared" ca="1" si="7"/>
        <v>3</v>
      </c>
      <c r="G36" t="s">
        <v>53</v>
      </c>
      <c r="H36">
        <v>0.05</v>
      </c>
    </row>
  </sheetData>
  <sortState ref="P2:R6">
    <sortCondition descending="1" ref="R2:R6"/>
    <sortCondition ref="Q2:Q6"/>
  </sortState>
  <phoneticPr fontId="1" type="noConversion"/>
  <dataValidations count="1">
    <dataValidation type="list" allowBlank="1" showInputMessage="1" sqref="E2:E36 C2:C36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K2:K32</xm:sqref>
        </x14:dataValidation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hidden="1" customWidth="1" outlineLevel="1"/>
    <col min="3" max="3" width="12.125" bestFit="1" customWidth="1" collapsed="1"/>
    <col min="4" max="4" width="12.125" hidden="1" customWidth="1" outlineLevel="1"/>
    <col min="5" max="5" width="10" bestFit="1" customWidth="1" collapsed="1"/>
    <col min="7" max="7" width="18.375" hidden="1" customWidth="1" outlineLevel="1"/>
    <col min="8" max="8" width="9" collapsed="1"/>
    <col min="9" max="9" width="16.25" hidden="1" customWidth="1" outlineLevel="1"/>
    <col min="10" max="10" width="6" hidden="1" customWidth="1" outlineLevel="1"/>
    <col min="11" max="11" width="4.125" hidden="1" customWidth="1" outlineLevel="1"/>
    <col min="12" max="12" width="9" collapsed="1"/>
    <col min="13" max="13" width="16.25" hidden="1" customWidth="1" outlineLevel="1"/>
    <col min="14" max="14" width="9" collapsed="1"/>
    <col min="15" max="15" width="14" hidden="1" customWidth="1" outlineLevel="1"/>
    <col min="16" max="16" width="6" hidden="1" customWidth="1" outlineLevel="1"/>
    <col min="17" max="17" width="4.125" hidden="1" customWidth="1" outlineLevel="1"/>
    <col min="18" max="18" width="9" collapsed="1"/>
    <col min="19" max="19" width="9" hidden="1" customWidth="1" outlineLevel="1"/>
    <col min="20" max="20" width="9" collapsed="1"/>
  </cols>
  <sheetData>
    <row r="1" spans="1:19" ht="27" customHeight="1" x14ac:dyDescent="0.3">
      <c r="A1" t="s">
        <v>57</v>
      </c>
      <c r="B1" t="s">
        <v>60</v>
      </c>
      <c r="C1" t="s">
        <v>58</v>
      </c>
      <c r="D1" t="s">
        <v>61</v>
      </c>
      <c r="E1" t="s">
        <v>59</v>
      </c>
      <c r="G1" t="s">
        <v>62</v>
      </c>
      <c r="I1" t="s">
        <v>63</v>
      </c>
      <c r="J1" t="s">
        <v>21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64</v>
      </c>
      <c r="O1" t="s">
        <v>65</v>
      </c>
      <c r="P1" t="s">
        <v>21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22</v>
      </c>
      <c r="C2" s="2" t="str">
        <f t="shared" ref="C2:C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123</v>
      </c>
      <c r="E2" s="2" t="str">
        <f t="shared" ref="E2:E6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12</v>
      </c>
      <c r="I2" t="s">
        <v>16</v>
      </c>
      <c r="J2">
        <v>4</v>
      </c>
      <c r="K2">
        <f>LEN(I2)</f>
        <v>17</v>
      </c>
      <c r="M2" t="s">
        <v>13</v>
      </c>
      <c r="O2" t="s">
        <v>19</v>
      </c>
      <c r="P2">
        <v>5</v>
      </c>
      <c r="Q2">
        <f t="shared" ref="Q2:Q7" si="2">LEN(O2)</f>
        <v>7</v>
      </c>
      <c r="S2" t="str">
        <f ca="1">IFERROR(HLOOKUP("내림차순 정렬할 것",$1:$1,1,0),"")</f>
        <v/>
      </c>
    </row>
    <row r="3" spans="1:19" x14ac:dyDescent="0.3">
      <c r="A3" t="s">
        <v>56</v>
      </c>
      <c r="B3" t="s">
        <v>127</v>
      </c>
      <c r="C3" s="2" t="str">
        <f t="shared" ca="1" si="0"/>
        <v>2</v>
      </c>
      <c r="D3" t="s">
        <v>13</v>
      </c>
      <c r="E3" s="2" t="str">
        <f t="shared" ca="1" si="1"/>
        <v>1</v>
      </c>
      <c r="G3" t="s">
        <v>127</v>
      </c>
      <c r="I3" t="s">
        <v>12</v>
      </c>
      <c r="J3">
        <v>1</v>
      </c>
      <c r="K3">
        <f>LEN(I3)</f>
        <v>16</v>
      </c>
      <c r="M3" t="s">
        <v>15</v>
      </c>
      <c r="O3" t="s">
        <v>20</v>
      </c>
      <c r="P3">
        <v>6</v>
      </c>
      <c r="Q3">
        <f t="shared" si="2"/>
        <v>7</v>
      </c>
    </row>
    <row r="4" spans="1:19" x14ac:dyDescent="0.3">
      <c r="A4" t="s">
        <v>54</v>
      </c>
      <c r="B4" t="s">
        <v>125</v>
      </c>
      <c r="C4" s="2" t="str">
        <f t="shared" ca="1" si="0"/>
        <v>2</v>
      </c>
      <c r="D4" t="s">
        <v>19</v>
      </c>
      <c r="E4" s="2" t="str">
        <f t="shared" ca="1" si="1"/>
        <v>5</v>
      </c>
      <c r="G4" t="s">
        <v>14</v>
      </c>
      <c r="I4" t="s">
        <v>126</v>
      </c>
      <c r="J4">
        <v>2</v>
      </c>
      <c r="K4">
        <f>LEN(I4)</f>
        <v>16</v>
      </c>
      <c r="M4" t="s">
        <v>17</v>
      </c>
      <c r="O4" t="s">
        <v>17</v>
      </c>
      <c r="P4">
        <v>3</v>
      </c>
      <c r="Q4">
        <f t="shared" si="2"/>
        <v>5</v>
      </c>
    </row>
    <row r="5" spans="1:19" x14ac:dyDescent="0.3">
      <c r="A5" t="s">
        <v>55</v>
      </c>
      <c r="B5" t="s">
        <v>14</v>
      </c>
      <c r="C5" s="2" t="str">
        <f t="shared" ca="1" si="0"/>
        <v>3</v>
      </c>
      <c r="D5" t="s">
        <v>13</v>
      </c>
      <c r="E5" s="2" t="str">
        <f t="shared" ca="1" si="1"/>
        <v>1</v>
      </c>
      <c r="G5" t="s">
        <v>16</v>
      </c>
      <c r="I5" t="s">
        <v>14</v>
      </c>
      <c r="J5">
        <v>3</v>
      </c>
      <c r="K5">
        <f>LEN(I5)</f>
        <v>16</v>
      </c>
      <c r="M5" t="s">
        <v>18</v>
      </c>
      <c r="O5" t="s">
        <v>18</v>
      </c>
      <c r="P5">
        <v>4</v>
      </c>
      <c r="Q5">
        <f t="shared" si="2"/>
        <v>5</v>
      </c>
    </row>
    <row r="6" spans="1:19" x14ac:dyDescent="0.3">
      <c r="A6" t="s">
        <v>124</v>
      </c>
      <c r="B6" t="s">
        <v>16</v>
      </c>
      <c r="C6" s="2" t="str">
        <f t="shared" ca="1" si="0"/>
        <v>4</v>
      </c>
      <c r="D6" t="s">
        <v>13</v>
      </c>
      <c r="E6" s="2" t="str">
        <f t="shared" ca="1" si="1"/>
        <v>1</v>
      </c>
      <c r="M6" t="s">
        <v>19</v>
      </c>
      <c r="O6" t="s">
        <v>15</v>
      </c>
      <c r="P6">
        <v>2</v>
      </c>
      <c r="Q6">
        <f t="shared" si="2"/>
        <v>4</v>
      </c>
    </row>
    <row r="7" spans="1:19" x14ac:dyDescent="0.3">
      <c r="M7" t="s">
        <v>20</v>
      </c>
      <c r="O7" t="s">
        <v>13</v>
      </c>
      <c r="P7">
        <v>1</v>
      </c>
      <c r="Q7">
        <f t="shared" si="2"/>
        <v>3</v>
      </c>
    </row>
  </sheetData>
  <sortState ref="O2:Q6">
    <sortCondition descending="1" ref="Q2:Q6"/>
    <sortCondition ref="P2:P6"/>
  </sortState>
  <phoneticPr fontId="1" type="noConversion"/>
  <dataValidations count="1">
    <dataValidation type="list" allowBlank="1" showInputMessage="1" showErrorMessage="1" sqref="B2:B6 D2:D6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"/>
  <sheetViews>
    <sheetView workbookViewId="0"/>
  </sheetViews>
  <sheetFormatPr defaultRowHeight="16.5" outlineLevelCol="1" x14ac:dyDescent="0.3"/>
  <cols>
    <col min="1" max="1" width="14.375" bestFit="1" customWidth="1"/>
    <col min="2" max="2" width="14.375" hidden="1" customWidth="1" outlineLevel="1"/>
    <col min="3" max="3" width="12.25" bestFit="1" customWidth="1" collapsed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hidden="1" customWidth="1" outlineLevel="1"/>
    <col min="12" max="12" width="9" collapsed="1"/>
    <col min="13" max="15" width="9" hidden="1" customWidth="1" outlineLevel="1"/>
    <col min="16" max="16" width="9" collapsed="1"/>
    <col min="17" max="17" width="9" hidden="1" customWidth="1" outlineLevel="1"/>
    <col min="18" max="18" width="9" collapsed="1"/>
  </cols>
  <sheetData>
    <row r="1" spans="1:17" ht="27" customHeight="1" x14ac:dyDescent="0.3">
      <c r="A1" t="s">
        <v>57</v>
      </c>
      <c r="B1" t="s">
        <v>73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K1" t="s">
        <v>74</v>
      </c>
      <c r="M1" t="s">
        <v>75</v>
      </c>
      <c r="N1" t="s">
        <v>21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23</v>
      </c>
      <c r="B2" t="s">
        <v>34</v>
      </c>
      <c r="C2" s="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35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42</v>
      </c>
      <c r="M2" t="s">
        <v>44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36</v>
      </c>
      <c r="B3" t="s">
        <v>43</v>
      </c>
      <c r="C3" s="2" t="str">
        <f t="shared" ca="1" si="0"/>
        <v>2</v>
      </c>
      <c r="D3" t="s">
        <v>37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43</v>
      </c>
      <c r="M3" t="s">
        <v>45</v>
      </c>
      <c r="N3">
        <v>4</v>
      </c>
      <c r="O3">
        <f>LEN(M3)</f>
        <v>5</v>
      </c>
    </row>
    <row r="4" spans="1:17" x14ac:dyDescent="0.3">
      <c r="A4" t="s">
        <v>38</v>
      </c>
      <c r="B4" t="s">
        <v>44</v>
      </c>
      <c r="C4" s="2" t="str">
        <f t="shared" ca="1" si="0"/>
        <v>3</v>
      </c>
      <c r="D4" t="s">
        <v>39</v>
      </c>
      <c r="E4">
        <v>50</v>
      </c>
      <c r="F4">
        <v>0</v>
      </c>
      <c r="G4">
        <v>0</v>
      </c>
      <c r="H4">
        <v>1</v>
      </c>
      <c r="I4" t="b">
        <v>0</v>
      </c>
      <c r="K4" t="s">
        <v>44</v>
      </c>
      <c r="M4" t="s">
        <v>34</v>
      </c>
      <c r="N4">
        <v>1</v>
      </c>
      <c r="O4">
        <f>LEN(M4)</f>
        <v>5</v>
      </c>
    </row>
    <row r="5" spans="1:17" x14ac:dyDescent="0.3">
      <c r="A5" t="s">
        <v>40</v>
      </c>
      <c r="B5" t="s">
        <v>45</v>
      </c>
      <c r="C5" s="2" t="str">
        <f t="shared" ca="1" si="0"/>
        <v>4</v>
      </c>
      <c r="D5" t="s">
        <v>41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45</v>
      </c>
      <c r="M5" t="s">
        <v>43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57</v>
      </c>
      <c r="B1" s="1" t="s">
        <v>84</v>
      </c>
      <c r="C1" s="1" t="s">
        <v>76</v>
      </c>
      <c r="D1" s="1" t="s">
        <v>77</v>
      </c>
      <c r="E1" s="1" t="s">
        <v>78</v>
      </c>
      <c r="F1" s="1" t="s">
        <v>101</v>
      </c>
      <c r="G1" s="1" t="s">
        <v>115</v>
      </c>
      <c r="H1" s="1" t="s">
        <v>98</v>
      </c>
      <c r="I1" s="1" t="s">
        <v>97</v>
      </c>
      <c r="J1" s="1" t="s">
        <v>111</v>
      </c>
      <c r="K1" s="1" t="s">
        <v>112</v>
      </c>
      <c r="L1" s="1" t="s">
        <v>79</v>
      </c>
      <c r="M1" s="1" t="s">
        <v>80</v>
      </c>
      <c r="N1" s="1" t="s">
        <v>93</v>
      </c>
      <c r="O1" s="1" t="s">
        <v>103</v>
      </c>
      <c r="P1" s="1" t="s">
        <v>104</v>
      </c>
    </row>
    <row r="2" spans="1:16" x14ac:dyDescent="0.3">
      <c r="A2" s="1" t="s">
        <v>6</v>
      </c>
      <c r="B2" s="1" t="s">
        <v>92</v>
      </c>
      <c r="C2" s="1" t="b">
        <v>0</v>
      </c>
      <c r="D2" s="1" t="s">
        <v>24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99</v>
      </c>
      <c r="I2" s="1" t="s">
        <v>100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7</v>
      </c>
      <c r="B3" s="1" t="s">
        <v>92</v>
      </c>
      <c r="C3" s="1" t="b">
        <v>0</v>
      </c>
      <c r="D3" s="1" t="s">
        <v>25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26</v>
      </c>
      <c r="B4" s="1" t="s">
        <v>92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8</v>
      </c>
      <c r="B5" s="1" t="s">
        <v>86</v>
      </c>
      <c r="C5" s="1" t="b">
        <v>0</v>
      </c>
      <c r="D5" s="1" t="s">
        <v>27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9</v>
      </c>
      <c r="B6" s="1" t="s">
        <v>86</v>
      </c>
      <c r="C6" s="1" t="b">
        <v>0</v>
      </c>
      <c r="D6" s="1" t="s">
        <v>28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29</v>
      </c>
      <c r="B7" s="1" t="s">
        <v>86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81</v>
      </c>
      <c r="B1" s="1" t="s">
        <v>82</v>
      </c>
      <c r="C1" s="1" t="s">
        <v>78</v>
      </c>
      <c r="D1" s="1" t="s">
        <v>83</v>
      </c>
      <c r="E1" s="1" t="s">
        <v>101</v>
      </c>
      <c r="F1" s="1" t="s">
        <v>115</v>
      </c>
      <c r="G1" s="1" t="s">
        <v>98</v>
      </c>
      <c r="H1" s="1" t="s">
        <v>97</v>
      </c>
      <c r="I1" s="1" t="s">
        <v>111</v>
      </c>
      <c r="J1" s="1" t="s">
        <v>112</v>
      </c>
      <c r="K1" s="1" t="s">
        <v>102</v>
      </c>
      <c r="L1" s="1" t="s">
        <v>116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117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118</v>
      </c>
      <c r="AA1" s="1" t="s">
        <v>105</v>
      </c>
      <c r="AB1" s="1" t="s">
        <v>106</v>
      </c>
      <c r="AC1" s="1" t="s">
        <v>107</v>
      </c>
      <c r="AD1" s="1" t="s">
        <v>108</v>
      </c>
      <c r="AE1" s="1" t="s">
        <v>109</v>
      </c>
      <c r="AF1" s="1" t="s">
        <v>110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96</v>
      </c>
      <c r="L2" s="1" t="s">
        <v>119</v>
      </c>
      <c r="M2" s="1">
        <f>IFERROR(IF(ISBLANK($L2),"",VLOOKUP($L2&amp;"_"&amp;TEXT($B2,"00"),[1]AffectorValueLevelTable!$1:$1048576,MATCH(M$1,[1]AffectorValueLevelTable!$1:$1,0),0)),"어펙터밸류레벨없음")</f>
        <v>0</v>
      </c>
      <c r="N2" s="1">
        <f>IFERROR(IF(ISBLANK($L2),"",VLOOKUP($L2&amp;"_"&amp;TEXT($B2,"00"),[1]AffectorValueLevelTable!$1:$1048576,MATCH(N$1,[1]AffectorValueLevelTable!$1:$1,0),0)),"어펙터밸류레벨없음")</f>
        <v>1</v>
      </c>
      <c r="O2" s="1">
        <f>IFERROR(IF(ISBLANK($L2),"",VLOOKUP($L2&amp;"_"&amp;TEXT($B2,"00"),[1]AffectorValueLevelTable!$1:$1048576,MATCH(O$1,[1]AffectorValueLevelTable!$1:$1,0),0)),"어펙터밸류레벨없음")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IFERROR(IF(ISBLANK($S2),"",VLOOKUP($S2&amp;"_"&amp;TEXT($B2,"00"),[1]AffectorValueLevelTable!$1:$1048576,MATCH(T$1,[1]AffectorValueLevelTable!$1:$1,0),0)),"어펙터밸류레벨없음")</f>
        <v/>
      </c>
      <c r="U2" s="1" t="str">
        <f>IFERROR(IF(ISBLANK($S2),"",VLOOKUP($S2&amp;"_"&amp;TEXT($B2,"00"),[1]AffectorValueLevelTable!$1:$1048576,MATCH(U$1,[1]AffectorValueLevelTable!$1:$1,0),0)),"어펙터밸류레벨없음")</f>
        <v/>
      </c>
      <c r="V2" s="1" t="str">
        <f>IFERROR(IF(ISBLANK($S2),"",VLOOKUP($S2&amp;"_"&amp;TEXT($B2,"00"),[1]AffectorValueLevelTable!$1:$1048576,MATCH(V$1,[1]AffectorValueLevelTable!$1:$1,0),0)),"어펙터밸류레벨없음")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IFERROR(IF(ISBLANK($Z2),"",VLOOKUP($Z2&amp;"_"&amp;TEXT($B2,"00"),[1]AffectorValueLevelTable!$1:$1048576,MATCH(AA$1,[1]AffectorValueLevelTable!$1:$1,0),0)),"어펙터밸류레벨없음")</f>
        <v/>
      </c>
      <c r="AB2" s="1" t="str">
        <f>IFERROR(IF(ISBLANK($Z2),"",VLOOKUP($Z2&amp;"_"&amp;TEXT($B2,"00"),[1]AffectorValueLevelTable!$1:$1048576,MATCH(AB$1,[1]AffectorValueLevelTable!$1:$1,0),0)),"어펙터밸류레벨없음")</f>
        <v/>
      </c>
      <c r="AC2" s="1" t="str">
        <f>IFERROR(IF(ISBLANK($Z2),"",VLOOKUP($Z2&amp;"_"&amp;TEXT($B2,"00"),[1]AffectorValueLevelTable!$1:$1048576,MATCH(AC$1,[1]AffectorValueLevelTable!$1:$1,0),0)),"어펙터밸류레벨없음")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30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96</v>
      </c>
      <c r="L3" s="1" t="s">
        <v>119</v>
      </c>
      <c r="M3" s="1">
        <f>IFERROR(IF(ISBLANK($L3),"",VLOOKUP($L3&amp;"_"&amp;TEXT($B3,"00"),[1]AffectorValueLevelTable!$1:$1048576,MATCH(M$1,[1]AffectorValueLevelTable!$1:$1,0),0)),"어펙터밸류레벨없음")</f>
        <v>0</v>
      </c>
      <c r="N3" s="1">
        <f>IFERROR(IF(ISBLANK($L3),"",VLOOKUP($L3&amp;"_"&amp;TEXT($B3,"00"),[1]AffectorValueLevelTable!$1:$1048576,MATCH(N$1,[1]AffectorValueLevelTable!$1:$1,0),0)),"어펙터밸류레벨없음")</f>
        <v>2</v>
      </c>
      <c r="O3" s="1" t="str">
        <f>IFERROR(IF(ISBLANK($L3),"",VLOOKUP($L3&amp;"_"&amp;TEXT($B3,"00"),[1]AffectorValueLevelTable!$1:$1048576,MATCH(O$1,[1]AffectorValueLevelTable!$1:$1,0),0)),"어펙터밸류레벨없음")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IFERROR(IF(ISBLANK($S3),"",VLOOKUP($S3&amp;"_"&amp;TEXT($B3,"00"),[1]AffectorValueLevelTable!$1:$1048576,MATCH(T$1,[1]AffectorValueLevelTable!$1:$1,0),0)),"어펙터밸류레벨없음")</f>
        <v/>
      </c>
      <c r="U3" s="1" t="str">
        <f>IFERROR(IF(ISBLANK($S3),"",VLOOKUP($S3&amp;"_"&amp;TEXT($B3,"00"),[1]AffectorValueLevelTable!$1:$1048576,MATCH(U$1,[1]AffectorValueLevelTable!$1:$1,0),0)),"어펙터밸류레벨없음")</f>
        <v/>
      </c>
      <c r="V3" s="1" t="str">
        <f>IFERROR(IF(ISBLANK($S3),"",VLOOKUP($S3&amp;"_"&amp;TEXT($B3,"00"),[1]AffectorValueLevelTable!$1:$1048576,MATCH(V$1,[1]AffectorValueLevelTable!$1:$1,0),0)),"어펙터밸류레벨없음")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IFERROR(IF(ISBLANK($Z3),"",VLOOKUP($Z3&amp;"_"&amp;TEXT($B3,"00"),[1]AffectorValueLevelTable!$1:$1048576,MATCH(AA$1,[1]AffectorValueLevelTable!$1:$1,0),0)),"어펙터밸류레벨없음")</f>
        <v/>
      </c>
      <c r="AB3" s="1" t="str">
        <f>IFERROR(IF(ISBLANK($Z3),"",VLOOKUP($Z3&amp;"_"&amp;TEXT($B3,"00"),[1]AffectorValueLevelTable!$1:$1048576,MATCH(AB$1,[1]AffectorValueLevelTable!$1:$1,0),0)),"어펙터밸류레벨없음")</f>
        <v/>
      </c>
      <c r="AC3" s="1" t="str">
        <f>IFERROR(IF(ISBLANK($Z3),"",VLOOKUP($Z3&amp;"_"&amp;TEXT($B3,"00"),[1]AffectorValueLevelTable!$1:$1048576,MATCH(AC$1,[1]AffectorValueLevelTable!$1:$1,0),0)),"어펙터밸류레벨없음")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30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96</v>
      </c>
      <c r="L4" s="1"/>
      <c r="M4" s="1" t="str">
        <f>IFERROR(IF(ISBLANK($L4),"",VLOOKUP($L4&amp;"_"&amp;TEXT($B4,"00"),[1]AffectorValueLevelTable!$1:$1048576,MATCH(M$1,[1]AffectorValueLevelTable!$1:$1,0),0)),"어펙터밸류레벨없음")</f>
        <v/>
      </c>
      <c r="N4" s="1" t="str">
        <f>IFERROR(IF(ISBLANK($L4),"",VLOOKUP($L4&amp;"_"&amp;TEXT($B4,"00"),[1]AffectorValueLevelTable!$1:$1048576,MATCH(N$1,[1]AffectorValueLevelTable!$1:$1,0),0)),"어펙터밸류레벨없음")</f>
        <v/>
      </c>
      <c r="O4" s="1" t="str">
        <f>IFERROR(IF(ISBLANK($L4),"",VLOOKUP($L4&amp;"_"&amp;TEXT($B4,"00"),[1]AffectorValueLevelTable!$1:$1048576,MATCH(O$1,[1]AffectorValueLevelTable!$1:$1,0),0)),"어펙터밸류레벨없음")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IFERROR(IF(ISBLANK($S4),"",VLOOKUP($S4&amp;"_"&amp;TEXT($B4,"00"),[1]AffectorValueLevelTable!$1:$1048576,MATCH(T$1,[1]AffectorValueLevelTable!$1:$1,0),0)),"어펙터밸류레벨없음")</f>
        <v/>
      </c>
      <c r="U4" s="1" t="str">
        <f>IFERROR(IF(ISBLANK($S4),"",VLOOKUP($S4&amp;"_"&amp;TEXT($B4,"00"),[1]AffectorValueLevelTable!$1:$1048576,MATCH(U$1,[1]AffectorValueLevelTable!$1:$1,0),0)),"어펙터밸류레벨없음")</f>
        <v/>
      </c>
      <c r="V4" s="1" t="str">
        <f>IFERROR(IF(ISBLANK($S4),"",VLOOKUP($S4&amp;"_"&amp;TEXT($B4,"00"),[1]AffectorValueLevelTable!$1:$1048576,MATCH(V$1,[1]AffectorValueLevelTable!$1:$1,0),0)),"어펙터밸류레벨없음")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IFERROR(IF(ISBLANK($Z4),"",VLOOKUP($Z4&amp;"_"&amp;TEXT($B4,"00"),[1]AffectorValueLevelTable!$1:$1048576,MATCH(AA$1,[1]AffectorValueLevelTable!$1:$1,0),0)),"어펙터밸류레벨없음")</f>
        <v/>
      </c>
      <c r="AB4" s="1" t="str">
        <f>IFERROR(IF(ISBLANK($Z4),"",VLOOKUP($Z4&amp;"_"&amp;TEXT($B4,"00"),[1]AffectorValueLevelTable!$1:$1048576,MATCH(AB$1,[1]AffectorValueLevelTable!$1:$1,0),0)),"어펙터밸류레벨없음")</f>
        <v/>
      </c>
      <c r="AC4" s="1" t="str">
        <f>IFERROR(IF(ISBLANK($Z4),"",VLOOKUP($Z4&amp;"_"&amp;TEXT($B4,"00"),[1]AffectorValueLevelTable!$1:$1048576,MATCH(AC$1,[1]AffectorValueLevelTable!$1:$1,0),0)),"어펙터밸류레벨없음")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30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96</v>
      </c>
      <c r="L5" s="1"/>
      <c r="M5" s="1" t="str">
        <f>IFERROR(IF(ISBLANK($L5),"",VLOOKUP($L5&amp;"_"&amp;TEXT($B5,"00"),[1]AffectorValueLevelTable!$1:$1048576,MATCH(M$1,[1]AffectorValueLevelTable!$1:$1,0),0)),"어펙터밸류레벨없음")</f>
        <v/>
      </c>
      <c r="N5" s="1" t="str">
        <f>IFERROR(IF(ISBLANK($L5),"",VLOOKUP($L5&amp;"_"&amp;TEXT($B5,"00"),[1]AffectorValueLevelTable!$1:$1048576,MATCH(N$1,[1]AffectorValueLevelTable!$1:$1,0),0)),"어펙터밸류레벨없음")</f>
        <v/>
      </c>
      <c r="O5" s="1" t="str">
        <f>IFERROR(IF(ISBLANK($L5),"",VLOOKUP($L5&amp;"_"&amp;TEXT($B5,"00"),[1]AffectorValueLevelTable!$1:$1048576,MATCH(O$1,[1]AffectorValueLevelTable!$1:$1,0),0)),"어펙터밸류레벨없음")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IFERROR(IF(ISBLANK($S5),"",VLOOKUP($S5&amp;"_"&amp;TEXT($B5,"00"),[1]AffectorValueLevelTable!$1:$1048576,MATCH(T$1,[1]AffectorValueLevelTable!$1:$1,0),0)),"어펙터밸류레벨없음")</f>
        <v/>
      </c>
      <c r="U5" s="1" t="str">
        <f>IFERROR(IF(ISBLANK($S5),"",VLOOKUP($S5&amp;"_"&amp;TEXT($B5,"00"),[1]AffectorValueLevelTable!$1:$1048576,MATCH(U$1,[1]AffectorValueLevelTable!$1:$1,0),0)),"어펙터밸류레벨없음")</f>
        <v/>
      </c>
      <c r="V5" s="1" t="str">
        <f>IFERROR(IF(ISBLANK($S5),"",VLOOKUP($S5&amp;"_"&amp;TEXT($B5,"00"),[1]AffectorValueLevelTable!$1:$1048576,MATCH(V$1,[1]AffectorValueLevelTable!$1:$1,0),0)),"어펙터밸류레벨없음")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IFERROR(IF(ISBLANK($Z5),"",VLOOKUP($Z5&amp;"_"&amp;TEXT($B5,"00"),[1]AffectorValueLevelTable!$1:$1048576,MATCH(AA$1,[1]AffectorValueLevelTable!$1:$1,0),0)),"어펙터밸류레벨없음")</f>
        <v/>
      </c>
      <c r="AB5" s="1" t="str">
        <f>IFERROR(IF(ISBLANK($Z5),"",VLOOKUP($Z5&amp;"_"&amp;TEXT($B5,"00"),[1]AffectorValueLevelTable!$1:$1048576,MATCH(AB$1,[1]AffectorValueLevelTable!$1:$1,0),0)),"어펙터밸류레벨없음")</f>
        <v/>
      </c>
      <c r="AC5" s="1" t="str">
        <f>IFERROR(IF(ISBLANK($Z5),"",VLOOKUP($Z5&amp;"_"&amp;TEXT($B5,"00"),[1]AffectorValueLevelTable!$1:$1048576,MATCH(AC$1,[1]AffectorValueLevelTable!$1:$1,0),0)),"어펙터밸류레벨없음")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30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96</v>
      </c>
      <c r="L6" s="1"/>
      <c r="M6" s="1" t="str">
        <f>IFERROR(IF(ISBLANK($L6),"",VLOOKUP($L6&amp;"_"&amp;TEXT($B6,"00"),[1]AffectorValueLevelTable!$1:$1048576,MATCH(M$1,[1]AffectorValueLevelTable!$1:$1,0),0)),"어펙터밸류레벨없음")</f>
        <v/>
      </c>
      <c r="N6" s="1" t="str">
        <f>IFERROR(IF(ISBLANK($L6),"",VLOOKUP($L6&amp;"_"&amp;TEXT($B6,"00"),[1]AffectorValueLevelTable!$1:$1048576,MATCH(N$1,[1]AffectorValueLevelTable!$1:$1,0),0)),"어펙터밸류레벨없음")</f>
        <v/>
      </c>
      <c r="O6" s="1" t="str">
        <f>IFERROR(IF(ISBLANK($L6),"",VLOOKUP($L6&amp;"_"&amp;TEXT($B6,"00"),[1]AffectorValueLevelTable!$1:$1048576,MATCH(O$1,[1]AffectorValueLevelTable!$1:$1,0),0)),"어펙터밸류레벨없음")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IFERROR(IF(ISBLANK($S6),"",VLOOKUP($S6&amp;"_"&amp;TEXT($B6,"00"),[1]AffectorValueLevelTable!$1:$1048576,MATCH(T$1,[1]AffectorValueLevelTable!$1:$1,0),0)),"어펙터밸류레벨없음")</f>
        <v/>
      </c>
      <c r="U6" s="1" t="str">
        <f>IFERROR(IF(ISBLANK($S6),"",VLOOKUP($S6&amp;"_"&amp;TEXT($B6,"00"),[1]AffectorValueLevelTable!$1:$1048576,MATCH(U$1,[1]AffectorValueLevelTable!$1:$1,0),0)),"어펙터밸류레벨없음")</f>
        <v/>
      </c>
      <c r="V6" s="1" t="str">
        <f>IFERROR(IF(ISBLANK($S6),"",VLOOKUP($S6&amp;"_"&amp;TEXT($B6,"00"),[1]AffectorValueLevelTable!$1:$1048576,MATCH(V$1,[1]AffectorValueLevelTable!$1:$1,0),0)),"어펙터밸류레벨없음")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IFERROR(IF(ISBLANK($Z6),"",VLOOKUP($Z6&amp;"_"&amp;TEXT($B6,"00"),[1]AffectorValueLevelTable!$1:$1048576,MATCH(AA$1,[1]AffectorValueLevelTable!$1:$1,0),0)),"어펙터밸류레벨없음")</f>
        <v/>
      </c>
      <c r="AB6" s="1" t="str">
        <f>IFERROR(IF(ISBLANK($Z6),"",VLOOKUP($Z6&amp;"_"&amp;TEXT($B6,"00"),[1]AffectorValueLevelTable!$1:$1048576,MATCH(AB$1,[1]AffectorValueLevelTable!$1:$1,0),0)),"어펙터밸류레벨없음")</f>
        <v/>
      </c>
      <c r="AC6" s="1" t="str">
        <f>IFERROR(IF(ISBLANK($Z6),"",VLOOKUP($Z6&amp;"_"&amp;TEXT($B6,"00"),[1]AffectorValueLevelTable!$1:$1048576,MATCH(AC$1,[1]AffectorValueLevelTable!$1:$1,0),0)),"어펙터밸류레벨없음")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7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IFERROR(IF(ISBLANK($L7),"",VLOOKUP($L7&amp;"_"&amp;TEXT($B7,"00"),[1]AffectorValueLevelTable!$1:$1048576,MATCH(M$1,[1]AffectorValueLevelTable!$1:$1,0),0)),"어펙터밸류레벨없음")</f>
        <v/>
      </c>
      <c r="N7" s="1" t="str">
        <f>IFERROR(IF(ISBLANK($L7),"",VLOOKUP($L7&amp;"_"&amp;TEXT($B7,"00"),[1]AffectorValueLevelTable!$1:$1048576,MATCH(N$1,[1]AffectorValueLevelTable!$1:$1,0),0)),"어펙터밸류레벨없음")</f>
        <v/>
      </c>
      <c r="O7" s="1" t="str">
        <f>IFERROR(IF(ISBLANK($L7),"",VLOOKUP($L7&amp;"_"&amp;TEXT($B7,"00"),[1]AffectorValueLevelTable!$1:$1048576,MATCH(O$1,[1]AffectorValueLevelTable!$1:$1,0),0)),"어펙터밸류레벨없음")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IFERROR(IF(ISBLANK($S7),"",VLOOKUP($S7&amp;"_"&amp;TEXT($B7,"00"),[1]AffectorValueLevelTable!$1:$1048576,MATCH(T$1,[1]AffectorValueLevelTable!$1:$1,0),0)),"어펙터밸류레벨없음")</f>
        <v/>
      </c>
      <c r="U7" s="1" t="str">
        <f>IFERROR(IF(ISBLANK($S7),"",VLOOKUP($S7&amp;"_"&amp;TEXT($B7,"00"),[1]AffectorValueLevelTable!$1:$1048576,MATCH(U$1,[1]AffectorValueLevelTable!$1:$1,0),0)),"어펙터밸류레벨없음")</f>
        <v/>
      </c>
      <c r="V7" s="1" t="str">
        <f>IFERROR(IF(ISBLANK($S7),"",VLOOKUP($S7&amp;"_"&amp;TEXT($B7,"00"),[1]AffectorValueLevelTable!$1:$1048576,MATCH(V$1,[1]AffectorValueLevelTable!$1:$1,0),0)),"어펙터밸류레벨없음")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IFERROR(IF(ISBLANK($Z7),"",VLOOKUP($Z7&amp;"_"&amp;TEXT($B7,"00"),[1]AffectorValueLevelTable!$1:$1048576,MATCH(AA$1,[1]AffectorValueLevelTable!$1:$1,0),0)),"어펙터밸류레벨없음")</f>
        <v/>
      </c>
      <c r="AB7" s="1" t="str">
        <f>IFERROR(IF(ISBLANK($Z7),"",VLOOKUP($Z7&amp;"_"&amp;TEXT($B7,"00"),[1]AffectorValueLevelTable!$1:$1048576,MATCH(AB$1,[1]AffectorValueLevelTable!$1:$1,0),0)),"어펙터밸류레벨없음")</f>
        <v/>
      </c>
      <c r="AC7" s="1" t="str">
        <f>IFERROR(IF(ISBLANK($Z7),"",VLOOKUP($Z7&amp;"_"&amp;TEXT($B7,"00"),[1]AffectorValueLevelTable!$1:$1048576,MATCH(AC$1,[1]AffectorValueLevelTable!$1:$1,0),0)),"어펙터밸류레벨없음")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7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IFERROR(IF(ISBLANK($L8),"",VLOOKUP($L8&amp;"_"&amp;TEXT($B8,"00"),[1]AffectorValueLevelTable!$1:$1048576,MATCH(M$1,[1]AffectorValueLevelTable!$1:$1,0),0)),"어펙터밸류레벨없음")</f>
        <v/>
      </c>
      <c r="N8" s="1" t="str">
        <f>IFERROR(IF(ISBLANK($L8),"",VLOOKUP($L8&amp;"_"&amp;TEXT($B8,"00"),[1]AffectorValueLevelTable!$1:$1048576,MATCH(N$1,[1]AffectorValueLevelTable!$1:$1,0),0)),"어펙터밸류레벨없음")</f>
        <v/>
      </c>
      <c r="O8" s="1" t="str">
        <f>IFERROR(IF(ISBLANK($L8),"",VLOOKUP($L8&amp;"_"&amp;TEXT($B8,"00"),[1]AffectorValueLevelTable!$1:$1048576,MATCH(O$1,[1]AffectorValueLevelTable!$1:$1,0),0)),"어펙터밸류레벨없음")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IFERROR(IF(ISBLANK($S8),"",VLOOKUP($S8&amp;"_"&amp;TEXT($B8,"00"),[1]AffectorValueLevelTable!$1:$1048576,MATCH(T$1,[1]AffectorValueLevelTable!$1:$1,0),0)),"어펙터밸류레벨없음")</f>
        <v/>
      </c>
      <c r="U8" s="1" t="str">
        <f>IFERROR(IF(ISBLANK($S8),"",VLOOKUP($S8&amp;"_"&amp;TEXT($B8,"00"),[1]AffectorValueLevelTable!$1:$1048576,MATCH(U$1,[1]AffectorValueLevelTable!$1:$1,0),0)),"어펙터밸류레벨없음")</f>
        <v/>
      </c>
      <c r="V8" s="1" t="str">
        <f>IFERROR(IF(ISBLANK($S8),"",VLOOKUP($S8&amp;"_"&amp;TEXT($B8,"00"),[1]AffectorValueLevelTable!$1:$1048576,MATCH(V$1,[1]AffectorValueLevelTable!$1:$1,0),0)),"어펙터밸류레벨없음")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IFERROR(IF(ISBLANK($Z8),"",VLOOKUP($Z8&amp;"_"&amp;TEXT($B8,"00"),[1]AffectorValueLevelTable!$1:$1048576,MATCH(AA$1,[1]AffectorValueLevelTable!$1:$1,0),0)),"어펙터밸류레벨없음")</f>
        <v/>
      </c>
      <c r="AB8" s="1" t="str">
        <f>IFERROR(IF(ISBLANK($Z8),"",VLOOKUP($Z8&amp;"_"&amp;TEXT($B8,"00"),[1]AffectorValueLevelTable!$1:$1048576,MATCH(AB$1,[1]AffectorValueLevelTable!$1:$1,0),0)),"어펙터밸류레벨없음")</f>
        <v/>
      </c>
      <c r="AC8" s="1" t="str">
        <f>IFERROR(IF(ISBLANK($Z8),"",VLOOKUP($Z8&amp;"_"&amp;TEXT($B8,"00"),[1]AffectorValueLevelTable!$1:$1048576,MATCH(AC$1,[1]AffectorValueLevelTable!$1:$1,0),0)),"어펙터밸류레벨없음")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7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IFERROR(IF(ISBLANK($L9),"",VLOOKUP($L9&amp;"_"&amp;TEXT($B9,"00"),[1]AffectorValueLevelTable!$1:$1048576,MATCH(M$1,[1]AffectorValueLevelTable!$1:$1,0),0)),"어펙터밸류레벨없음")</f>
        <v/>
      </c>
      <c r="N9" s="1" t="str">
        <f>IFERROR(IF(ISBLANK($L9),"",VLOOKUP($L9&amp;"_"&amp;TEXT($B9,"00"),[1]AffectorValueLevelTable!$1:$1048576,MATCH(N$1,[1]AffectorValueLevelTable!$1:$1,0),0)),"어펙터밸류레벨없음")</f>
        <v/>
      </c>
      <c r="O9" s="1" t="str">
        <f>IFERROR(IF(ISBLANK($L9),"",VLOOKUP($L9&amp;"_"&amp;TEXT($B9,"00"),[1]AffectorValueLevelTable!$1:$1048576,MATCH(O$1,[1]AffectorValueLevelTable!$1:$1,0),0)),"어펙터밸류레벨없음")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IFERROR(IF(ISBLANK($S9),"",VLOOKUP($S9&amp;"_"&amp;TEXT($B9,"00"),[1]AffectorValueLevelTable!$1:$1048576,MATCH(T$1,[1]AffectorValueLevelTable!$1:$1,0),0)),"어펙터밸류레벨없음")</f>
        <v/>
      </c>
      <c r="U9" s="1" t="str">
        <f>IFERROR(IF(ISBLANK($S9),"",VLOOKUP($S9&amp;"_"&amp;TEXT($B9,"00"),[1]AffectorValueLevelTable!$1:$1048576,MATCH(U$1,[1]AffectorValueLevelTable!$1:$1,0),0)),"어펙터밸류레벨없음")</f>
        <v/>
      </c>
      <c r="V9" s="1" t="str">
        <f>IFERROR(IF(ISBLANK($S9),"",VLOOKUP($S9&amp;"_"&amp;TEXT($B9,"00"),[1]AffectorValueLevelTable!$1:$1048576,MATCH(V$1,[1]AffectorValueLevelTable!$1:$1,0),0)),"어펙터밸류레벨없음")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IFERROR(IF(ISBLANK($Z9),"",VLOOKUP($Z9&amp;"_"&amp;TEXT($B9,"00"),[1]AffectorValueLevelTable!$1:$1048576,MATCH(AA$1,[1]AffectorValueLevelTable!$1:$1,0),0)),"어펙터밸류레벨없음")</f>
        <v/>
      </c>
      <c r="AB9" s="1" t="str">
        <f>IFERROR(IF(ISBLANK($Z9),"",VLOOKUP($Z9&amp;"_"&amp;TEXT($B9,"00"),[1]AffectorValueLevelTable!$1:$1048576,MATCH(AB$1,[1]AffectorValueLevelTable!$1:$1,0),0)),"어펙터밸류레벨없음")</f>
        <v/>
      </c>
      <c r="AC9" s="1" t="str">
        <f>IFERROR(IF(ISBLANK($Z9),"",VLOOKUP($Z9&amp;"_"&amp;TEXT($B9,"00"),[1]AffectorValueLevelTable!$1:$1048576,MATCH(AC$1,[1]AffectorValueLevelTable!$1:$1,0),0)),"어펙터밸류레벨없음")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7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IFERROR(IF(ISBLANK($L10),"",VLOOKUP($L10&amp;"_"&amp;TEXT($B10,"00"),[1]AffectorValueLevelTable!$1:$1048576,MATCH(M$1,[1]AffectorValueLevelTable!$1:$1,0),0)),"어펙터밸류레벨없음")</f>
        <v/>
      </c>
      <c r="N10" s="1" t="str">
        <f>IFERROR(IF(ISBLANK($L10),"",VLOOKUP($L10&amp;"_"&amp;TEXT($B10,"00"),[1]AffectorValueLevelTable!$1:$1048576,MATCH(N$1,[1]AffectorValueLevelTable!$1:$1,0),0)),"어펙터밸류레벨없음")</f>
        <v/>
      </c>
      <c r="O10" s="1" t="str">
        <f>IFERROR(IF(ISBLANK($L10),"",VLOOKUP($L10&amp;"_"&amp;TEXT($B10,"00"),[1]AffectorValueLevelTable!$1:$1048576,MATCH(O$1,[1]AffectorValueLevelTable!$1:$1,0),0)),"어펙터밸류레벨없음")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IFERROR(IF(ISBLANK($S10),"",VLOOKUP($S10&amp;"_"&amp;TEXT($B10,"00"),[1]AffectorValueLevelTable!$1:$1048576,MATCH(T$1,[1]AffectorValueLevelTable!$1:$1,0),0)),"어펙터밸류레벨없음")</f>
        <v/>
      </c>
      <c r="U10" s="1" t="str">
        <f>IFERROR(IF(ISBLANK($S10),"",VLOOKUP($S10&amp;"_"&amp;TEXT($B10,"00"),[1]AffectorValueLevelTable!$1:$1048576,MATCH(U$1,[1]AffectorValueLevelTable!$1:$1,0),0)),"어펙터밸류레벨없음")</f>
        <v/>
      </c>
      <c r="V10" s="1" t="str">
        <f>IFERROR(IF(ISBLANK($S10),"",VLOOKUP($S10&amp;"_"&amp;TEXT($B10,"00"),[1]AffectorValueLevelTable!$1:$1048576,MATCH(V$1,[1]AffectorValueLevelTable!$1:$1,0),0)),"어펙터밸류레벨없음")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IFERROR(IF(ISBLANK($Z10),"",VLOOKUP($Z10&amp;"_"&amp;TEXT($B10,"00"),[1]AffectorValueLevelTable!$1:$1048576,MATCH(AA$1,[1]AffectorValueLevelTable!$1:$1,0),0)),"어펙터밸류레벨없음")</f>
        <v/>
      </c>
      <c r="AB10" s="1" t="str">
        <f>IFERROR(IF(ISBLANK($Z10),"",VLOOKUP($Z10&amp;"_"&amp;TEXT($B10,"00"),[1]AffectorValueLevelTable!$1:$1048576,MATCH(AB$1,[1]AffectorValueLevelTable!$1:$1,0),0)),"어펙터밸류레벨없음")</f>
        <v/>
      </c>
      <c r="AC10" s="1" t="str">
        <f>IFERROR(IF(ISBLANK($Z10),"",VLOOKUP($Z10&amp;"_"&amp;TEXT($B10,"00"),[1]AffectorValueLevelTable!$1:$1048576,MATCH(AC$1,[1]AffectorValueLevelTable!$1:$1,0),0)),"어펙터밸류레벨없음")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7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IFERROR(IF(ISBLANK($L11),"",VLOOKUP($L11&amp;"_"&amp;TEXT($B11,"00"),[1]AffectorValueLevelTable!$1:$1048576,MATCH(M$1,[1]AffectorValueLevelTable!$1:$1,0),0)),"어펙터밸류레벨없음")</f>
        <v/>
      </c>
      <c r="N11" s="1" t="str">
        <f>IFERROR(IF(ISBLANK($L11),"",VLOOKUP($L11&amp;"_"&amp;TEXT($B11,"00"),[1]AffectorValueLevelTable!$1:$1048576,MATCH(N$1,[1]AffectorValueLevelTable!$1:$1,0),0)),"어펙터밸류레벨없음")</f>
        <v/>
      </c>
      <c r="O11" s="1" t="str">
        <f>IFERROR(IF(ISBLANK($L11),"",VLOOKUP($L11&amp;"_"&amp;TEXT($B11,"00"),[1]AffectorValueLevelTable!$1:$1048576,MATCH(O$1,[1]AffectorValueLevelTable!$1:$1,0),0)),"어펙터밸류레벨없음")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IFERROR(IF(ISBLANK($S11),"",VLOOKUP($S11&amp;"_"&amp;TEXT($B11,"00"),[1]AffectorValueLevelTable!$1:$1048576,MATCH(T$1,[1]AffectorValueLevelTable!$1:$1,0),0)),"어펙터밸류레벨없음")</f>
        <v/>
      </c>
      <c r="U11" s="1" t="str">
        <f>IFERROR(IF(ISBLANK($S11),"",VLOOKUP($S11&amp;"_"&amp;TEXT($B11,"00"),[1]AffectorValueLevelTable!$1:$1048576,MATCH(U$1,[1]AffectorValueLevelTable!$1:$1,0),0)),"어펙터밸류레벨없음")</f>
        <v/>
      </c>
      <c r="V11" s="1" t="str">
        <f>IFERROR(IF(ISBLANK($S11),"",VLOOKUP($S11&amp;"_"&amp;TEXT($B11,"00"),[1]AffectorValueLevelTable!$1:$1048576,MATCH(V$1,[1]AffectorValueLevelTable!$1:$1,0),0)),"어펙터밸류레벨없음")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IFERROR(IF(ISBLANK($Z11),"",VLOOKUP($Z11&amp;"_"&amp;TEXT($B11,"00"),[1]AffectorValueLevelTable!$1:$1048576,MATCH(AA$1,[1]AffectorValueLevelTable!$1:$1,0),0)),"어펙터밸류레벨없음")</f>
        <v/>
      </c>
      <c r="AB11" s="1" t="str">
        <f>IFERROR(IF(ISBLANK($Z11),"",VLOOKUP($Z11&amp;"_"&amp;TEXT($B11,"00"),[1]AffectorValueLevelTable!$1:$1048576,MATCH(AB$1,[1]AffectorValueLevelTable!$1:$1,0),0)),"어펙터밸류레벨없음")</f>
        <v/>
      </c>
      <c r="AC11" s="1" t="str">
        <f>IFERROR(IF(ISBLANK($Z11),"",VLOOKUP($Z11&amp;"_"&amp;TEXT($B11,"00"),[1]AffectorValueLevelTable!$1:$1048576,MATCH(AC$1,[1]AffectorValueLevelTable!$1:$1,0),0)),"어펙터밸류레벨없음")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26</v>
      </c>
      <c r="B12" s="1">
        <v>1</v>
      </c>
      <c r="C12" s="1"/>
      <c r="D12" s="1"/>
      <c r="E12" s="1" t="s">
        <v>94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IFERROR(IF(ISBLANK($L12),"",VLOOKUP($L12&amp;"_"&amp;TEXT($B12,"00"),[1]AffectorValueLevelTable!$1:$1048576,MATCH(M$1,[1]AffectorValueLevelTable!$1:$1,0),0)),"어펙터밸류레벨없음")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IFERROR(IF(ISBLANK($L12),"",VLOOKUP($L12&amp;"_"&amp;TEXT($B12,"00"),[1]AffectorValueLevelTable!$1:$1048576,MATCH(N$1,[1]AffectorValueLevelTable!$1:$1,0),0)),"어펙터밸류레벨없음")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IFERROR(IF(ISBLANK($L12),"",VLOOKUP($L12&amp;"_"&amp;TEXT($B12,"00"),[1]AffectorValueLevelTable!$1:$1048576,MATCH(O$1,[1]AffectorValueLevelTable!$1:$1,0),0)),"어펙터밸류레벨없음")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IFERROR(IF(ISBLANK($S12),"",VLOOKUP($S12&amp;"_"&amp;TEXT($B12,"00"),[1]AffectorValueLevelTable!$1:$1048576,MATCH(T$1,[1]AffectorValueLevelTable!$1:$1,0),0)),"어펙터밸류레벨없음")</f>
        <v/>
      </c>
      <c r="U12" s="1" t="str">
        <f>IFERROR(IF(ISBLANK($S12),"",VLOOKUP($S12&amp;"_"&amp;TEXT($B12,"00"),[1]AffectorValueLevelTable!$1:$1048576,MATCH(U$1,[1]AffectorValueLevelTable!$1:$1,0),0)),"어펙터밸류레벨없음")</f>
        <v/>
      </c>
      <c r="V12" s="1" t="str">
        <f>IFERROR(IF(ISBLANK($S12),"",VLOOKUP($S12&amp;"_"&amp;TEXT($B12,"00"),[1]AffectorValueLevelTable!$1:$1048576,MATCH(V$1,[1]AffectorValueLevelTable!$1:$1,0),0)),"어펙터밸류레벨없음")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IFERROR(IF(ISBLANK($Z12),"",VLOOKUP($Z12&amp;"_"&amp;TEXT($B12,"00"),[1]AffectorValueLevelTable!$1:$1048576,MATCH(AA$1,[1]AffectorValueLevelTable!$1:$1,0),0)),"어펙터밸류레벨없음")</f>
        <v/>
      </c>
      <c r="AB12" s="1" t="str">
        <f>IFERROR(IF(ISBLANK($Z12),"",VLOOKUP($Z12&amp;"_"&amp;TEXT($B12,"00"),[1]AffectorValueLevelTable!$1:$1048576,MATCH(AB$1,[1]AffectorValueLevelTable!$1:$1,0),0)),"어펙터밸류레벨없음")</f>
        <v/>
      </c>
      <c r="AC12" s="1" t="str">
        <f>IFERROR(IF(ISBLANK($Z12),"",VLOOKUP($Z12&amp;"_"&amp;TEXT($B12,"00"),[1]AffectorValueLevelTable!$1:$1048576,MATCH(AC$1,[1]AffectorValueLevelTable!$1:$1,0),0)),"어펙터밸류레벨없음")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26</v>
      </c>
      <c r="B13" s="1">
        <v>2</v>
      </c>
      <c r="C13" s="1"/>
      <c r="D13" s="1"/>
      <c r="E13" s="1" t="s">
        <v>94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IFERROR(IF(ISBLANK($L13),"",VLOOKUP($L13&amp;"_"&amp;TEXT($B13,"00"),[1]AffectorValueLevelTable!$1:$1048576,MATCH(M$1,[1]AffectorValueLevelTable!$1:$1,0),0)),"어펙터밸류 없음")</f>
        <v/>
      </c>
      <c r="N13" s="1" t="str">
        <f>IFERROR(IF(ISBLANK($L13),"",VLOOKUP($L13&amp;"_"&amp;TEXT($B13,"00"),[1]AffectorValueLevelTable!$1:$1048576,MATCH(N$1,[1]AffectorValueLevelTable!$1:$1,0),0)),"어펙터밸류 없음")</f>
        <v/>
      </c>
      <c r="O13" s="1" t="str">
        <f>IFERROR(IF(ISBLANK($L13),"",VLOOKUP($L13&amp;"_"&amp;TEXT($B13,"00"),[1]AffectorValueLevelTable!$1:$1048576,MATCH(O$1,[1]AffectorValueLevelTable!$1:$1,0),0)),"어펙터밸류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IFERROR(IF(ISBLANK($S13),"",VLOOKUP($S13&amp;"_"&amp;TEXT($B13,"00"),[1]AffectorValueLevelTable!$1:$1048576,MATCH(T$1,[1]AffectorValueLevelTable!$1:$1,0),0)),"어펙터밸류레벨없음")</f>
        <v/>
      </c>
      <c r="U13" s="1" t="str">
        <f>IFERROR(IF(ISBLANK($S13),"",VLOOKUP($S13&amp;"_"&amp;TEXT($B13,"00"),[1]AffectorValueLevelTable!$1:$1048576,MATCH(U$1,[1]AffectorValueLevelTable!$1:$1,0),0)),"어펙터밸류레벨없음")</f>
        <v/>
      </c>
      <c r="V13" s="1" t="str">
        <f>IFERROR(IF(ISBLANK($S13),"",VLOOKUP($S13&amp;"_"&amp;TEXT($B13,"00"),[1]AffectorValueLevelTable!$1:$1048576,MATCH(V$1,[1]AffectorValueLevelTable!$1:$1,0),0)),"어펙터밸류레벨없음")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IFERROR(IF(ISBLANK($Z13),"",VLOOKUP($Z13&amp;"_"&amp;TEXT($B13,"00"),[1]AffectorValueLevelTable!$1:$1048576,MATCH(AA$1,[1]AffectorValueLevelTable!$1:$1,0),0)),"어펙터밸류레벨없음")</f>
        <v/>
      </c>
      <c r="AB13" s="1" t="str">
        <f>IFERROR(IF(ISBLANK($Z13),"",VLOOKUP($Z13&amp;"_"&amp;TEXT($B13,"00"),[1]AffectorValueLevelTable!$1:$1048576,MATCH(AB$1,[1]AffectorValueLevelTable!$1:$1,0),0)),"어펙터밸류레벨없음")</f>
        <v/>
      </c>
      <c r="AC13" s="1" t="str">
        <f>IFERROR(IF(ISBLANK($Z13),"",VLOOKUP($Z13&amp;"_"&amp;TEXT($B13,"00"),[1]AffectorValueLevelTable!$1:$1048576,MATCH(AC$1,[1]AffectorValueLevelTable!$1:$1,0),0)),"어펙터밸류레벨없음")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26</v>
      </c>
      <c r="B14" s="1">
        <v>3</v>
      </c>
      <c r="C14" s="1"/>
      <c r="D14" s="1"/>
      <c r="E14" s="1" t="s">
        <v>94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IFERROR(IF(ISBLANK($L14),"",VLOOKUP($L14&amp;"_"&amp;TEXT($B14,"00"),[1]AffectorValueLevelTable!$1:$1048576,MATCH(M$1,[1]AffectorValueLevelTable!$1:$1,0),0)),"어펙터밸류 없음")</f>
        <v/>
      </c>
      <c r="N14" s="1" t="str">
        <f>IFERROR(IF(ISBLANK($L14),"",VLOOKUP($L14&amp;"_"&amp;TEXT($B14,"00"),[1]AffectorValueLevelTable!$1:$1048576,MATCH(N$1,[1]AffectorValueLevelTable!$1:$1,0),0)),"어펙터밸류 없음")</f>
        <v/>
      </c>
      <c r="O14" s="1" t="str">
        <f>IFERROR(IF(ISBLANK($L14),"",VLOOKUP($L14&amp;"_"&amp;TEXT($B14,"00"),[1]AffectorValueLevelTable!$1:$1048576,MATCH(O$1,[1]AffectorValueLevelTable!$1:$1,0),0)),"어펙터밸류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IFERROR(IF(ISBLANK($S14),"",VLOOKUP($S14&amp;"_"&amp;TEXT($B14,"00"),[1]AffectorValueLevelTable!$1:$1048576,MATCH(T$1,[1]AffectorValueLevelTable!$1:$1,0),0)),"어펙터밸류레벨없음")</f>
        <v/>
      </c>
      <c r="U14" s="1" t="str">
        <f>IFERROR(IF(ISBLANK($S14),"",VLOOKUP($S14&amp;"_"&amp;TEXT($B14,"00"),[1]AffectorValueLevelTable!$1:$1048576,MATCH(U$1,[1]AffectorValueLevelTable!$1:$1,0),0)),"어펙터밸류레벨없음")</f>
        <v/>
      </c>
      <c r="V14" s="1" t="str">
        <f>IFERROR(IF(ISBLANK($S14),"",VLOOKUP($S14&amp;"_"&amp;TEXT($B14,"00"),[1]AffectorValueLevelTable!$1:$1048576,MATCH(V$1,[1]AffectorValueLevelTable!$1:$1,0),0)),"어펙터밸류레벨없음")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IFERROR(IF(ISBLANK($Z14),"",VLOOKUP($Z14&amp;"_"&amp;TEXT($B14,"00"),[1]AffectorValueLevelTable!$1:$1048576,MATCH(AA$1,[1]AffectorValueLevelTable!$1:$1,0),0)),"어펙터밸류레벨없음")</f>
        <v/>
      </c>
      <c r="AB14" s="1" t="str">
        <f>IFERROR(IF(ISBLANK($Z14),"",VLOOKUP($Z14&amp;"_"&amp;TEXT($B14,"00"),[1]AffectorValueLevelTable!$1:$1048576,MATCH(AB$1,[1]AffectorValueLevelTable!$1:$1,0),0)),"어펙터밸류레벨없음")</f>
        <v/>
      </c>
      <c r="AC14" s="1" t="str">
        <f>IFERROR(IF(ISBLANK($Z14),"",VLOOKUP($Z14&amp;"_"&amp;TEXT($B14,"00"),[1]AffectorValueLevelTable!$1:$1048576,MATCH(AC$1,[1]AffectorValueLevelTable!$1:$1,0),0)),"어펙터밸류레벨없음")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26</v>
      </c>
      <c r="B15" s="1">
        <v>4</v>
      </c>
      <c r="C15" s="1"/>
      <c r="D15" s="1"/>
      <c r="E15" s="1" t="s">
        <v>95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IFERROR(IF(ISBLANK($L15),"",VLOOKUP($L15&amp;"_"&amp;TEXT($B15,"00"),[1]AffectorValueLevelTable!$1:$1048576,MATCH(M$1,[1]AffectorValueLevelTable!$1:$1,0),0)),"어펙터밸류 없음")</f>
        <v/>
      </c>
      <c r="N15" s="1" t="str">
        <f>IFERROR(IF(ISBLANK($L15),"",VLOOKUP($L15&amp;"_"&amp;TEXT($B15,"00"),[1]AffectorValueLevelTable!$1:$1048576,MATCH(N$1,[1]AffectorValueLevelTable!$1:$1,0),0)),"어펙터밸류 없음")</f>
        <v/>
      </c>
      <c r="O15" s="1" t="str">
        <f>IFERROR(IF(ISBLANK($L15),"",VLOOKUP($L15&amp;"_"&amp;TEXT($B15,"00"),[1]AffectorValueLevelTable!$1:$1048576,MATCH(O$1,[1]AffectorValueLevelTable!$1:$1,0),0)),"어펙터밸류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IFERROR(IF(ISBLANK($S15),"",VLOOKUP($S15&amp;"_"&amp;TEXT($B15,"00"),[1]AffectorValueLevelTable!$1:$1048576,MATCH(T$1,[1]AffectorValueLevelTable!$1:$1,0),0)),"어펙터밸류레벨없음")</f>
        <v/>
      </c>
      <c r="U15" s="1" t="str">
        <f>IFERROR(IF(ISBLANK($S15),"",VLOOKUP($S15&amp;"_"&amp;TEXT($B15,"00"),[1]AffectorValueLevelTable!$1:$1048576,MATCH(U$1,[1]AffectorValueLevelTable!$1:$1,0),0)),"어펙터밸류레벨없음")</f>
        <v/>
      </c>
      <c r="V15" s="1" t="str">
        <f>IFERROR(IF(ISBLANK($S15),"",VLOOKUP($S15&amp;"_"&amp;TEXT($B15,"00"),[1]AffectorValueLevelTable!$1:$1048576,MATCH(V$1,[1]AffectorValueLevelTable!$1:$1,0),0)),"어펙터밸류레벨없음")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IFERROR(IF(ISBLANK($Z15),"",VLOOKUP($Z15&amp;"_"&amp;TEXT($B15,"00"),[1]AffectorValueLevelTable!$1:$1048576,MATCH(AA$1,[1]AffectorValueLevelTable!$1:$1,0),0)),"어펙터밸류레벨없음")</f>
        <v/>
      </c>
      <c r="AB15" s="1" t="str">
        <f>IFERROR(IF(ISBLANK($Z15),"",VLOOKUP($Z15&amp;"_"&amp;TEXT($B15,"00"),[1]AffectorValueLevelTable!$1:$1048576,MATCH(AB$1,[1]AffectorValueLevelTable!$1:$1,0),0)),"어펙터밸류레벨없음")</f>
        <v/>
      </c>
      <c r="AC15" s="1" t="str">
        <f>IFERROR(IF(ISBLANK($Z15),"",VLOOKUP($Z15&amp;"_"&amp;TEXT($B15,"00"),[1]AffectorValueLevelTable!$1:$1048576,MATCH(AC$1,[1]AffectorValueLevelTable!$1:$1,0),0)),"어펙터밸류레벨없음")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26</v>
      </c>
      <c r="B16" s="1">
        <v>5</v>
      </c>
      <c r="C16" s="1"/>
      <c r="D16" s="1"/>
      <c r="E16" s="1" t="s">
        <v>95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IFERROR(IF(ISBLANK($L16),"",VLOOKUP($L16&amp;"_"&amp;TEXT($B16,"00"),[1]AffectorValueLevelTable!$1:$1048576,MATCH(M$1,[1]AffectorValueLevelTable!$1:$1,0),0)),"어펙터밸류 없음")</f>
        <v/>
      </c>
      <c r="N16" s="1" t="str">
        <f>IFERROR(IF(ISBLANK($L16),"",VLOOKUP($L16&amp;"_"&amp;TEXT($B16,"00"),[1]AffectorValueLevelTable!$1:$1048576,MATCH(N$1,[1]AffectorValueLevelTable!$1:$1,0),0)),"어펙터밸류 없음")</f>
        <v/>
      </c>
      <c r="O16" s="1" t="str">
        <f>IFERROR(IF(ISBLANK($L16),"",VLOOKUP($L16&amp;"_"&amp;TEXT($B16,"00"),[1]AffectorValueLevelTable!$1:$1048576,MATCH(O$1,[1]AffectorValueLevelTable!$1:$1,0),0)),"어펙터밸류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IFERROR(IF(ISBLANK($S16),"",VLOOKUP($S16&amp;"_"&amp;TEXT($B16,"00"),[1]AffectorValueLevelTable!$1:$1048576,MATCH(T$1,[1]AffectorValueLevelTable!$1:$1,0),0)),"어펙터밸류레벨없음")</f>
        <v/>
      </c>
      <c r="U16" s="1" t="str">
        <f>IFERROR(IF(ISBLANK($S16),"",VLOOKUP($S16&amp;"_"&amp;TEXT($B16,"00"),[1]AffectorValueLevelTable!$1:$1048576,MATCH(U$1,[1]AffectorValueLevelTable!$1:$1,0),0)),"어펙터밸류레벨없음")</f>
        <v/>
      </c>
      <c r="V16" s="1" t="str">
        <f>IFERROR(IF(ISBLANK($S16),"",VLOOKUP($S16&amp;"_"&amp;TEXT($B16,"00"),[1]AffectorValueLevelTable!$1:$1048576,MATCH(V$1,[1]AffectorValueLevelTable!$1:$1,0),0)),"어펙터밸류레벨없음")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IFERROR(IF(ISBLANK($Z16),"",VLOOKUP($Z16&amp;"_"&amp;TEXT($B16,"00"),[1]AffectorValueLevelTable!$1:$1048576,MATCH(AA$1,[1]AffectorValueLevelTable!$1:$1,0),0)),"어펙터밸류레벨없음")</f>
        <v/>
      </c>
      <c r="AB16" s="1" t="str">
        <f>IFERROR(IF(ISBLANK($Z16),"",VLOOKUP($Z16&amp;"_"&amp;TEXT($B16,"00"),[1]AffectorValueLevelTable!$1:$1048576,MATCH(AB$1,[1]AffectorValueLevelTable!$1:$1,0),0)),"어펙터밸류레벨없음")</f>
        <v/>
      </c>
      <c r="AC16" s="1" t="str">
        <f>IFERROR(IF(ISBLANK($Z16),"",VLOOKUP($Z16&amp;"_"&amp;TEXT($B16,"00"),[1]AffectorValueLevelTable!$1:$1048576,MATCH(AC$1,[1]AffectorValueLevelTable!$1:$1,0),0)),"어펙터밸류레벨없음")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1048576 C1:AF1048576">
    <cfRule type="expression" dxfId="0" priority="1">
      <formula>OFFSET(A1,-1,0)=A1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2019-10-16T06:21:14Z</dcterms:modified>
</cp:coreProperties>
</file>