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2ECCC0-01CC-4F9F-828D-DC2CF530C924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9" i="1" l="1"/>
  <c r="T9" i="1"/>
  <c r="S9" i="1"/>
  <c r="R9" i="1"/>
  <c r="Q9" i="1"/>
  <c r="P9" i="1"/>
  <c r="I9" i="1"/>
  <c r="H9" i="1"/>
  <c r="G9" i="1"/>
  <c r="F9" i="1"/>
  <c r="E9" i="1"/>
  <c r="D9" i="1"/>
  <c r="B9" i="1"/>
  <c r="V8" i="1" l="1"/>
  <c r="R8" i="1"/>
  <c r="Q8" i="1"/>
  <c r="P8" i="1"/>
  <c r="I8" i="1"/>
  <c r="H8" i="1"/>
  <c r="G8" i="1"/>
  <c r="F8" i="1"/>
  <c r="E8" i="1"/>
  <c r="D8" i="1"/>
  <c r="B8" i="1"/>
  <c r="V7" i="1"/>
  <c r="R7" i="1"/>
  <c r="Q7" i="1"/>
  <c r="P7" i="1"/>
  <c r="I7" i="1"/>
  <c r="H7" i="1"/>
  <c r="G7" i="1"/>
  <c r="F7" i="1"/>
  <c r="E7" i="1"/>
  <c r="D7" i="1"/>
  <c r="B7" i="1"/>
  <c r="V6" i="1" l="1"/>
  <c r="V5" i="1"/>
  <c r="V4" i="1"/>
  <c r="V3" i="1"/>
  <c r="V2" i="1"/>
  <c r="T6" i="1" l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 s="1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8" i="1"/>
  <c r="L9" i="1"/>
  <c r="L6" i="1"/>
  <c r="L7" i="1"/>
  <c r="L5" i="1"/>
  <c r="Y9" i="1" l="1"/>
  <c r="Y8" i="1"/>
  <c r="Y7" i="1"/>
  <c r="Y6" i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X7" i="1" s="1"/>
  <c r="X8" i="1" s="1"/>
  <c r="X9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공지는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유효기간을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1~10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끝자락에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표현된다</t>
        </r>
      </text>
    </comment>
    <comment ref="N1" authorId="0" shapeId="0" xr:uid="{CE9D464F-A277-40A3-871E-1D68828A1CA1}">
      <text>
        <r>
          <rPr>
            <sz val="9"/>
            <color indexed="81"/>
            <rFont val="돋움"/>
            <family val="3"/>
            <charset val="129"/>
          </rPr>
          <t>재화에서는</t>
        </r>
        <r>
          <rPr>
            <sz val="9"/>
            <color indexed="81"/>
            <rFont val="Tahoma"/>
            <family val="2"/>
          </rPr>
          <t xml:space="preserve"> DI, EN, GO
</t>
        </r>
        <r>
          <rPr>
            <sz val="9"/>
            <color indexed="81"/>
            <rFont val="돋움"/>
            <family val="3"/>
            <charset val="129"/>
          </rPr>
          <t xml:space="preserve">장비상자에서는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희귀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에픽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갱신해버릴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<sst xmlns="http://schemas.openxmlformats.org/spreadsheetml/2006/main" count="71" uniqueCount="62">
  <si>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</si>
  <si>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</si>
  <si>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</si>
  <si>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</si>
  <si>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</si>
  <si>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</si>
  <si>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</si>
  <si>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</si>
  <si>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</si>
  <si>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</si>
  <si>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</si>
  <si>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</si>
  <si>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</si>
  <si>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</si>
  <si>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</si>
  <si>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</si>
  <si>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</si>
  <si>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</si>
  <si>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</si>
  <si>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</si>
  <si>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</si>
  <si>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</si>
  <si>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</si>
  <si>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</si>
  <si>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</si>
  <si>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</si>
  <si>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</si>
  <si>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</si>
  <si>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</si>
  <si>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</si>
  <si>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</si>
  <si>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</si>
  <si>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</si>
  <si>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</si>
  <si>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</si>
  <si>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</si>
  <si>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</si>
  <si>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</si>
  <si>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</si>
  <si>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</si>
  <si>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</si>
  <si>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</si>
  <si>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</si>
  <si>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</si>
  <si>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</si>
  <si>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</si>
  <si>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</si>
  <si>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</si>
  <si>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</si>
  <si>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</si>
  <si>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</si>
  <si>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</si>
  <si>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</si>
  <si>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</si>
  <si>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</si>
  <si>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</si>
  <si>
    <t>su1</t>
    <phoneticPr fontId="1" type="noConversion"/>
  </si>
  <si>
    <t>su2</t>
    <phoneticPr fontId="1" type="noConversion"/>
  </si>
  <si>
    <t>Mn_su</t>
  </si>
  <si>
    <t>Md_su</t>
  </si>
  <si>
    <t>ti</t>
    <phoneticPr fontId="1" type="noConversion"/>
  </si>
  <si>
    <t>팀레벨팩 초기화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</si>
</sst>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 t="shared" ref="B2:B8" si="0"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t="shared" ref="L2:L8" ca="1" si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2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,{"id":"ti","sy":"2021","sm":"3","sd":"1","ey":"2021","em":"3","ed":"8","nm":"Mn_ti","de":"Md_ti","ti":1}]</v>
      </c>
    </row>
    <row r="3" spans="1:30">
      <c r="A3" t="s">
        <v>31</v>
      </c>
      <c r="B3">
        <f t="shared" si="0"/>
        <v>1</v>
      </c>
      <c r="C3" t="s">
        <v>16</v>
      </c>
      <c r="D3">
        <f t="shared" ref="D3" si="3">YEAR(J3)</f>
        <v>2020</v>
      </c>
      <c r="E3">
        <f t="shared" ref="E3" si="4">MONTH(J3)</f>
        <v>5</v>
      </c>
      <c r="F3">
        <f t="shared" ref="F3" si="5">DAY(J3)</f>
        <v>28</v>
      </c>
      <c r="G3">
        <f t="shared" ref="G3" si="6">YEAR(K3+1)</f>
        <v>2020</v>
      </c>
      <c r="H3">
        <f t="shared" ref="H3" si="7">MONTH(K3+1)</f>
        <v>6</v>
      </c>
      <c r="I3">
        <f t="shared" ref="I3" si="8">DAY(K3+1)</f>
        <v>4</v>
      </c>
      <c r="J3" s="4">
        <v>43979</v>
      </c>
      <c r="K3" s="4">
        <v>43985</v>
      </c>
      <c r="L3" t="str">
        <f t="shared" ca="1" si="1"/>
        <v>be</v>
      </c>
      <c r="M3" t="s">
        <v>2</v>
      </c>
      <c r="N3">
        <v>1</v>
      </c>
      <c r="O3">
        <v>1</v>
      </c>
      <c r="P3" t="str">
        <f t="shared" ref="P3:P5" si="9">IF(A3&lt;&gt;"un","",
INT((24*60+O3)/60))</f>
        <v/>
      </c>
      <c r="Q3" t="str">
        <f t="shared" ref="Q3:Q5" si="10">IF(A3&lt;&gt;"un","",
MOD(24*60+O3,60))</f>
        <v/>
      </c>
      <c r="R3" s="9" t="str">
        <f t="shared" ref="R3:R5" si="11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2">K3+U3+1</f>
        <v>43987</v>
      </c>
      <c r="W3">
        <v>1</v>
      </c>
      <c r="X3" t="str">
        <f t="shared" ref="X3" ca="1" si="13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2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 t="shared" si="0"/>
        <v>1</v>
      </c>
      <c r="C4" t="s">
        <v>32</v>
      </c>
      <c r="D4">
        <f t="shared" ref="D4" si="14">YEAR(J4)</f>
        <v>2020</v>
      </c>
      <c r="E4">
        <f t="shared" ref="E4" si="15">MONTH(J4)</f>
        <v>6</v>
      </c>
      <c r="F4">
        <f t="shared" ref="F4" si="16">DAY(J4)</f>
        <v>1</v>
      </c>
      <c r="G4">
        <f t="shared" ref="G4" si="17">YEAR(K4+1)</f>
        <v>2020</v>
      </c>
      <c r="H4">
        <f t="shared" ref="H4" si="18">MONTH(K4+1)</f>
        <v>6</v>
      </c>
      <c r="I4">
        <f t="shared" ref="I4" si="19">DAY(K4+1)</f>
        <v>13</v>
      </c>
      <c r="J4" s="4">
        <v>43983</v>
      </c>
      <c r="K4" s="4">
        <v>43994</v>
      </c>
      <c r="L4" t="str">
        <f t="shared" ca="1" si="1"/>
        <v/>
      </c>
      <c r="P4" t="str">
        <f t="shared" si="9"/>
        <v/>
      </c>
      <c r="Q4" t="str">
        <f t="shared" si="10"/>
        <v/>
      </c>
      <c r="R4" s="9" t="str">
        <f t="shared" si="11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2"/>
        <v>43996</v>
      </c>
      <c r="W4">
        <v>1</v>
      </c>
      <c r="X4" t="str">
        <f t="shared" ref="X4" ca="1" si="20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2"/>
        <v>{"id":"up","sy":"2020","sm":"6","sd":"1","ey":"2020","em":"6","ed":"13","nm":"Mn_up","de":"Md_up","ti":1}</v>
      </c>
    </row>
    <row r="5" spans="1:30">
      <c r="A5" t="s">
        <v>30</v>
      </c>
      <c r="B5">
        <f t="shared" si="0"/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t="shared" ca="1" si="1"/>
        <v>cu</v>
      </c>
      <c r="M5" t="s">
        <v>34</v>
      </c>
      <c r="N5" t="s">
        <v>35</v>
      </c>
      <c r="O5">
        <v>3</v>
      </c>
      <c r="P5" t="str">
        <f t="shared" si="9"/>
        <v/>
      </c>
      <c r="Q5" t="str">
        <f t="shared" si="10"/>
        <v/>
      </c>
      <c r="R5" s="9" t="str">
        <f t="shared" si="11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2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 t="shared" si="0"/>
        <v>1</v>
      </c>
      <c r="C6" s="8" t="s">
        <v>55</v>
      </c>
      <c r="D6" s="8">
        <f>YEAR(J6)</f>
        <v>2020</v>
      </c>
      <c r="E6" s="8">
        <f>MONTH(J6)</f>
        <v>9</v>
      </c>
      <c r="F6" s="8">
        <f>DAY(J6)</f>
        <v>2</v>
      </c>
      <c r="G6" s="8">
        <f>YEAR(K6+1)</f>
        <v>2020</v>
      </c>
      <c r="H6" s="8">
        <f>MONTH(K6+1)</f>
        <v>9</v>
      </c>
      <c r="I6" s="8">
        <f>DAY(K6+1)</f>
        <v>3</v>
      </c>
      <c r="J6" s="4">
        <v>44076</v>
      </c>
      <c r="K6" s="4">
        <v>44076</v>
      </c>
      <c r="L6" s="8" t="str">
        <f t="shared" ca="1" si="1"/>
        <v>be</v>
      </c>
      <c r="M6" s="8" t="s">
        <v>2</v>
      </c>
      <c r="N6" s="8">
        <v>1</v>
      </c>
      <c r="O6" s="8">
        <v>1</v>
      </c>
      <c r="P6" s="8" t="str">
        <f t="shared" ref="P6" si="21">IF(A6&lt;&gt;"un","",
INT((24*60+O6)/60))</f>
        <v/>
      </c>
      <c r="Q6" s="8" t="str">
        <f t="shared" ref="Q6" si="22">IF(A6&lt;&gt;"un","",
MOD(24*60+O6,60))</f>
        <v/>
      </c>
      <c r="R6" s="9" t="str">
        <f t="shared" ref="R6" si="23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2"/>
        <v>44078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{"id":"su","sy":"2020","sm":"9","sd":"2","ey":"2020","em":"9","ed":"3","tp":"be","vl":"1","cn":1,"nm":"Mn_su","de":"Md_su","ti":1}</v>
      </c>
    </row>
    <row r="7" spans="1:30">
      <c r="A7" s="8" t="s">
        <v>56</v>
      </c>
      <c r="B7" s="8">
        <f t="shared" si="0"/>
        <v>1</v>
      </c>
      <c r="C7" s="8" t="s">
        <v>55</v>
      </c>
      <c r="D7" s="8">
        <f>YEAR(J7)</f>
        <v>2020</v>
      </c>
      <c r="E7" s="8">
        <f>MONTH(J7)</f>
        <v>9</v>
      </c>
      <c r="F7" s="8">
        <f>DAY(J7)</f>
        <v>2</v>
      </c>
      <c r="G7" s="8">
        <f>YEAR(K7+1)</f>
        <v>2020</v>
      </c>
      <c r="H7" s="8">
        <f>MONTH(K7+1)</f>
        <v>9</v>
      </c>
      <c r="I7" s="8">
        <f>DAY(K7+1)</f>
        <v>3</v>
      </c>
      <c r="J7" s="4">
        <v>44076</v>
      </c>
      <c r="K7" s="4">
        <v>44076</v>
      </c>
      <c r="L7" s="8" t="str">
        <f t="shared" ca="1" si="1"/>
        <v>be</v>
      </c>
      <c r="M7" s="8" t="s">
        <v>2</v>
      </c>
      <c r="N7" s="8">
        <v>2</v>
      </c>
      <c r="O7" s="8">
        <v>1</v>
      </c>
      <c r="P7" s="8" t="str">
        <f t="shared" ref="P7" si="24">IF(A7&lt;&gt;"un","",
INT((24*60+O7)/60))</f>
        <v/>
      </c>
      <c r="Q7" s="8" t="str">
        <f t="shared" ref="Q7" si="25">IF(A7&lt;&gt;"un","",
MOD(24*60+O7,60))</f>
        <v/>
      </c>
      <c r="R7" s="9" t="str">
        <f t="shared" ref="R7" si="26">IF(A7&lt;&gt;"un","",
K7+9/24+P7/24+Q7/24/60)</f>
        <v/>
      </c>
      <c r="S7" s="8" t="s">
        <v>58</v>
      </c>
      <c r="T7" s="8" t="s">
        <v>59</v>
      </c>
      <c r="U7" s="8">
        <v>1</v>
      </c>
      <c r="V7" s="7">
        <f t="shared" ref="V7" si="27">K7+U7+1</f>
        <v>44078</v>
      </c>
      <c r="W7" s="8">
        <v>1</v>
      </c>
      <c r="X7" s="8" t="str">
        <f ca="1">X6&amp;IF(LEN(Y7)=0,"",","&amp;Y7)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</v>
      </c>
      <c r="Y7" s="8" t="str">
        <f ca="1">IF(W7&lt;&gt;1,"",
"{"""&amp;A$1&amp;""":"""&amp;A7&amp;""""
&amp;","""&amp;D$1&amp;""":"""&amp;D7&amp;""""
&amp;","""&amp;E$1&amp;""":"""&amp;E7&amp;""""
&amp;","""&amp;F$1&amp;""":"""&amp;F7&amp;""""
&amp;","""&amp;G$1&amp;""":"""&amp;G7&amp;""""
&amp;","""&amp;H$1&amp;""":"""&amp;H7&amp;""""
&amp;","""&amp;I$1&amp;""":"""&amp;I7&amp;""""
&amp;IF(LEN(L7)=0,"",","""&amp;L$1&amp;""":"""&amp;L7&amp;"""")
&amp;IF(LEN(N7)=0,"",","""&amp;N$1&amp;""":"""&amp;N7&amp;"""")
&amp;IF(LEN(O7)=0,"",","""&amp;O$1&amp;""":"&amp;O7)
&amp;IF(LEN(S7)=0,"",","""&amp;S$1&amp;""":"""&amp;S7&amp;"""")
&amp;IF(LEN(T7)=0,"",","""&amp;T$1&amp;""":"""&amp;T7&amp;"""")
&amp;","""&amp;U$1&amp;""":"&amp;U7&amp;"}")</f>
        <v>{"id":"su1","sy":"2020","sm":"9","sd":"2","ey":"2020","em":"9","ed":"3","tp":"be","vl":"2","cn":1,"nm":"Mn_su","de":"Md_su","ti":1}</v>
      </c>
    </row>
    <row r="8" spans="1:30">
      <c r="A8" t="s">
        <v>57</v>
      </c>
      <c r="B8">
        <f t="shared" si="0"/>
        <v>1</v>
      </c>
      <c r="C8" s="8" t="s">
        <v>55</v>
      </c>
      <c r="D8" s="8">
        <f>YEAR(J8)</f>
        <v>2020</v>
      </c>
      <c r="E8" s="8">
        <f>MONTH(J8)</f>
        <v>9</v>
      </c>
      <c r="F8" s="8">
        <f>DAY(J8)</f>
        <v>2</v>
      </c>
      <c r="G8" s="8">
        <f>YEAR(K8+1)</f>
        <v>2020</v>
      </c>
      <c r="H8" s="8">
        <f>MONTH(K8+1)</f>
        <v>9</v>
      </c>
      <c r="I8" s="8">
        <f>DAY(K8+1)</f>
        <v>3</v>
      </c>
      <c r="J8" s="4">
        <v>44076</v>
      </c>
      <c r="K8" s="4">
        <v>44076</v>
      </c>
      <c r="L8" s="8" t="str">
        <f t="shared" ca="1" si="1"/>
        <v>be</v>
      </c>
      <c r="M8" s="8" t="s">
        <v>2</v>
      </c>
      <c r="N8" s="8">
        <v>3</v>
      </c>
      <c r="O8" s="8">
        <v>1</v>
      </c>
      <c r="P8" s="8" t="str">
        <f t="shared" ref="P8" si="28">IF(A8&lt;&gt;"un","",
INT((24*60+O8)/60))</f>
        <v/>
      </c>
      <c r="Q8" s="8" t="str">
        <f t="shared" ref="Q8" si="29">IF(A8&lt;&gt;"un","",
MOD(24*60+O8,60))</f>
        <v/>
      </c>
      <c r="R8" s="9" t="str">
        <f t="shared" ref="R8" si="30">IF(A8&lt;&gt;"un","",
K8+9/24+P8/24+Q8/24/60)</f>
        <v/>
      </c>
      <c r="S8" s="8" t="s">
        <v>58</v>
      </c>
      <c r="T8" s="8" t="s">
        <v>59</v>
      </c>
      <c r="U8" s="8">
        <v>1</v>
      </c>
      <c r="V8" s="7">
        <f t="shared" ref="V8:V9" si="31">K8+U8+1</f>
        <v>44078</v>
      </c>
      <c r="W8" s="8">
        <v>1</v>
      </c>
      <c r="X8" s="8" t="str">
        <f ca="1">X7&amp;IF(LEN(Y8)=0,"",","&amp;Y8)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</v>
      </c>
      <c r="Y8" s="8" t="str">
        <f ca="1">IF(W8&lt;&gt;1,"",
"{"""&amp;A$1&amp;""":"""&amp;A8&amp;""""
&amp;","""&amp;D$1&amp;""":"""&amp;D8&amp;""""
&amp;","""&amp;E$1&amp;""":"""&amp;E8&amp;""""
&amp;","""&amp;F$1&amp;""":"""&amp;F8&amp;""""
&amp;","""&amp;G$1&amp;""":"""&amp;G8&amp;""""
&amp;","""&amp;H$1&amp;""":"""&amp;H8&amp;""""
&amp;","""&amp;I$1&amp;""":"""&amp;I8&amp;""""
&amp;IF(LEN(L8)=0,"",","""&amp;L$1&amp;""":"""&amp;L8&amp;"""")
&amp;IF(LEN(N8)=0,"",","""&amp;N$1&amp;""":"""&amp;N8&amp;"""")
&amp;IF(LEN(O8)=0,"",","""&amp;O$1&amp;""":"&amp;O8)
&amp;IF(LEN(S8)=0,"",","""&amp;S$1&amp;""":"""&amp;S8&amp;"""")
&amp;IF(LEN(T8)=0,"",","""&amp;T$1&amp;""":"""&amp;T8&amp;"""")
&amp;","""&amp;U$1&amp;""":"&amp;U8&amp;"}")</f>
        <v>{"id":"su2","sy":"2020","sm":"9","sd":"2","ey":"2020","em":"9","ed":"3","tp":"be","vl":"3","cn":1,"nm":"Mn_su","de":"Md_su","ti":1}</v>
      </c>
    </row>
    <row r="9" spans="1:30">
      <c r="A9" t="s">
        <v>60</v>
      </c>
      <c r="B9">
        <f t="shared" ref="B9" si="32">COUNTIF(A:A,A9)</f>
        <v>1</v>
      </c>
      <c r="C9" t="s">
        <v>61</v>
      </c>
      <c r="D9">
        <f>YEAR(J9)</f>
        <v>2021</v>
      </c>
      <c r="E9">
        <f>MONTH(J9)</f>
        <v>3</v>
      </c>
      <c r="F9">
        <f>DAY(J9)</f>
        <v>1</v>
      </c>
      <c r="G9">
        <f>YEAR(K9+1)</f>
        <v>2021</v>
      </c>
      <c r="H9">
        <f>MONTH(K9+1)</f>
        <v>3</v>
      </c>
      <c r="I9">
        <f>DAY(K9+1)</f>
        <v>8</v>
      </c>
      <c r="J9" s="4">
        <v>44256</v>
      </c>
      <c r="K9" s="4">
        <v>44262</v>
      </c>
      <c r="L9" t="str">
        <f t="shared" ref="L9" ca="1" si="33">IF(ISBLANK(M9),"",
VLOOKUP(M9,OFFSET(INDIRECT("$A:$B"),0,MATCH(M$1&amp;"_Verify",INDIRECT("$1:$1"),0)-1),2,0)
)</f>
        <v/>
      </c>
      <c r="P9" t="str">
        <f t="shared" ref="P9" si="34">IF(A9&lt;&gt;"un","",
INT((24*60+O9)/60))</f>
        <v/>
      </c>
      <c r="Q9" t="str">
        <f t="shared" ref="Q9" si="35">IF(A9&lt;&gt;"un","",
MOD(24*60+O9,60))</f>
        <v/>
      </c>
      <c r="R9" t="str">
        <f t="shared" ref="R9" si="36">IF(A9&lt;&gt;"un","",
K9+9/24+P9/24+Q9/24/60)</f>
        <v/>
      </c>
      <c r="S9" s="8" t="str">
        <f>"Mn_"&amp;A9</f>
        <v>Mn_ti</v>
      </c>
      <c r="T9" s="8" t="str">
        <f>"Md_"&amp;A9</f>
        <v>Md_ti</v>
      </c>
      <c r="U9">
        <v>1</v>
      </c>
      <c r="V9" s="7">
        <f t="shared" si="31"/>
        <v>44264</v>
      </c>
      <c r="W9">
        <v>1</v>
      </c>
      <c r="X9" t="str">
        <f ca="1">X8&amp;IF(LEN(Y9)=0,"",","&amp;Y9)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,{"id":"ti","sy":"2021","sm":"3","sd":"1","ey":"2021","em":"3","ed":"8","nm":"Mn_ti","de":"Md_ti","ti":1}</v>
      </c>
      <c r="Y9" t="str">
        <f ca="1">IF(W9&lt;&gt;1,"",
"{"""&amp;A$1&amp;""":"""&amp;A9&amp;""""
&amp;","""&amp;D$1&amp;""":"""&amp;D9&amp;""""
&amp;","""&amp;E$1&amp;""":"""&amp;E9&amp;""""
&amp;","""&amp;F$1&amp;""":"""&amp;F9&amp;""""
&amp;","""&amp;G$1&amp;""":"""&amp;G9&amp;""""
&amp;","""&amp;H$1&amp;""":"""&amp;H9&amp;""""
&amp;","""&amp;I$1&amp;""":"""&amp;I9&amp;""""
&amp;IF(LEN(L9)=0,"",","""&amp;L$1&amp;""":"""&amp;L9&amp;"""")
&amp;IF(LEN(N9)=0,"",","""&amp;N$1&amp;""":"""&amp;N9&amp;"""")
&amp;IF(LEN(O9)=0,"",","""&amp;O$1&amp;""":"&amp;O9)
&amp;IF(LEN(S9)=0,"",","""&amp;S$1&amp;""":"""&amp;S9&amp;"""")
&amp;IF(LEN(T9)=0,"",","""&amp;T$1&amp;""":"""&amp;T9&amp;"""")
&amp;","""&amp;U$1&amp;""":"&amp;U9&amp;"}")</f>
        <v>{"id":"ti","sy":"2021","sm":"3","sd":"1","ey":"2021","em":"3","ed":"8","nm":"Mn_ti","de":"Md_ti","ti":1}</v>
      </c>
    </row>
  </sheetData>
  <phoneticPr fontId="1" type="noConversion"/>
  <dataValidations count="1">
    <dataValidation type="list" allowBlank="1" showInputMessage="1" showErrorMessage="1" sqref="M2:M8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E2" sqref="E2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{"0":"0","1":"Tue, 03 Nov 2020 13:00:00 GMT","2":"Tue, 03 Nov 2020 15:15:00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Tue, 03 Nov 2020 13:00:00 GMT</v>
      </c>
      <c r="D3" s="9">
        <f>E3+F3/24+G3/24/60</f>
        <v>44138.541666666664</v>
      </c>
      <c r="E3" s="7">
        <v>44138</v>
      </c>
      <c r="F3" s="10">
        <v>13</v>
      </c>
      <c r="G3" s="10">
        <v>0</v>
      </c>
      <c r="H3" s="9">
        <f t="shared" ref="H3:H4" si="1">IF(A3=0,"",D3+9/24)</f>
        <v>44138.916666666664</v>
      </c>
      <c r="I3" s="10" t="str">
        <f>I2&amp;","&amp;J3</f>
        <v>"0":"0","1":"Tue, 03 Nov 2020 13:00:00 GMT"</v>
      </c>
      <c r="J3" s="8" t="str">
        <f>""""&amp;$A3&amp;""":"""&amp;C3&amp;""""</f>
        <v>"1":"Tue, 03 Nov 2020 13:00:00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Tue, 03 Nov 2020 15:15:00 GMT</v>
      </c>
      <c r="D4" s="9">
        <f>E4+F4/24+G4/24/60</f>
        <v>44138.635416666664</v>
      </c>
      <c r="E4" s="7">
        <v>44138</v>
      </c>
      <c r="F4" s="10">
        <v>15</v>
      </c>
      <c r="G4" s="10">
        <v>15</v>
      </c>
      <c r="H4" s="9">
        <f t="shared" si="1"/>
        <v>44139.010416666664</v>
      </c>
      <c r="I4" s="10" t="str">
        <f>I3&amp;","&amp;J4</f>
        <v>"0":"0","1":"Tue, 03 Nov 2020 13:00:00 GMT","2":"Tue, 03 Nov 2020 15:15:00 GMT"</v>
      </c>
      <c r="J4" s="8" t="str">
        <f t="shared" ref="J4" si="2">""""&amp;$A4&amp;""":"""&amp;C4&amp;""""</f>
        <v>"2":"Tue, 03 Nov 2020 15:15:00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2021-03-05T09:12:30Z</dcterms:modified>
</cp:coreProperties>
</file>