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bock/Library/CloudStorage/Box-Box/Hayden's Shared Folder/GitHub/Rochester_3.0/Finalized_Manuscript_Analysis/"/>
    </mc:Choice>
  </mc:AlternateContent>
  <xr:revisionPtr revIDLastSave="0" documentId="13_ncr:1_{CD02A513-DFC2-BE43-88AF-4DC8123A74DB}" xr6:coauthVersionLast="47" xr6:coauthVersionMax="47" xr10:uidLastSave="{00000000-0000-0000-0000-000000000000}"/>
  <bookViews>
    <workbookView xWindow="0" yWindow="760" windowWidth="29400" windowHeight="16940" xr2:uid="{00000000-000D-0000-FFFF-FFFF00000000}"/>
  </bookViews>
  <sheets>
    <sheet name="PRELIMINARY_FULL_DAT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3" i="1"/>
  <c r="H31" i="1"/>
  <c r="H30" i="1"/>
  <c r="H28" i="1"/>
  <c r="H26" i="1"/>
  <c r="H21" i="1"/>
  <c r="H20" i="1"/>
  <c r="H19" i="1"/>
  <c r="H18" i="1"/>
  <c r="H10" i="1"/>
  <c r="H9" i="1"/>
  <c r="H8" i="1"/>
  <c r="H7" i="1"/>
  <c r="H6" i="1"/>
  <c r="H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2" i="1"/>
  <c r="Z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2" i="1"/>
  <c r="Y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  <c r="N39" i="1"/>
</calcChain>
</file>

<file path=xl/sharedStrings.xml><?xml version="1.0" encoding="utf-8"?>
<sst xmlns="http://schemas.openxmlformats.org/spreadsheetml/2006/main" count="157" uniqueCount="90">
  <si>
    <t>Name</t>
  </si>
  <si>
    <t>BD_mean</t>
  </si>
  <si>
    <t>Census_Block</t>
  </si>
  <si>
    <t>Age</t>
  </si>
  <si>
    <t>AqueductPark</t>
  </si>
  <si>
    <t>BrowncrowftRoseGardenPark</t>
  </si>
  <si>
    <t>BrownSquarePark</t>
  </si>
  <si>
    <t>BucklandPark</t>
  </si>
  <si>
    <t>CurtisPointPark</t>
  </si>
  <si>
    <t>EllisonPark</t>
  </si>
  <si>
    <t>FarmigtonPark</t>
  </si>
  <si>
    <t>KodakLotGreenery</t>
  </si>
  <si>
    <t>GrandAvePark</t>
  </si>
  <si>
    <t>GreeceCanalPark</t>
  </si>
  <si>
    <t>GreenwoodPark</t>
  </si>
  <si>
    <t>HighFallsTerracePark</t>
  </si>
  <si>
    <t>LambertonConservatory</t>
  </si>
  <si>
    <t>JonesSquarePark</t>
  </si>
  <si>
    <t>LaSallesLandingPark</t>
  </si>
  <si>
    <t>LegionEyerPark</t>
  </si>
  <si>
    <t>LookupPark</t>
  </si>
  <si>
    <t>MaplewoodPark</t>
  </si>
  <si>
    <t>MendonCenterPark</t>
  </si>
  <si>
    <t>MendonStationPark</t>
  </si>
  <si>
    <t>MLKJrPark</t>
  </si>
  <si>
    <t>NorthPondsPark</t>
  </si>
  <si>
    <t>OntarioBeachPark</t>
  </si>
  <si>
    <t>PerintonPark</t>
  </si>
  <si>
    <t>RalphAveryPark</t>
  </si>
  <si>
    <t>RiverwayTrailExchangeBlvd</t>
  </si>
  <si>
    <t>RocCitySkatePark</t>
  </si>
  <si>
    <t>RothfussPark</t>
  </si>
  <si>
    <t>SpezioPark</t>
  </si>
  <si>
    <t>SpezioTriangle</t>
  </si>
  <si>
    <t>SpringLakePark</t>
  </si>
  <si>
    <t>StonybrookRoadPark</t>
  </si>
  <si>
    <t>SusanBAnthonySquare</t>
  </si>
  <si>
    <t>TurningPointPark</t>
  </si>
  <si>
    <t>VeteransMemorialPark</t>
  </si>
  <si>
    <t>WadsworthSquarePark</t>
  </si>
  <si>
    <t>WashingtonSquarePark</t>
  </si>
  <si>
    <t>WebsterFirstRespondersPark</t>
  </si>
  <si>
    <t>WhiteBrookNatureArea</t>
  </si>
  <si>
    <t>GeneseeGatewayPark</t>
  </si>
  <si>
    <t>PercentBelowPoverty</t>
  </si>
  <si>
    <t>MedianResidentAge</t>
  </si>
  <si>
    <t>UnemploymentRate</t>
  </si>
  <si>
    <t>Distance.From.CityCenter(km)</t>
  </si>
  <si>
    <t>Spring2021_MoisturePercent</t>
  </si>
  <si>
    <t>Fall2021_MoisturePercent</t>
  </si>
  <si>
    <t>Soil_Water_Holding_Capacity</t>
  </si>
  <si>
    <t>Mean_Longitude</t>
  </si>
  <si>
    <t>Mean_Latitude</t>
  </si>
  <si>
    <t>Park_Perimeter(m)</t>
  </si>
  <si>
    <t>Park_Area(m2)</t>
  </si>
  <si>
    <t>Perimeter-Area_ratio</t>
  </si>
  <si>
    <t>Population_Density_in_Surrounding_Area</t>
  </si>
  <si>
    <t>Imperviousness_in_50m_boundary</t>
  </si>
  <si>
    <t>Imperviousness_in_150m_boundary</t>
  </si>
  <si>
    <t>Imperviousness_in_500m_boundary</t>
  </si>
  <si>
    <t>Fall2022_MoisturePercent</t>
  </si>
  <si>
    <t>Spring2022_MoisturePercent</t>
  </si>
  <si>
    <t>Sp2021_SoilSaturation</t>
  </si>
  <si>
    <t>Fa2021_SoilSaturation</t>
  </si>
  <si>
    <t>Sp2022_SoilSaturation</t>
  </si>
  <si>
    <t>Fa2022_SoilSaturation</t>
  </si>
  <si>
    <t>Soil_Nitrogen_Percentage</t>
  </si>
  <si>
    <t>Soil_Carbon_Percentage</t>
  </si>
  <si>
    <t>Soil_Nitrogen_SE</t>
  </si>
  <si>
    <t>Soil_Carbon_SE</t>
  </si>
  <si>
    <t>Municipality</t>
  </si>
  <si>
    <t>City of Rochester</t>
  </si>
  <si>
    <t>City of Brighton</t>
  </si>
  <si>
    <t>Monroe County</t>
  </si>
  <si>
    <t>Town of Penfield</t>
  </si>
  <si>
    <t>Town of East Rochester</t>
  </si>
  <si>
    <t>Town of Henrietta</t>
  </si>
  <si>
    <t>Town of Mendon</t>
  </si>
  <si>
    <t>Town of Webster</t>
  </si>
  <si>
    <t>Town of Perinton</t>
  </si>
  <si>
    <t>Town of Irondequoit</t>
  </si>
  <si>
    <t>Town of Rush</t>
  </si>
  <si>
    <t>Year_Established</t>
  </si>
  <si>
    <t>Years_Old</t>
  </si>
  <si>
    <t>Soil_pH</t>
  </si>
  <si>
    <t>Park</t>
  </si>
  <si>
    <t>MedianIncome</t>
  </si>
  <si>
    <t>Urban_Kmeans_Cluster</t>
  </si>
  <si>
    <t>High_Urban</t>
  </si>
  <si>
    <t>Low_Urban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</si>
</sst>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9" fillId="0" borderId="0" xfId="0" applyFont="1" applyFill="1"/>
    <xf numFmtId="0" fontId="20" fillId="0" borderId="0" xfId="0" applyFont="1" applyFill="1"/>
    <xf numFmtId="2" fontId="0" fillId="0" borderId="0" xfId="0" applyNumberFormat="1" applyFill="1"/>
    <xf numFmtId="0" fontId="21" fillId="0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tabSelected="1" topLeftCell="AA1" workbookViewId="0">
      <selection activeCell="AG1" sqref="AF1:AG1048576"/>
    </sheetView>
  </sheetViews>
  <sheetFormatPr baseColWidth="10" defaultRowHeight="16" x14ac:dyDescent="0.2"/>
  <cols>
    <col min="2" max="2" width="25.6640625" bestFit="1" customWidth="1"/>
    <col min="3" max="3" width="25.6640625" customWidth="1"/>
    <col min="4" max="4" width="13.33203125" bestFit="1" customWidth="1"/>
    <col min="5" max="5" width="12.1640625" bestFit="1" customWidth="1"/>
    <col min="6" max="6" width="20.6640625" bestFit="1" customWidth="1"/>
    <col min="7" max="7" width="26" bestFit="1" customWidth="1"/>
    <col min="12" max="12" width="17.5" bestFit="1" customWidth="1"/>
    <col min="13" max="13" width="35.6640625" bestFit="1" customWidth="1"/>
    <col min="14" max="14" width="30" bestFit="1" customWidth="1"/>
    <col min="15" max="15" width="31" bestFit="1" customWidth="1"/>
    <col min="16" max="16" width="25.1640625" bestFit="1" customWidth="1"/>
    <col min="17" max="17" width="23" bestFit="1" customWidth="1"/>
    <col min="18" max="18" width="25.1640625" bestFit="1" customWidth="1"/>
    <col min="19" max="19" width="23" bestFit="1" customWidth="1"/>
    <col min="20" max="20" width="21" bestFit="1" customWidth="1"/>
    <col min="21" max="22" width="16.33203125" bestFit="1" customWidth="1"/>
    <col min="23" max="23" width="23" bestFit="1" customWidth="1"/>
    <col min="24" max="24" width="21" bestFit="1" customWidth="1"/>
    <col min="25" max="28" width="16.33203125" bestFit="1" customWidth="1"/>
    <col min="29" max="29" width="13.83203125" bestFit="1" customWidth="1"/>
    <col min="30" max="30" width="22.6640625" customWidth="1"/>
    <col min="31" max="31" width="21.83203125" customWidth="1"/>
    <col min="32" max="32" width="22.1640625" customWidth="1"/>
    <col min="33" max="33" width="19" customWidth="1"/>
    <col min="34" max="34" width="15.1640625" customWidth="1"/>
    <col min="36" max="36" width="17.83203125" bestFit="1" customWidth="1"/>
  </cols>
  <sheetData>
    <row r="1" spans="1:37" s="1" customFormat="1" x14ac:dyDescent="0.2">
      <c r="A1" s="1" t="s">
        <v>85</v>
      </c>
      <c r="B1" s="1" t="s">
        <v>0</v>
      </c>
      <c r="C1" s="1" t="s">
        <v>87</v>
      </c>
      <c r="D1" s="1" t="s">
        <v>86</v>
      </c>
      <c r="E1" s="1" t="s">
        <v>2</v>
      </c>
      <c r="F1" s="1" t="s">
        <v>70</v>
      </c>
      <c r="G1" s="1" t="s">
        <v>82</v>
      </c>
      <c r="H1" s="1" t="s">
        <v>83</v>
      </c>
      <c r="I1" s="1" t="s">
        <v>52</v>
      </c>
      <c r="J1" s="1" t="s">
        <v>51</v>
      </c>
      <c r="K1" s="1" t="s">
        <v>47</v>
      </c>
      <c r="L1" s="1" t="s">
        <v>53</v>
      </c>
      <c r="M1" s="1" t="s">
        <v>54</v>
      </c>
      <c r="N1" s="1" t="s">
        <v>55</v>
      </c>
      <c r="O1" s="1" t="s">
        <v>3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48</v>
      </c>
      <c r="U1" s="1" t="s">
        <v>49</v>
      </c>
      <c r="V1" s="1" t="s">
        <v>61</v>
      </c>
      <c r="W1" s="1" t="s">
        <v>60</v>
      </c>
      <c r="X1" s="2" t="s">
        <v>50</v>
      </c>
      <c r="Y1" s="2" t="s">
        <v>62</v>
      </c>
      <c r="Z1" s="2" t="s">
        <v>63</v>
      </c>
      <c r="AA1" s="3" t="s">
        <v>64</v>
      </c>
      <c r="AB1" s="3" t="s">
        <v>65</v>
      </c>
      <c r="AC1" s="1" t="s">
        <v>1</v>
      </c>
      <c r="AD1" s="1" t="s">
        <v>66</v>
      </c>
      <c r="AE1" s="1" t="s">
        <v>67</v>
      </c>
      <c r="AF1" s="1" t="s">
        <v>68</v>
      </c>
      <c r="AG1" s="1" t="s">
        <v>69</v>
      </c>
      <c r="AH1" s="4" t="s">
        <v>84</v>
      </c>
      <c r="AI1" s="1" t="s">
        <v>44</v>
      </c>
      <c r="AJ1" s="1" t="s">
        <v>45</v>
      </c>
      <c r="AK1" s="1" t="s">
        <v>46</v>
      </c>
    </row>
    <row r="2" spans="1:37" s="1" customFormat="1" x14ac:dyDescent="0.2">
      <c r="A2" s="1">
        <v>1</v>
      </c>
      <c r="B2" s="1" t="s">
        <v>4</v>
      </c>
      <c r="C2" s="1" t="s">
        <v>88</v>
      </c>
      <c r="D2" s="1">
        <v>23456</v>
      </c>
      <c r="E2" s="1">
        <v>360550094</v>
      </c>
      <c r="F2" s="1" t="s">
        <v>71</v>
      </c>
      <c r="I2" s="1">
        <v>43.155585930000001</v>
      </c>
      <c r="J2" s="1">
        <v>-77.610783600000005</v>
      </c>
      <c r="K2" s="1">
        <v>0.22</v>
      </c>
      <c r="L2" s="1">
        <v>195</v>
      </c>
      <c r="M2" s="1">
        <v>1769</v>
      </c>
      <c r="N2" s="1">
        <v>0.11023176899999999</v>
      </c>
      <c r="O2" s="1">
        <v>27</v>
      </c>
      <c r="P2" s="1">
        <v>6439.3</v>
      </c>
      <c r="Q2" s="1">
        <v>77.400000000000006</v>
      </c>
      <c r="R2" s="1">
        <v>79.277777779999894</v>
      </c>
      <c r="S2" s="1">
        <v>74.800834199999898</v>
      </c>
      <c r="T2" s="1">
        <v>20.476904879999999</v>
      </c>
      <c r="U2" s="1">
        <v>4.1001856538859798</v>
      </c>
      <c r="V2" s="1">
        <v>17.631389953661994</v>
      </c>
      <c r="W2" s="1">
        <v>10.8898321</v>
      </c>
      <c r="X2" s="2">
        <v>26.650831353919248</v>
      </c>
      <c r="Y2" s="2">
        <f>T2/X2</f>
        <v>0.76834019202139014</v>
      </c>
      <c r="Z2" s="2">
        <f>U2/X2</f>
        <v>0.15384832088110489</v>
      </c>
      <c r="AA2" s="2">
        <f>V2/X2</f>
        <v>0.66156997954471453</v>
      </c>
      <c r="AB2" s="2">
        <f>W2/X2</f>
        <v>0.40861134706773605</v>
      </c>
      <c r="AC2" s="1">
        <v>1.3914694320000001</v>
      </c>
      <c r="AD2" s="5">
        <v>0.28659560000000001</v>
      </c>
      <c r="AE2" s="5">
        <v>3.3168669999999998</v>
      </c>
      <c r="AF2" s="5">
        <v>9.0862830000000006E-3</v>
      </c>
      <c r="AG2" s="5">
        <v>0.1172801</v>
      </c>
      <c r="AH2" s="4">
        <v>7.62</v>
      </c>
      <c r="AI2" s="1">
        <v>45.7</v>
      </c>
      <c r="AJ2" s="1">
        <v>29.9</v>
      </c>
      <c r="AK2" s="1">
        <v>4.4000000000000004</v>
      </c>
    </row>
    <row r="3" spans="1:37" s="1" customFormat="1" x14ac:dyDescent="0.2">
      <c r="A3" s="1">
        <v>2</v>
      </c>
      <c r="B3" s="1" t="s">
        <v>5</v>
      </c>
      <c r="C3" s="1" t="s">
        <v>88</v>
      </c>
      <c r="D3" s="1">
        <v>58341</v>
      </c>
      <c r="E3" s="1">
        <v>360550076</v>
      </c>
      <c r="F3" s="1" t="s">
        <v>71</v>
      </c>
      <c r="I3" s="1">
        <v>43.157422609999998</v>
      </c>
      <c r="J3" s="1">
        <v>-77.544060930000001</v>
      </c>
      <c r="K3" s="1">
        <v>5.23</v>
      </c>
      <c r="L3" s="1">
        <v>328</v>
      </c>
      <c r="M3" s="1">
        <v>5429</v>
      </c>
      <c r="N3" s="1">
        <v>6.0416283000000001E-2</v>
      </c>
      <c r="O3" s="1">
        <v>27</v>
      </c>
      <c r="P3" s="1">
        <v>4968.5</v>
      </c>
      <c r="Q3" s="1">
        <v>21.43333333</v>
      </c>
      <c r="R3" s="1">
        <v>20.746376810000001</v>
      </c>
      <c r="S3" s="1">
        <v>27.608779550000001</v>
      </c>
      <c r="T3" s="1">
        <v>22.284455919999999</v>
      </c>
      <c r="U3" s="1">
        <v>18.8015244448078</v>
      </c>
      <c r="V3" s="1">
        <v>23.902684567039277</v>
      </c>
      <c r="W3" s="1">
        <v>22.113162366876502</v>
      </c>
      <c r="X3" s="2">
        <v>27.470355731225293</v>
      </c>
      <c r="Y3" s="2">
        <f t="shared" ref="Y3:Y40" si="0">T3/X3</f>
        <v>0.81121832341870515</v>
      </c>
      <c r="Z3" s="2">
        <f t="shared" ref="Z3:Z40" si="1">U3/X3</f>
        <v>0.68442959489732003</v>
      </c>
      <c r="AA3" s="2">
        <f t="shared" ref="AA3:AA41" si="2">V3/X3</f>
        <v>0.87012650294401983</v>
      </c>
      <c r="AB3" s="2">
        <f t="shared" ref="AB3:AB41" si="3">W3/X3</f>
        <v>0.80498274515392165</v>
      </c>
      <c r="AC3" s="1">
        <v>1.2805305920000001</v>
      </c>
      <c r="AD3" s="5">
        <v>0.29161809999999999</v>
      </c>
      <c r="AE3" s="5">
        <v>3.9534319999999998</v>
      </c>
      <c r="AF3" s="5">
        <v>1.4598888000000001E-2</v>
      </c>
      <c r="AG3" s="5">
        <v>0.1900645</v>
      </c>
      <c r="AH3" s="4">
        <v>7.17</v>
      </c>
      <c r="AI3" s="1">
        <v>11.3</v>
      </c>
      <c r="AJ3" s="1">
        <v>40.4</v>
      </c>
      <c r="AK3" s="1">
        <v>3.5</v>
      </c>
    </row>
    <row r="4" spans="1:37" s="1" customFormat="1" x14ac:dyDescent="0.2">
      <c r="A4" s="1">
        <v>3</v>
      </c>
      <c r="B4" s="1" t="s">
        <v>6</v>
      </c>
      <c r="C4" s="1" t="s">
        <v>88</v>
      </c>
      <c r="D4" s="1">
        <v>12977</v>
      </c>
      <c r="E4" s="1">
        <v>360550002</v>
      </c>
      <c r="F4" s="1" t="s">
        <v>71</v>
      </c>
      <c r="I4" s="1">
        <v>43.160575350000002</v>
      </c>
      <c r="J4" s="1">
        <v>-77.623787160000006</v>
      </c>
      <c r="K4" s="1">
        <v>1.36</v>
      </c>
      <c r="L4" s="1">
        <v>550</v>
      </c>
      <c r="M4" s="1">
        <v>17197</v>
      </c>
      <c r="N4" s="1">
        <v>3.1982322000000001E-2</v>
      </c>
      <c r="O4" s="1">
        <v>27</v>
      </c>
      <c r="P4" s="1">
        <v>1751.5</v>
      </c>
      <c r="Q4" s="1">
        <v>60.023255810000002</v>
      </c>
      <c r="R4" s="1">
        <v>61.089887640000001</v>
      </c>
      <c r="S4" s="1">
        <v>66.252323419999897</v>
      </c>
      <c r="T4" s="1">
        <v>13.686438259999999</v>
      </c>
      <c r="U4" s="1">
        <v>4.6309308359633397</v>
      </c>
      <c r="V4" s="1">
        <v>15.551075651217822</v>
      </c>
      <c r="W4" s="1">
        <v>16.046878804873863</v>
      </c>
      <c r="X4" s="2">
        <v>25.997116770783268</v>
      </c>
      <c r="Y4" s="2">
        <f t="shared" si="0"/>
        <v>0.52645985247800386</v>
      </c>
      <c r="Z4" s="2">
        <f t="shared" si="1"/>
        <v>0.17813247818188011</v>
      </c>
      <c r="AA4" s="2">
        <f t="shared" si="2"/>
        <v>0.59818462902373937</v>
      </c>
      <c r="AB4" s="2">
        <f t="shared" si="3"/>
        <v>0.61725609598784692</v>
      </c>
      <c r="AC4" s="1">
        <v>1.479040438</v>
      </c>
      <c r="AD4" s="5">
        <v>0.26409129999999997</v>
      </c>
      <c r="AE4" s="5">
        <v>6.3190049999999998</v>
      </c>
      <c r="AF4" s="5">
        <v>2.2391434000000002E-2</v>
      </c>
      <c r="AG4" s="5">
        <v>0.69115510000000002</v>
      </c>
      <c r="AH4" s="4">
        <v>7.5</v>
      </c>
      <c r="AI4" s="1">
        <v>42.8</v>
      </c>
      <c r="AJ4" s="1">
        <v>25.6</v>
      </c>
      <c r="AK4" s="1">
        <v>21.3</v>
      </c>
    </row>
    <row r="5" spans="1:37" s="1" customFormat="1" x14ac:dyDescent="0.2">
      <c r="A5" s="1">
        <v>4</v>
      </c>
      <c r="B5" s="1" t="s">
        <v>7</v>
      </c>
      <c r="C5" s="1" t="s">
        <v>89</v>
      </c>
      <c r="D5" s="1">
        <v>38902</v>
      </c>
      <c r="E5" s="1">
        <v>360550130</v>
      </c>
      <c r="F5" s="1" t="s">
        <v>72</v>
      </c>
      <c r="G5" s="1">
        <v>2007</v>
      </c>
      <c r="H5" s="1">
        <f t="shared" ref="H5:H40" si="4">2023-G5</f>
        <v>16</v>
      </c>
      <c r="I5" s="1">
        <v>43.113475569999999</v>
      </c>
      <c r="J5" s="1">
        <v>-77.586160030000002</v>
      </c>
      <c r="K5" s="1">
        <v>5.0999999999999996</v>
      </c>
      <c r="L5" s="1">
        <v>2700.32</v>
      </c>
      <c r="M5" s="1">
        <v>429755</v>
      </c>
      <c r="N5" s="1">
        <v>6.2833940000000003E-3</v>
      </c>
      <c r="O5" s="1">
        <v>17</v>
      </c>
      <c r="P5" s="1">
        <v>815.6</v>
      </c>
      <c r="Q5" s="1">
        <v>29.645962730000001</v>
      </c>
      <c r="R5" s="1">
        <v>30.89981096</v>
      </c>
      <c r="S5" s="1">
        <v>23.054509419999899</v>
      </c>
      <c r="T5" s="1">
        <v>10.138436410000001</v>
      </c>
      <c r="U5" s="1">
        <v>13.375038200111799</v>
      </c>
      <c r="V5" s="1">
        <v>18.365311070433957</v>
      </c>
      <c r="W5" s="1">
        <v>28.153945435549105</v>
      </c>
      <c r="X5" s="2">
        <v>29.686746987951807</v>
      </c>
      <c r="Y5" s="2">
        <f t="shared" si="0"/>
        <v>0.34151388881087663</v>
      </c>
      <c r="Z5" s="2">
        <f t="shared" si="1"/>
        <v>0.45053903027974002</v>
      </c>
      <c r="AA5" s="2">
        <f t="shared" si="2"/>
        <v>0.61863669596023474</v>
      </c>
      <c r="AB5" s="2">
        <f t="shared" si="3"/>
        <v>0.94836748017474659</v>
      </c>
      <c r="AC5" s="1">
        <v>1.3013544640000001</v>
      </c>
      <c r="AD5" s="5">
        <v>0.33741900000000002</v>
      </c>
      <c r="AE5" s="5">
        <v>4.1712350000000002</v>
      </c>
      <c r="AF5" s="5">
        <v>1.3861768E-2</v>
      </c>
      <c r="AG5" s="5">
        <v>0.1838448</v>
      </c>
      <c r="AH5" s="4">
        <v>7.26</v>
      </c>
      <c r="AI5" s="1">
        <v>20.6</v>
      </c>
      <c r="AJ5" s="1">
        <v>22.1</v>
      </c>
      <c r="AK5" s="1">
        <v>5.73</v>
      </c>
    </row>
    <row r="6" spans="1:37" s="1" customFormat="1" x14ac:dyDescent="0.2">
      <c r="A6" s="1">
        <v>6</v>
      </c>
      <c r="B6" s="1" t="s">
        <v>8</v>
      </c>
      <c r="C6" s="1" t="s">
        <v>88</v>
      </c>
      <c r="D6" s="1">
        <v>32144</v>
      </c>
      <c r="E6" s="1">
        <v>360550038.10000002</v>
      </c>
      <c r="F6" s="1" t="s">
        <v>71</v>
      </c>
      <c r="G6" s="1">
        <v>1991</v>
      </c>
      <c r="H6" s="1">
        <f t="shared" si="4"/>
        <v>32</v>
      </c>
      <c r="I6" s="1">
        <v>43.121467010000003</v>
      </c>
      <c r="J6" s="1">
        <v>-77.635734810000002</v>
      </c>
      <c r="K6" s="1">
        <v>4.3499999999999996</v>
      </c>
      <c r="L6" s="1">
        <v>2343.19</v>
      </c>
      <c r="M6" s="1">
        <v>238966</v>
      </c>
      <c r="N6" s="1">
        <v>9.8055369999999996E-3</v>
      </c>
      <c r="O6" s="1">
        <v>27</v>
      </c>
      <c r="P6" s="1">
        <v>5711.2</v>
      </c>
      <c r="Q6" s="1">
        <v>26.944055939999899</v>
      </c>
      <c r="R6" s="1">
        <v>32.355179700000001</v>
      </c>
      <c r="S6" s="1">
        <v>32.246361469999897</v>
      </c>
      <c r="T6" s="1">
        <v>12.50293911</v>
      </c>
      <c r="U6" s="1">
        <v>14.146673420341898</v>
      </c>
      <c r="V6" s="1">
        <v>17.991218639992649</v>
      </c>
      <c r="W6" s="1">
        <v>18.601430446755717</v>
      </c>
      <c r="X6" s="2">
        <v>28.203883495145636</v>
      </c>
      <c r="Y6" s="2">
        <f t="shared" si="0"/>
        <v>0.443305586344234</v>
      </c>
      <c r="Z6" s="2">
        <f t="shared" si="1"/>
        <v>0.50158601111711365</v>
      </c>
      <c r="AA6" s="2">
        <f t="shared" si="2"/>
        <v>0.63789862992056545</v>
      </c>
      <c r="AB6" s="2">
        <f t="shared" si="3"/>
        <v>0.6595343669589806</v>
      </c>
      <c r="AC6" s="1">
        <v>1.3403280019999999</v>
      </c>
      <c r="AD6" s="5">
        <v>0.22635910000000001</v>
      </c>
      <c r="AE6" s="5">
        <v>3.3550710000000001</v>
      </c>
      <c r="AF6" s="5">
        <v>1.2616562E-2</v>
      </c>
      <c r="AG6" s="5">
        <v>0.14829129999999999</v>
      </c>
      <c r="AH6" s="4">
        <v>7.63</v>
      </c>
      <c r="AI6" s="1">
        <v>34</v>
      </c>
      <c r="AJ6" s="1">
        <v>26.5</v>
      </c>
      <c r="AK6" s="1">
        <v>9.1199999999999992</v>
      </c>
    </row>
    <row r="7" spans="1:37" s="1" customFormat="1" x14ac:dyDescent="0.2">
      <c r="A7" s="1">
        <v>7</v>
      </c>
      <c r="B7" s="1" t="s">
        <v>9</v>
      </c>
      <c r="C7" s="1" t="s">
        <v>89</v>
      </c>
      <c r="D7" s="1">
        <v>63718</v>
      </c>
      <c r="E7" s="1">
        <v>360550116</v>
      </c>
      <c r="F7" s="1" t="s">
        <v>73</v>
      </c>
      <c r="G7" s="1">
        <v>1926</v>
      </c>
      <c r="H7" s="1">
        <f t="shared" si="4"/>
        <v>97</v>
      </c>
      <c r="I7" s="1">
        <v>43.144775449999997</v>
      </c>
      <c r="J7" s="1">
        <v>-77.514139540000002</v>
      </c>
      <c r="K7" s="1">
        <v>7.71</v>
      </c>
      <c r="L7" s="1">
        <v>1847.34</v>
      </c>
      <c r="M7" s="1">
        <v>172324</v>
      </c>
      <c r="N7" s="1">
        <v>1.0720155E-2</v>
      </c>
      <c r="O7" s="1">
        <v>50</v>
      </c>
      <c r="P7" s="1">
        <v>763.4</v>
      </c>
      <c r="Q7" s="1">
        <v>4.1076923079999901</v>
      </c>
      <c r="R7" s="1">
        <v>3.5093896710000001</v>
      </c>
      <c r="S7" s="1">
        <v>2.4021739129999902</v>
      </c>
      <c r="T7" s="1">
        <v>17.857956510000001</v>
      </c>
      <c r="U7" s="1">
        <v>13.970259021751</v>
      </c>
      <c r="V7" s="1">
        <v>28.041902747833518</v>
      </c>
      <c r="W7" s="1">
        <v>22.647053148165039</v>
      </c>
      <c r="X7" s="2">
        <v>29.275362318840575</v>
      </c>
      <c r="Y7" s="2">
        <f t="shared" si="0"/>
        <v>0.60999950454950513</v>
      </c>
      <c r="Z7" s="2">
        <f t="shared" si="1"/>
        <v>0.47720191707961346</v>
      </c>
      <c r="AA7" s="2">
        <f t="shared" si="2"/>
        <v>0.95786697504975893</v>
      </c>
      <c r="AB7" s="2">
        <f t="shared" si="3"/>
        <v>0.77358745902147918</v>
      </c>
      <c r="AC7" s="1">
        <v>1.409713027</v>
      </c>
      <c r="AD7" s="5">
        <v>0.22418669999999999</v>
      </c>
      <c r="AE7" s="5">
        <v>3.2802699999999998</v>
      </c>
      <c r="AF7" s="5">
        <v>1.0984055E-2</v>
      </c>
      <c r="AG7" s="5">
        <v>0.11607720000000001</v>
      </c>
      <c r="AH7" s="4">
        <v>7.43</v>
      </c>
      <c r="AI7" s="1">
        <v>4.21</v>
      </c>
      <c r="AJ7" s="1">
        <v>47.5</v>
      </c>
      <c r="AK7" s="1">
        <v>4.32</v>
      </c>
    </row>
    <row r="8" spans="1:37" s="1" customFormat="1" x14ac:dyDescent="0.2">
      <c r="A8" s="1">
        <v>8</v>
      </c>
      <c r="B8" s="1" t="s">
        <v>10</v>
      </c>
      <c r="C8" s="1" t="s">
        <v>88</v>
      </c>
      <c r="D8" s="1">
        <v>48350</v>
      </c>
      <c r="E8" s="1">
        <v>360550060</v>
      </c>
      <c r="F8" s="1" t="s">
        <v>71</v>
      </c>
      <c r="G8" s="1">
        <v>2017</v>
      </c>
      <c r="H8" s="1">
        <f t="shared" si="4"/>
        <v>6</v>
      </c>
      <c r="I8" s="1">
        <v>43.165546650000003</v>
      </c>
      <c r="J8" s="1">
        <v>-77.555310309999996</v>
      </c>
      <c r="K8" s="1">
        <v>4.43</v>
      </c>
      <c r="L8" s="1">
        <v>504</v>
      </c>
      <c r="M8" s="1">
        <v>14140</v>
      </c>
      <c r="N8" s="1">
        <v>3.5643564000000003E-2</v>
      </c>
      <c r="O8" s="1">
        <v>27</v>
      </c>
      <c r="P8" s="1">
        <v>9748.4</v>
      </c>
      <c r="Q8" s="1">
        <v>29.972972970000001</v>
      </c>
      <c r="R8" s="1">
        <v>37.060606059999898</v>
      </c>
      <c r="S8" s="1">
        <v>44.126258010000001</v>
      </c>
      <c r="T8" s="1">
        <v>24.00459317</v>
      </c>
      <c r="U8" s="1">
        <v>20.207813476678599</v>
      </c>
      <c r="V8" s="1">
        <v>22.734503062846482</v>
      </c>
      <c r="W8" s="1">
        <v>22.940169503782194</v>
      </c>
      <c r="X8" s="2">
        <v>27.477689055894789</v>
      </c>
      <c r="Y8" s="2">
        <f t="shared" si="0"/>
        <v>0.87360305741760669</v>
      </c>
      <c r="Z8" s="2">
        <f t="shared" si="1"/>
        <v>0.73542623746749969</v>
      </c>
      <c r="AA8" s="2">
        <f t="shared" si="2"/>
        <v>0.8273804618940197</v>
      </c>
      <c r="AB8" s="2">
        <f t="shared" si="3"/>
        <v>0.83486531407781683</v>
      </c>
      <c r="AC8" s="1">
        <v>1.481944586</v>
      </c>
      <c r="AD8" s="5">
        <v>0.33085930000000002</v>
      </c>
      <c r="AE8" s="5">
        <v>3.7688679999999999</v>
      </c>
      <c r="AF8" s="5">
        <v>2.0851387999999998E-2</v>
      </c>
      <c r="AG8" s="5">
        <v>0.21205959999999999</v>
      </c>
      <c r="AH8" s="4">
        <v>6.9</v>
      </c>
      <c r="AI8" s="1">
        <v>16.100000000000001</v>
      </c>
      <c r="AJ8" s="1">
        <v>28.5</v>
      </c>
      <c r="AK8" s="1">
        <v>8.75</v>
      </c>
    </row>
    <row r="9" spans="1:37" s="1" customFormat="1" x14ac:dyDescent="0.2">
      <c r="A9" s="1">
        <v>10</v>
      </c>
      <c r="B9" s="1" t="s">
        <v>11</v>
      </c>
      <c r="C9" s="1" t="s">
        <v>88</v>
      </c>
      <c r="D9" s="1">
        <v>15061</v>
      </c>
      <c r="E9" s="1">
        <v>360550002</v>
      </c>
      <c r="F9" s="1" t="s">
        <v>71</v>
      </c>
      <c r="G9" s="1">
        <v>2015</v>
      </c>
      <c r="H9" s="1">
        <f t="shared" si="4"/>
        <v>8</v>
      </c>
      <c r="I9" s="1">
        <v>43.162939190000003</v>
      </c>
      <c r="J9" s="1">
        <v>-77.618300419999997</v>
      </c>
      <c r="K9" s="1">
        <v>1.39</v>
      </c>
      <c r="L9" s="1">
        <v>1689.57</v>
      </c>
      <c r="M9" s="1">
        <v>106234.92</v>
      </c>
      <c r="N9" s="1">
        <v>1.5904093000000001E-2</v>
      </c>
      <c r="O9" s="1">
        <v>4</v>
      </c>
      <c r="P9" s="1">
        <v>1751.5</v>
      </c>
      <c r="Q9" s="1">
        <v>57.009433960000003</v>
      </c>
      <c r="R9" s="1">
        <v>60.533519550000001</v>
      </c>
      <c r="S9" s="1">
        <v>65.678297060000006</v>
      </c>
      <c r="T9" s="1">
        <v>10.60760614</v>
      </c>
      <c r="U9" s="1">
        <v>2.2380770011511699</v>
      </c>
      <c r="V9" s="1">
        <v>12.197552559711992</v>
      </c>
      <c r="W9" s="1">
        <v>15.552054919601247</v>
      </c>
      <c r="X9" s="2">
        <v>27.476356396217021</v>
      </c>
      <c r="Y9" s="2">
        <f t="shared" si="0"/>
        <v>0.38606305679818842</v>
      </c>
      <c r="Z9" s="2">
        <f t="shared" si="1"/>
        <v>8.1454650277404006E-2</v>
      </c>
      <c r="AA9" s="2">
        <f t="shared" si="2"/>
        <v>0.44392904153009771</v>
      </c>
      <c r="AB9" s="2">
        <f t="shared" si="3"/>
        <v>0.56601591183838595</v>
      </c>
      <c r="AC9" s="1">
        <v>1.1779867180000001</v>
      </c>
      <c r="AD9" s="5">
        <v>0.21046390000000001</v>
      </c>
      <c r="AE9" s="5">
        <v>3.6115620000000002</v>
      </c>
      <c r="AF9" s="5">
        <v>7.6550519999999999E-3</v>
      </c>
      <c r="AG9" s="5">
        <v>0.43665999999999999</v>
      </c>
      <c r="AH9" s="4">
        <v>7.59</v>
      </c>
      <c r="AI9" s="1">
        <v>42.8</v>
      </c>
      <c r="AJ9" s="1">
        <v>25.6</v>
      </c>
      <c r="AK9" s="1">
        <v>21.3</v>
      </c>
    </row>
    <row r="10" spans="1:37" s="1" customFormat="1" x14ac:dyDescent="0.2">
      <c r="A10" s="1">
        <v>11</v>
      </c>
      <c r="B10" s="1" t="s">
        <v>12</v>
      </c>
      <c r="C10" s="1" t="s">
        <v>88</v>
      </c>
      <c r="D10" s="1">
        <v>21667</v>
      </c>
      <c r="E10" s="1">
        <v>360550057</v>
      </c>
      <c r="F10" s="1" t="s">
        <v>71</v>
      </c>
      <c r="G10" s="1">
        <v>1990</v>
      </c>
      <c r="H10" s="1">
        <f t="shared" si="4"/>
        <v>33</v>
      </c>
      <c r="I10" s="1">
        <v>43.165061430000002</v>
      </c>
      <c r="J10" s="1">
        <v>-77.5741747</v>
      </c>
      <c r="K10" s="1">
        <v>2.95</v>
      </c>
      <c r="L10" s="1">
        <v>485.81</v>
      </c>
      <c r="M10" s="1">
        <v>10236.379999999999</v>
      </c>
      <c r="N10" s="1">
        <v>4.745916E-2</v>
      </c>
      <c r="O10" s="1">
        <v>27</v>
      </c>
      <c r="P10" s="1">
        <v>11371</v>
      </c>
      <c r="Q10" s="1">
        <v>46.625</v>
      </c>
      <c r="R10" s="1">
        <v>43.915032680000003</v>
      </c>
      <c r="S10" s="1">
        <v>54.698104479999898</v>
      </c>
      <c r="T10" s="1">
        <v>8.3816484259999999</v>
      </c>
      <c r="U10" s="1">
        <v>14.019940659365801</v>
      </c>
      <c r="V10" s="1">
        <v>14.195676178680255</v>
      </c>
      <c r="W10" s="1">
        <v>18.683323680126264</v>
      </c>
      <c r="X10" s="2">
        <v>27.057710501419113</v>
      </c>
      <c r="Y10" s="2">
        <f t="shared" si="0"/>
        <v>0.30976931420566434</v>
      </c>
      <c r="Z10" s="2">
        <f t="shared" si="1"/>
        <v>0.51814955513809968</v>
      </c>
      <c r="AA10" s="2">
        <f t="shared" si="2"/>
        <v>0.52464439583444156</v>
      </c>
      <c r="AB10" s="2">
        <f t="shared" si="3"/>
        <v>0.69049906048578535</v>
      </c>
      <c r="AC10" s="1">
        <v>1.254576371</v>
      </c>
      <c r="AD10" s="5">
        <v>0.2361325</v>
      </c>
      <c r="AE10" s="5">
        <v>2.9622519999999999</v>
      </c>
      <c r="AF10" s="5">
        <v>3.6705539999999999E-3</v>
      </c>
      <c r="AG10" s="5">
        <v>7.7438800000000002E-2</v>
      </c>
      <c r="AH10" s="4">
        <v>7.55</v>
      </c>
      <c r="AI10" s="1">
        <v>60.3</v>
      </c>
      <c r="AJ10" s="1">
        <v>24.3</v>
      </c>
      <c r="AK10" s="1">
        <v>23.9</v>
      </c>
    </row>
    <row r="11" spans="1:37" s="1" customFormat="1" x14ac:dyDescent="0.2">
      <c r="A11" s="1">
        <v>12</v>
      </c>
      <c r="B11" s="1" t="s">
        <v>13</v>
      </c>
      <c r="C11" s="1" t="s">
        <v>89</v>
      </c>
      <c r="D11" s="1">
        <v>33289</v>
      </c>
      <c r="E11" s="1">
        <v>360550141</v>
      </c>
      <c r="F11" s="1" t="s">
        <v>73</v>
      </c>
      <c r="I11" s="1">
        <v>43.198552120000002</v>
      </c>
      <c r="J11" s="1">
        <v>-77.737327269999994</v>
      </c>
      <c r="K11" s="1">
        <v>11.51</v>
      </c>
      <c r="L11" s="1">
        <v>1178.93</v>
      </c>
      <c r="M11" s="1">
        <v>69175.62</v>
      </c>
      <c r="N11" s="1">
        <v>1.7042564999999999E-2</v>
      </c>
      <c r="O11" s="1">
        <v>27</v>
      </c>
      <c r="P11" s="1">
        <v>790.6</v>
      </c>
      <c r="Q11" s="1">
        <v>0.13750000000000001</v>
      </c>
      <c r="R11" s="1">
        <v>0.27075812300000002</v>
      </c>
      <c r="S11" s="1">
        <v>4.4030006979999898</v>
      </c>
      <c r="T11" s="1">
        <v>19.617588470000001</v>
      </c>
      <c r="U11" s="1">
        <v>14.2917112937753</v>
      </c>
      <c r="V11" s="1">
        <v>19.77892241982979</v>
      </c>
      <c r="W11" s="1">
        <v>14.65268476277326</v>
      </c>
      <c r="X11" s="2">
        <v>27.63794772507261</v>
      </c>
      <c r="Y11" s="2">
        <f t="shared" si="0"/>
        <v>0.70980626583222406</v>
      </c>
      <c r="Z11" s="2">
        <f t="shared" si="1"/>
        <v>0.51710465031418151</v>
      </c>
      <c r="AA11" s="2">
        <f t="shared" si="2"/>
        <v>0.71564367284357855</v>
      </c>
      <c r="AB11" s="2">
        <f t="shared" si="3"/>
        <v>0.53016544167932655</v>
      </c>
      <c r="AC11" s="1">
        <v>1.721576827</v>
      </c>
      <c r="AD11" s="5">
        <v>0.21849550000000001</v>
      </c>
      <c r="AE11" s="5">
        <v>2.531056</v>
      </c>
      <c r="AF11" s="5">
        <v>8.5142410000000005E-3</v>
      </c>
      <c r="AG11" s="5">
        <v>0.1071723</v>
      </c>
      <c r="AH11" s="4">
        <v>6.9</v>
      </c>
      <c r="AI11" s="1">
        <v>13.5</v>
      </c>
      <c r="AJ11" s="1">
        <v>49</v>
      </c>
      <c r="AK11" s="1">
        <v>6.38</v>
      </c>
    </row>
    <row r="12" spans="1:37" s="1" customFormat="1" x14ac:dyDescent="0.2">
      <c r="A12" s="1">
        <v>13</v>
      </c>
      <c r="B12" s="1" t="s">
        <v>14</v>
      </c>
      <c r="C12" s="1" t="s">
        <v>89</v>
      </c>
      <c r="D12" s="1">
        <v>91788</v>
      </c>
      <c r="E12" s="1">
        <v>360550115</v>
      </c>
      <c r="F12" s="1" t="s">
        <v>74</v>
      </c>
      <c r="I12" s="1">
        <v>43.170150210000003</v>
      </c>
      <c r="J12" s="1">
        <v>-77.487237059999998</v>
      </c>
      <c r="K12" s="1">
        <v>10.029999999999999</v>
      </c>
      <c r="L12" s="1">
        <v>1388.39</v>
      </c>
      <c r="M12" s="1">
        <v>57723.13</v>
      </c>
      <c r="N12" s="1">
        <v>2.4052575999999999E-2</v>
      </c>
      <c r="O12" s="1">
        <v>27</v>
      </c>
      <c r="P12" s="1">
        <v>2166.6</v>
      </c>
      <c r="Q12" s="1">
        <v>11.06382979</v>
      </c>
      <c r="R12" s="1">
        <v>9.7164634149999891</v>
      </c>
      <c r="S12" s="1">
        <v>9.8827519380000002</v>
      </c>
      <c r="T12" s="1">
        <v>8.0541523280000007</v>
      </c>
      <c r="U12" s="1">
        <v>13.147460736188298</v>
      </c>
      <c r="V12" s="1">
        <v>15.998073923495603</v>
      </c>
      <c r="W12" s="1">
        <v>18.633758504297031</v>
      </c>
      <c r="X12" s="2">
        <v>26.647966339410946</v>
      </c>
      <c r="Y12" s="2">
        <f t="shared" si="0"/>
        <v>0.3022426636770526</v>
      </c>
      <c r="Z12" s="2">
        <f t="shared" si="1"/>
        <v>0.49337576341590816</v>
      </c>
      <c r="AA12" s="2">
        <f t="shared" si="2"/>
        <v>0.60034877407644016</v>
      </c>
      <c r="AB12" s="2">
        <f t="shared" si="3"/>
        <v>0.69925630597704103</v>
      </c>
      <c r="AC12" s="1">
        <v>1.8177921720000001</v>
      </c>
      <c r="AD12" s="5">
        <v>0.2246687</v>
      </c>
      <c r="AE12" s="5">
        <v>3.0730680000000001</v>
      </c>
      <c r="AF12" s="5">
        <v>1.7604162999999999E-2</v>
      </c>
      <c r="AG12" s="5">
        <v>0.14830950000000001</v>
      </c>
      <c r="AH12" s="4">
        <v>7.18</v>
      </c>
      <c r="AI12" s="1">
        <v>2.6</v>
      </c>
      <c r="AJ12" s="1">
        <v>36.700000000000003</v>
      </c>
      <c r="AK12" s="1">
        <v>1.34</v>
      </c>
    </row>
    <row r="13" spans="1:37" s="1" customFormat="1" x14ac:dyDescent="0.2">
      <c r="A13" s="1">
        <v>14</v>
      </c>
      <c r="B13" s="1" t="s">
        <v>15</v>
      </c>
      <c r="C13" s="1" t="s">
        <v>88</v>
      </c>
      <c r="D13" s="1">
        <v>15571</v>
      </c>
      <c r="E13" s="1">
        <v>360550092</v>
      </c>
      <c r="F13" s="1" t="s">
        <v>71</v>
      </c>
      <c r="I13" s="1">
        <v>43.162691809999998</v>
      </c>
      <c r="J13" s="1">
        <v>-77.613312539999995</v>
      </c>
      <c r="K13" s="1">
        <v>0.82</v>
      </c>
      <c r="L13" s="1">
        <v>781.53</v>
      </c>
      <c r="M13" s="1">
        <v>15486.31</v>
      </c>
      <c r="N13" s="1">
        <v>5.0465863E-2</v>
      </c>
      <c r="O13" s="1">
        <v>27</v>
      </c>
      <c r="P13" s="1">
        <v>2858.3</v>
      </c>
      <c r="Q13" s="1">
        <v>54.037735849999898</v>
      </c>
      <c r="R13" s="1">
        <v>59.926470590000001</v>
      </c>
      <c r="S13" s="1">
        <v>66.617163180000006</v>
      </c>
      <c r="T13" s="1">
        <v>19.863863250000001</v>
      </c>
      <c r="U13" s="1">
        <v>5.31977369306236</v>
      </c>
      <c r="V13" s="1">
        <v>17.295965060220652</v>
      </c>
      <c r="W13" s="1">
        <v>11.3439982</v>
      </c>
      <c r="X13" s="2">
        <v>26.666666666666679</v>
      </c>
      <c r="Y13" s="2">
        <f t="shared" si="0"/>
        <v>0.7448948718749997</v>
      </c>
      <c r="Z13" s="2">
        <f t="shared" si="1"/>
        <v>0.1994915134898384</v>
      </c>
      <c r="AA13" s="2">
        <f t="shared" si="2"/>
        <v>0.64859868975827417</v>
      </c>
      <c r="AB13" s="2">
        <f t="shared" si="3"/>
        <v>0.4253999324999998</v>
      </c>
      <c r="AC13" s="1">
        <v>1.362140745</v>
      </c>
      <c r="AD13" s="5">
        <v>0.25735849999999999</v>
      </c>
      <c r="AE13" s="5">
        <v>3.4037220000000001</v>
      </c>
      <c r="AF13" s="5">
        <v>4.1013760000000003E-3</v>
      </c>
      <c r="AG13" s="5">
        <v>0.13434409999999999</v>
      </c>
      <c r="AH13" s="4">
        <v>7.26</v>
      </c>
      <c r="AI13" s="1">
        <v>42.8</v>
      </c>
      <c r="AJ13" s="1">
        <v>25.6</v>
      </c>
      <c r="AK13" s="1">
        <v>21.3</v>
      </c>
    </row>
    <row r="14" spans="1:37" s="1" customFormat="1" x14ac:dyDescent="0.2">
      <c r="A14" s="1">
        <v>15</v>
      </c>
      <c r="B14" s="1" t="s">
        <v>16</v>
      </c>
      <c r="C14" s="1" t="s">
        <v>89</v>
      </c>
      <c r="D14" s="1">
        <v>55750</v>
      </c>
      <c r="E14" s="1">
        <v>360550035</v>
      </c>
      <c r="F14" s="1" t="s">
        <v>71</v>
      </c>
      <c r="I14" s="1">
        <v>43.13262898</v>
      </c>
      <c r="J14" s="1">
        <v>-77.606287050000006</v>
      </c>
      <c r="K14" s="1">
        <v>2.68</v>
      </c>
      <c r="L14" s="1">
        <v>1114.29</v>
      </c>
      <c r="M14" s="1">
        <v>45001.72</v>
      </c>
      <c r="N14" s="1">
        <v>2.4761054000000001E-2</v>
      </c>
      <c r="O14" s="1">
        <v>27</v>
      </c>
      <c r="P14" s="1">
        <v>4318.7</v>
      </c>
      <c r="Q14" s="1">
        <v>16.622222220000001</v>
      </c>
      <c r="R14" s="1">
        <v>14.216560510000001</v>
      </c>
      <c r="S14" s="1">
        <v>25.285426730000001</v>
      </c>
      <c r="T14" s="1">
        <v>15.82311133</v>
      </c>
      <c r="U14" s="1">
        <v>7.4864218260148991</v>
      </c>
      <c r="V14" s="1">
        <v>16.549371936653095</v>
      </c>
      <c r="W14" s="1">
        <v>16.170276831173073</v>
      </c>
      <c r="X14" s="2">
        <v>26.385483079941153</v>
      </c>
      <c r="Y14" s="2">
        <f t="shared" si="0"/>
        <v>0.59969003720947944</v>
      </c>
      <c r="Z14" s="2">
        <f t="shared" si="1"/>
        <v>0.28373260414952373</v>
      </c>
      <c r="AA14" s="2">
        <f t="shared" si="2"/>
        <v>0.62721504421627605</v>
      </c>
      <c r="AB14" s="2">
        <f t="shared" si="3"/>
        <v>0.61284748064613181</v>
      </c>
      <c r="AC14" s="1">
        <v>1.4703201290000001</v>
      </c>
      <c r="AD14" s="5">
        <v>0.14881800000000001</v>
      </c>
      <c r="AE14" s="5">
        <v>1.954458</v>
      </c>
      <c r="AF14" s="5">
        <v>7.6848580000000001E-3</v>
      </c>
      <c r="AG14" s="5">
        <v>0.1192435</v>
      </c>
      <c r="AH14" s="4">
        <v>6.24</v>
      </c>
      <c r="AI14" s="1">
        <v>3.43</v>
      </c>
      <c r="AJ14" s="1">
        <v>54.5</v>
      </c>
      <c r="AK14" s="1">
        <v>2.76</v>
      </c>
    </row>
    <row r="15" spans="1:37" s="1" customFormat="1" x14ac:dyDescent="0.2">
      <c r="A15" s="1">
        <v>16</v>
      </c>
      <c r="B15" s="1" t="s">
        <v>17</v>
      </c>
      <c r="C15" s="1" t="s">
        <v>88</v>
      </c>
      <c r="D15" s="1">
        <v>13514</v>
      </c>
      <c r="E15" s="1">
        <v>360550002</v>
      </c>
      <c r="F15" s="1" t="s">
        <v>71</v>
      </c>
      <c r="I15" s="1">
        <v>43.167367859999999</v>
      </c>
      <c r="J15" s="1">
        <v>-77.630128880000001</v>
      </c>
      <c r="K15" s="1">
        <v>2.1800000000000002</v>
      </c>
      <c r="L15" s="1">
        <v>691.27</v>
      </c>
      <c r="M15" s="1">
        <v>28951.95</v>
      </c>
      <c r="N15" s="1">
        <v>2.3876457E-2</v>
      </c>
      <c r="O15" s="1">
        <v>27</v>
      </c>
      <c r="P15" s="1">
        <v>8557.9</v>
      </c>
      <c r="Q15" s="1">
        <v>52.235294119999899</v>
      </c>
      <c r="R15" s="1">
        <v>61.350253809999899</v>
      </c>
      <c r="S15" s="1">
        <v>58.645462260000002</v>
      </c>
      <c r="T15" s="1">
        <v>17.987744339999999</v>
      </c>
      <c r="U15" s="1">
        <v>13.904543049837301</v>
      </c>
      <c r="V15" s="1">
        <v>14.993448276279437</v>
      </c>
      <c r="W15" s="1">
        <v>19.629008670280264</v>
      </c>
      <c r="X15" s="2">
        <v>26.974664679582709</v>
      </c>
      <c r="Y15" s="2">
        <f t="shared" si="0"/>
        <v>0.6668384780187846</v>
      </c>
      <c r="Z15" s="2">
        <f t="shared" si="1"/>
        <v>0.51546676168181382</v>
      </c>
      <c r="AA15" s="2">
        <f t="shared" si="2"/>
        <v>0.55583446372284551</v>
      </c>
      <c r="AB15" s="2">
        <f t="shared" si="3"/>
        <v>0.72768313910265514</v>
      </c>
      <c r="AC15" s="1">
        <v>1.398721544</v>
      </c>
      <c r="AD15" s="5">
        <v>0.21456169999999999</v>
      </c>
      <c r="AE15" s="5">
        <v>3.0688270000000002</v>
      </c>
      <c r="AF15" s="5">
        <v>1.7811258999999999E-2</v>
      </c>
      <c r="AG15" s="5">
        <v>0.31160209999999999</v>
      </c>
      <c r="AH15" s="4">
        <v>6.04</v>
      </c>
      <c r="AI15" s="1">
        <v>50.8</v>
      </c>
      <c r="AJ15" s="1">
        <v>28.4</v>
      </c>
      <c r="AK15" s="1">
        <v>21.3</v>
      </c>
    </row>
    <row r="16" spans="1:37" s="1" customFormat="1" x14ac:dyDescent="0.2">
      <c r="A16" s="1">
        <v>18</v>
      </c>
      <c r="B16" s="1" t="s">
        <v>18</v>
      </c>
      <c r="C16" s="1" t="s">
        <v>89</v>
      </c>
      <c r="D16" s="1">
        <v>91788</v>
      </c>
      <c r="E16" s="1">
        <v>360550115</v>
      </c>
      <c r="F16" s="1" t="s">
        <v>74</v>
      </c>
      <c r="I16" s="1">
        <v>43.176764149999997</v>
      </c>
      <c r="J16" s="1">
        <v>-77.524390089999997</v>
      </c>
      <c r="K16" s="1">
        <v>7.19</v>
      </c>
      <c r="L16" s="1">
        <v>1090.02</v>
      </c>
      <c r="M16" s="1">
        <v>31758.9</v>
      </c>
      <c r="N16" s="1">
        <v>3.4321718000000001E-2</v>
      </c>
      <c r="O16" s="1">
        <v>10</v>
      </c>
      <c r="P16" s="1">
        <v>1122.0999999999999</v>
      </c>
      <c r="Q16" s="1">
        <v>21.344827590000001</v>
      </c>
      <c r="R16" s="1">
        <v>16.727678569999899</v>
      </c>
      <c r="S16" s="1">
        <v>6.8908313909999901</v>
      </c>
      <c r="T16" s="1">
        <v>8.5837874620000001</v>
      </c>
      <c r="U16" s="1">
        <v>7.3918571081556808</v>
      </c>
      <c r="V16" s="1">
        <v>14.948842391936436</v>
      </c>
      <c r="W16" s="1">
        <v>15.172519964252313</v>
      </c>
      <c r="X16" s="2">
        <v>26.699507389162559</v>
      </c>
      <c r="Y16" s="2">
        <f t="shared" si="0"/>
        <v>0.32149609866900375</v>
      </c>
      <c r="Z16" s="2">
        <f t="shared" si="1"/>
        <v>0.27685368873719618</v>
      </c>
      <c r="AA16" s="2">
        <f t="shared" si="2"/>
        <v>0.55989206744706588</v>
      </c>
      <c r="AB16" s="2">
        <f t="shared" si="3"/>
        <v>0.56826965917771588</v>
      </c>
      <c r="AC16" s="1">
        <v>1.5847000099999999</v>
      </c>
      <c r="AD16" s="5">
        <v>0.14748700000000001</v>
      </c>
      <c r="AE16" s="5">
        <v>1.9745900000000001</v>
      </c>
      <c r="AF16" s="5">
        <v>2.4946314000000001E-2</v>
      </c>
      <c r="AG16" s="5">
        <v>0.40706039999999999</v>
      </c>
      <c r="AH16" s="4">
        <v>6.57</v>
      </c>
      <c r="AI16" s="1">
        <v>9.15</v>
      </c>
      <c r="AJ16" s="1">
        <v>42</v>
      </c>
      <c r="AK16" s="1">
        <v>1.18</v>
      </c>
    </row>
    <row r="17" spans="1:40" s="1" customFormat="1" x14ac:dyDescent="0.2">
      <c r="A17" s="1">
        <v>19</v>
      </c>
      <c r="B17" s="1" t="s">
        <v>19</v>
      </c>
      <c r="C17" s="1" t="s">
        <v>89</v>
      </c>
      <c r="D17" s="1">
        <v>31839</v>
      </c>
      <c r="E17" s="1">
        <v>360550120</v>
      </c>
      <c r="F17" s="1" t="s">
        <v>75</v>
      </c>
      <c r="I17" s="1">
        <v>43.110120289999998</v>
      </c>
      <c r="J17" s="1">
        <v>-77.475208019999997</v>
      </c>
      <c r="K17" s="1">
        <v>11.95</v>
      </c>
      <c r="L17" s="1">
        <v>1096.54</v>
      </c>
      <c r="M17" s="1">
        <v>78971.22</v>
      </c>
      <c r="N17" s="1">
        <v>1.3885312E-2</v>
      </c>
      <c r="O17" s="1">
        <v>27</v>
      </c>
      <c r="P17" s="1">
        <v>4170.8999999999996</v>
      </c>
      <c r="Q17" s="1">
        <v>17.7662337699999</v>
      </c>
      <c r="R17" s="1">
        <v>20.26523297</v>
      </c>
      <c r="S17" s="1">
        <v>18.123180690000002</v>
      </c>
      <c r="T17" s="1">
        <v>17.43985769</v>
      </c>
      <c r="U17" s="1">
        <v>20.2095342859994</v>
      </c>
      <c r="V17" s="1">
        <v>23.632863288587675</v>
      </c>
      <c r="W17" s="1">
        <v>28.907717752295977</v>
      </c>
      <c r="X17" s="2">
        <v>29.2604501607717</v>
      </c>
      <c r="Y17" s="2">
        <f t="shared" si="0"/>
        <v>0.59602151006483528</v>
      </c>
      <c r="Z17" s="2">
        <f t="shared" si="1"/>
        <v>0.69067749043360593</v>
      </c>
      <c r="AA17" s="2">
        <f t="shared" si="2"/>
        <v>0.80767258052206237</v>
      </c>
      <c r="AB17" s="2">
        <f t="shared" si="3"/>
        <v>0.98794507922681862</v>
      </c>
      <c r="AC17" s="1">
        <v>1.6352821959999999</v>
      </c>
      <c r="AD17" s="5">
        <v>0.25196930000000001</v>
      </c>
      <c r="AE17" s="5">
        <v>3.760313</v>
      </c>
      <c r="AF17" s="5">
        <v>2.3823671000000001E-2</v>
      </c>
      <c r="AG17" s="5">
        <v>0.29741879999999998</v>
      </c>
      <c r="AH17" s="4">
        <v>7.41</v>
      </c>
      <c r="AI17" s="1">
        <v>5.66</v>
      </c>
      <c r="AJ17" s="1">
        <v>38.6</v>
      </c>
      <c r="AK17" s="1">
        <v>2.5499999999999998</v>
      </c>
    </row>
    <row r="18" spans="1:40" s="1" customFormat="1" x14ac:dyDescent="0.2">
      <c r="A18" s="1">
        <v>20</v>
      </c>
      <c r="B18" s="1" t="s">
        <v>20</v>
      </c>
      <c r="C18" s="1" t="s">
        <v>89</v>
      </c>
      <c r="D18" s="1">
        <v>73475</v>
      </c>
      <c r="E18" s="1">
        <v>360550132</v>
      </c>
      <c r="F18" s="1" t="s">
        <v>76</v>
      </c>
      <c r="G18" s="1">
        <v>2014</v>
      </c>
      <c r="H18" s="1">
        <f t="shared" si="4"/>
        <v>9</v>
      </c>
      <c r="I18" s="1">
        <v>43.045665360000001</v>
      </c>
      <c r="J18" s="1">
        <v>-77.614445619999998</v>
      </c>
      <c r="K18" s="1">
        <v>12.21</v>
      </c>
      <c r="L18" s="1">
        <v>2084.56</v>
      </c>
      <c r="M18" s="1">
        <v>159498.79999999999</v>
      </c>
      <c r="N18" s="1">
        <v>1.306944E-2</v>
      </c>
      <c r="O18" s="1">
        <v>27</v>
      </c>
      <c r="P18" s="1">
        <v>1784.9</v>
      </c>
      <c r="Q18" s="1">
        <v>15.4206349199999</v>
      </c>
      <c r="R18" s="1">
        <v>11.91037736</v>
      </c>
      <c r="S18" s="1">
        <v>8.98716486</v>
      </c>
      <c r="T18" s="1">
        <v>14.52648903</v>
      </c>
      <c r="U18" s="1">
        <v>20.725277659790002</v>
      </c>
      <c r="V18" s="1">
        <v>22.717784200830643</v>
      </c>
      <c r="W18" s="1">
        <v>23.985717994046905</v>
      </c>
      <c r="X18" s="2">
        <v>30.314585319351767</v>
      </c>
      <c r="Y18" s="2">
        <f t="shared" si="0"/>
        <v>0.47919141485754713</v>
      </c>
      <c r="Z18" s="2">
        <f t="shared" si="1"/>
        <v>0.68367346745659463</v>
      </c>
      <c r="AA18" s="2">
        <f t="shared" si="2"/>
        <v>0.74940112033557682</v>
      </c>
      <c r="AB18" s="2">
        <f t="shared" si="3"/>
        <v>0.79122698665896851</v>
      </c>
      <c r="AC18" s="1">
        <v>1.701364364</v>
      </c>
      <c r="AD18" s="5">
        <v>0.36104809999999998</v>
      </c>
      <c r="AE18" s="5">
        <v>4.5092910000000002</v>
      </c>
      <c r="AF18" s="5">
        <v>2.2954339000000001E-2</v>
      </c>
      <c r="AG18" s="5">
        <v>0.28045130000000001</v>
      </c>
      <c r="AH18" s="4">
        <v>7.59</v>
      </c>
      <c r="AI18" s="1">
        <v>7.2</v>
      </c>
      <c r="AJ18" s="1">
        <v>38.1</v>
      </c>
      <c r="AK18" s="1">
        <v>5.16</v>
      </c>
    </row>
    <row r="19" spans="1:40" s="1" customFormat="1" x14ac:dyDescent="0.2">
      <c r="A19" s="1">
        <v>22</v>
      </c>
      <c r="B19" s="1" t="s">
        <v>21</v>
      </c>
      <c r="C19" s="1" t="s">
        <v>89</v>
      </c>
      <c r="D19" s="1">
        <v>34565</v>
      </c>
      <c r="E19" s="1">
        <v>360550020</v>
      </c>
      <c r="F19" s="1" t="s">
        <v>71</v>
      </c>
      <c r="G19" s="1">
        <v>1958</v>
      </c>
      <c r="H19" s="1">
        <f t="shared" si="4"/>
        <v>65</v>
      </c>
      <c r="I19" s="1">
        <v>43.182396400000002</v>
      </c>
      <c r="J19" s="1">
        <v>-77.629866759999999</v>
      </c>
      <c r="K19" s="1">
        <v>3.43</v>
      </c>
      <c r="L19" s="1">
        <v>854.27</v>
      </c>
      <c r="M19" s="1">
        <v>40908.839999999997</v>
      </c>
      <c r="N19" s="1">
        <v>2.0882284000000001E-2</v>
      </c>
      <c r="O19" s="1">
        <v>65</v>
      </c>
      <c r="P19" s="1">
        <v>2460.1</v>
      </c>
      <c r="Q19" s="1">
        <v>30.421875</v>
      </c>
      <c r="R19" s="1">
        <v>31.62015504</v>
      </c>
      <c r="S19" s="1">
        <v>42.93470919</v>
      </c>
      <c r="T19" s="1">
        <v>16.442983000000002</v>
      </c>
      <c r="U19" s="1">
        <v>15.077729988198399</v>
      </c>
      <c r="V19" s="1">
        <v>15.68806904359613</v>
      </c>
      <c r="W19" s="1">
        <v>16.628058084792205</v>
      </c>
      <c r="X19" s="2">
        <v>27.480544747081709</v>
      </c>
      <c r="Y19" s="2">
        <f t="shared" si="0"/>
        <v>0.59834996545132757</v>
      </c>
      <c r="Z19" s="2">
        <f t="shared" si="1"/>
        <v>0.5486692540838215</v>
      </c>
      <c r="AA19" s="2">
        <f t="shared" si="2"/>
        <v>0.57087911422360438</v>
      </c>
      <c r="AB19" s="2">
        <f t="shared" si="3"/>
        <v>0.6050847331386332</v>
      </c>
      <c r="AC19" s="1">
        <v>1.4373852229999999</v>
      </c>
      <c r="AD19" s="5">
        <v>0.3018305</v>
      </c>
      <c r="AE19" s="5">
        <v>4.0598770000000002</v>
      </c>
      <c r="AF19" s="5">
        <v>2.3787819000000002E-2</v>
      </c>
      <c r="AG19" s="5">
        <v>0.40890300000000002</v>
      </c>
      <c r="AH19" s="4">
        <v>6.17</v>
      </c>
      <c r="AI19" s="1">
        <v>49.7</v>
      </c>
      <c r="AJ19" s="1">
        <v>48.4</v>
      </c>
      <c r="AK19" s="1">
        <v>17.399999999999999</v>
      </c>
      <c r="AL19" s="5"/>
      <c r="AM19" s="5"/>
      <c r="AN19" s="5"/>
    </row>
    <row r="20" spans="1:40" s="1" customFormat="1" x14ac:dyDescent="0.2">
      <c r="A20" s="1">
        <v>23</v>
      </c>
      <c r="B20" s="1" t="s">
        <v>22</v>
      </c>
      <c r="C20" s="1" t="s">
        <v>89</v>
      </c>
      <c r="D20" s="1">
        <v>114359</v>
      </c>
      <c r="E20" s="1">
        <v>360550124</v>
      </c>
      <c r="F20" s="1" t="s">
        <v>77</v>
      </c>
      <c r="G20" s="1">
        <v>1971</v>
      </c>
      <c r="H20" s="1">
        <f>2023-G20</f>
        <v>52</v>
      </c>
      <c r="I20" s="1">
        <v>42.996414229999999</v>
      </c>
      <c r="J20" s="1">
        <v>-77.560176319999997</v>
      </c>
      <c r="K20" s="1">
        <v>17.93</v>
      </c>
      <c r="L20" s="1">
        <v>385.84</v>
      </c>
      <c r="M20" s="1">
        <v>8822.2099999999991</v>
      </c>
      <c r="N20" s="1">
        <v>4.3735072999999999E-2</v>
      </c>
      <c r="O20" s="1">
        <v>27</v>
      </c>
      <c r="P20" s="1">
        <v>186.5</v>
      </c>
      <c r="Q20" s="1">
        <v>4.7857142860000002</v>
      </c>
      <c r="R20" s="1">
        <v>2.6131386860000001</v>
      </c>
      <c r="S20" s="1">
        <v>0.62618595799999899</v>
      </c>
      <c r="T20" s="1">
        <v>13.991336410000001</v>
      </c>
      <c r="U20" s="1">
        <v>18.1681671760687</v>
      </c>
      <c r="V20" s="1">
        <v>18.926313161549384</v>
      </c>
      <c r="W20" s="1">
        <v>14.920160499610933</v>
      </c>
      <c r="X20" s="2">
        <v>28.155795401220079</v>
      </c>
      <c r="Y20" s="2">
        <f t="shared" si="0"/>
        <v>0.49692563149516678</v>
      </c>
      <c r="Z20" s="2">
        <f t="shared" si="1"/>
        <v>0.64527273753670678</v>
      </c>
      <c r="AA20" s="2">
        <f t="shared" si="2"/>
        <v>0.67219955578769575</v>
      </c>
      <c r="AB20" s="2">
        <f t="shared" si="3"/>
        <v>0.52991436707784845</v>
      </c>
      <c r="AC20" s="1">
        <v>1.739279139</v>
      </c>
      <c r="AD20" s="5">
        <v>0.33789659999999999</v>
      </c>
      <c r="AE20" s="5">
        <v>4.9880339999999999</v>
      </c>
      <c r="AF20" s="5">
        <v>7.2537670000000004E-3</v>
      </c>
      <c r="AG20" s="5">
        <v>0.17142250000000001</v>
      </c>
      <c r="AH20" s="4">
        <v>6.91</v>
      </c>
      <c r="AI20" s="1">
        <v>5.63</v>
      </c>
      <c r="AJ20" s="1">
        <v>47.1</v>
      </c>
      <c r="AK20" s="1">
        <v>1.99</v>
      </c>
    </row>
    <row r="21" spans="1:40" s="1" customFormat="1" x14ac:dyDescent="0.2">
      <c r="A21" s="1">
        <v>24</v>
      </c>
      <c r="B21" s="1" t="s">
        <v>23</v>
      </c>
      <c r="C21" s="1" t="s">
        <v>89</v>
      </c>
      <c r="D21" s="1">
        <v>114359</v>
      </c>
      <c r="E21" s="1">
        <v>360550124</v>
      </c>
      <c r="F21" s="1" t="s">
        <v>77</v>
      </c>
      <c r="G21" s="1">
        <v>2004</v>
      </c>
      <c r="H21" s="1">
        <f>2023-G21</f>
        <v>19</v>
      </c>
      <c r="I21" s="1">
        <v>42.996557600000003</v>
      </c>
      <c r="J21" s="1">
        <v>-77.504478160000005</v>
      </c>
      <c r="K21" s="1">
        <v>19.55</v>
      </c>
      <c r="L21" s="1">
        <v>125.74</v>
      </c>
      <c r="M21" s="1">
        <v>853.69</v>
      </c>
      <c r="N21" s="1">
        <v>0.14729</v>
      </c>
      <c r="O21" s="1">
        <v>27</v>
      </c>
      <c r="P21" s="1">
        <v>182</v>
      </c>
      <c r="Q21" s="1">
        <v>2.7973012873599998</v>
      </c>
      <c r="R21" s="1">
        <v>2.4131386859999999</v>
      </c>
      <c r="S21" s="1">
        <v>0.32887411</v>
      </c>
      <c r="T21" s="1">
        <v>10.907326680000001</v>
      </c>
      <c r="U21" s="1">
        <v>14.294057833764102</v>
      </c>
      <c r="V21" s="1">
        <v>20.31670099414572</v>
      </c>
      <c r="W21" s="1">
        <v>22.415920371237185</v>
      </c>
      <c r="X21" s="2">
        <v>27.799043062200951</v>
      </c>
      <c r="Y21" s="2">
        <f t="shared" si="0"/>
        <v>0.39236338659552505</v>
      </c>
      <c r="Z21" s="2">
        <f t="shared" si="1"/>
        <v>0.51419244186862267</v>
      </c>
      <c r="AA21" s="2">
        <f t="shared" si="2"/>
        <v>0.73084173972056043</v>
      </c>
      <c r="AB21" s="2">
        <f t="shared" si="3"/>
        <v>0.80635582746791268</v>
      </c>
      <c r="AC21" s="1">
        <v>1.4388351420000001</v>
      </c>
      <c r="AD21" s="5">
        <v>0.54722420000000005</v>
      </c>
      <c r="AE21" s="5">
        <v>11.459379999999999</v>
      </c>
      <c r="AF21" s="5">
        <v>3.1720948999999998E-2</v>
      </c>
      <c r="AG21" s="5">
        <v>1.1140615</v>
      </c>
      <c r="AH21" s="4">
        <v>7.42</v>
      </c>
      <c r="AI21" s="1">
        <v>5.63</v>
      </c>
      <c r="AJ21" s="1">
        <v>57.3</v>
      </c>
      <c r="AK21" s="1">
        <v>1.99</v>
      </c>
    </row>
    <row r="22" spans="1:40" s="1" customFormat="1" x14ac:dyDescent="0.2">
      <c r="A22" s="1">
        <v>25</v>
      </c>
      <c r="B22" s="1" t="s">
        <v>24</v>
      </c>
      <c r="C22" s="1" t="s">
        <v>88</v>
      </c>
      <c r="D22" s="1">
        <v>23456</v>
      </c>
      <c r="E22" s="1">
        <v>360550094</v>
      </c>
      <c r="F22" s="1" t="s">
        <v>71</v>
      </c>
      <c r="I22" s="1">
        <v>43.15424969</v>
      </c>
      <c r="J22" s="1">
        <v>-77.601550739999993</v>
      </c>
      <c r="K22" s="1">
        <v>0.53</v>
      </c>
      <c r="L22" s="1">
        <v>312.62</v>
      </c>
      <c r="M22" s="1">
        <v>3796.36</v>
      </c>
      <c r="N22" s="1">
        <v>8.2347300999999998E-2</v>
      </c>
      <c r="O22" s="1">
        <v>27</v>
      </c>
      <c r="P22" s="1">
        <v>5006.8999999999996</v>
      </c>
      <c r="Q22" s="1">
        <v>72.238095240000007</v>
      </c>
      <c r="R22" s="1">
        <v>78.47126437</v>
      </c>
      <c r="S22" s="1">
        <v>77.247259970000002</v>
      </c>
      <c r="T22" s="1">
        <v>16.425772370000001</v>
      </c>
      <c r="U22" s="1">
        <v>2.1615301316468898</v>
      </c>
      <c r="V22" s="1">
        <v>14.848020320047063</v>
      </c>
      <c r="W22" s="1">
        <v>13.198876420074592</v>
      </c>
      <c r="X22" s="2">
        <v>26.023391812865498</v>
      </c>
      <c r="Y22" s="2">
        <f t="shared" si="0"/>
        <v>0.63119260118426967</v>
      </c>
      <c r="Z22" s="2">
        <f t="shared" si="1"/>
        <v>8.3061045508228792E-2</v>
      </c>
      <c r="AA22" s="2">
        <f t="shared" si="2"/>
        <v>0.57056437634338153</v>
      </c>
      <c r="AB22" s="2">
        <f t="shared" si="3"/>
        <v>0.50719277928825957</v>
      </c>
      <c r="AC22" s="1">
        <v>1.5003501400000001</v>
      </c>
      <c r="AD22" s="5">
        <v>0.26719900000000002</v>
      </c>
      <c r="AE22" s="5">
        <v>3.687376</v>
      </c>
      <c r="AF22" s="5">
        <v>2.4048043000000002E-2</v>
      </c>
      <c r="AG22" s="5">
        <v>0.37385109999999999</v>
      </c>
      <c r="AH22" s="4">
        <v>7.72</v>
      </c>
      <c r="AI22" s="1">
        <v>38.9</v>
      </c>
      <c r="AJ22" s="1">
        <v>45.7</v>
      </c>
      <c r="AK22" s="1">
        <v>4.41</v>
      </c>
    </row>
    <row r="23" spans="1:40" s="1" customFormat="1" x14ac:dyDescent="0.2">
      <c r="A23" s="1">
        <v>26</v>
      </c>
      <c r="B23" s="1" t="s">
        <v>25</v>
      </c>
      <c r="C23" s="1" t="s">
        <v>89</v>
      </c>
      <c r="D23" s="1">
        <v>32325</v>
      </c>
      <c r="E23" s="1">
        <v>360550114</v>
      </c>
      <c r="F23" s="1" t="s">
        <v>78</v>
      </c>
      <c r="I23" s="1">
        <v>43.21737641</v>
      </c>
      <c r="J23" s="1">
        <v>-77.442476330000005</v>
      </c>
      <c r="K23" s="1">
        <v>15.11</v>
      </c>
      <c r="L23" s="1">
        <v>1739.39</v>
      </c>
      <c r="M23" s="1">
        <v>176392.6</v>
      </c>
      <c r="N23" s="1">
        <v>9.860901E-3</v>
      </c>
      <c r="O23" s="1">
        <v>27</v>
      </c>
      <c r="P23" s="1">
        <v>2612.1</v>
      </c>
      <c r="Q23" s="1">
        <v>27.683823530000002</v>
      </c>
      <c r="R23" s="1">
        <v>28.431718060000001</v>
      </c>
      <c r="S23" s="1">
        <v>29.13812003</v>
      </c>
      <c r="T23" s="1">
        <v>11.06920442</v>
      </c>
      <c r="U23" s="1">
        <v>11.2728653154253</v>
      </c>
      <c r="V23" s="1">
        <v>16.31036795413204</v>
      </c>
      <c r="W23" s="1">
        <v>13.393615333409327</v>
      </c>
      <c r="X23" s="2">
        <v>29.015041242115476</v>
      </c>
      <c r="Y23" s="2">
        <f t="shared" si="0"/>
        <v>0.38149883460903011</v>
      </c>
      <c r="Z23" s="2">
        <f t="shared" si="1"/>
        <v>0.38851798352995892</v>
      </c>
      <c r="AA23" s="2">
        <f t="shared" si="2"/>
        <v>0.56213492229876483</v>
      </c>
      <c r="AB23" s="2">
        <f t="shared" si="3"/>
        <v>0.46160938465144857</v>
      </c>
      <c r="AC23" s="1">
        <v>1.911341695</v>
      </c>
      <c r="AD23" s="5">
        <v>0.21939600000000001</v>
      </c>
      <c r="AE23" s="5">
        <v>2.892544</v>
      </c>
      <c r="AF23" s="5">
        <v>8.5097939999999993E-3</v>
      </c>
      <c r="AG23" s="5">
        <v>0.14099590000000001</v>
      </c>
      <c r="AH23" s="4">
        <v>7.56</v>
      </c>
      <c r="AI23" s="1">
        <v>12.3</v>
      </c>
      <c r="AJ23" s="1">
        <v>37.9</v>
      </c>
      <c r="AK23" s="1">
        <v>1.62</v>
      </c>
    </row>
    <row r="24" spans="1:40" s="1" customFormat="1" x14ac:dyDescent="0.2">
      <c r="A24" s="1">
        <v>27</v>
      </c>
      <c r="B24" s="1" t="s">
        <v>26</v>
      </c>
      <c r="C24" s="1" t="s">
        <v>89</v>
      </c>
      <c r="D24" s="1">
        <v>23267</v>
      </c>
      <c r="E24" s="1">
        <v>360550085</v>
      </c>
      <c r="F24" s="1" t="s">
        <v>71</v>
      </c>
      <c r="I24" s="1">
        <v>43.258169629999998</v>
      </c>
      <c r="J24" s="1">
        <v>-77.611418479999998</v>
      </c>
      <c r="K24" s="1">
        <v>11.38</v>
      </c>
      <c r="L24" s="1">
        <v>690.7</v>
      </c>
      <c r="M24" s="1">
        <v>14608.35</v>
      </c>
      <c r="N24" s="1">
        <v>4.7281178E-2</v>
      </c>
      <c r="O24" s="1">
        <v>27</v>
      </c>
      <c r="P24" s="1">
        <v>4001.2</v>
      </c>
      <c r="Q24" s="1">
        <v>35.47826087</v>
      </c>
      <c r="R24" s="1">
        <v>37.810526320000001</v>
      </c>
      <c r="S24" s="1">
        <v>22.504262570000002</v>
      </c>
      <c r="T24" s="1">
        <v>15.211426230000001</v>
      </c>
      <c r="U24" s="1">
        <v>16.014840551387898</v>
      </c>
      <c r="V24" s="1">
        <v>16.006256176073514</v>
      </c>
      <c r="W24" s="1">
        <v>21.744154549294116</v>
      </c>
      <c r="X24" s="2">
        <v>26.932309169467107</v>
      </c>
      <c r="Y24" s="2">
        <f t="shared" si="0"/>
        <v>0.56480215395882372</v>
      </c>
      <c r="Z24" s="2">
        <f t="shared" si="1"/>
        <v>0.59463302795973261</v>
      </c>
      <c r="AA24" s="2">
        <f t="shared" si="2"/>
        <v>0.5943142890331754</v>
      </c>
      <c r="AB24" s="2">
        <f t="shared" si="3"/>
        <v>0.8073631715896552</v>
      </c>
      <c r="AC24" s="1">
        <v>1.4026519310000001</v>
      </c>
      <c r="AD24" s="5">
        <v>0.27510770000000001</v>
      </c>
      <c r="AE24" s="5">
        <v>3.9685489999999999</v>
      </c>
      <c r="AF24" s="5">
        <v>9.3147430000000003E-3</v>
      </c>
      <c r="AG24" s="5">
        <v>0.117607</v>
      </c>
      <c r="AH24" s="4">
        <v>7.7</v>
      </c>
      <c r="AI24" s="1">
        <v>20.3</v>
      </c>
      <c r="AJ24" s="1">
        <v>50.8</v>
      </c>
      <c r="AK24" s="1">
        <v>3.43</v>
      </c>
    </row>
    <row r="25" spans="1:40" s="1" customFormat="1" x14ac:dyDescent="0.2">
      <c r="A25" s="1">
        <v>28</v>
      </c>
      <c r="B25" s="1" t="s">
        <v>27</v>
      </c>
      <c r="C25" s="1" t="s">
        <v>89</v>
      </c>
      <c r="D25" s="1">
        <v>42097</v>
      </c>
      <c r="E25" s="1">
        <v>360550118</v>
      </c>
      <c r="F25" s="1" t="s">
        <v>79</v>
      </c>
      <c r="I25" s="1">
        <v>43.101799440000001</v>
      </c>
      <c r="J25" s="1">
        <v>-77.457012629999994</v>
      </c>
      <c r="K25" s="1">
        <v>13.68</v>
      </c>
      <c r="L25" s="1">
        <v>1090.6600000000001</v>
      </c>
      <c r="M25" s="1">
        <v>58401.74</v>
      </c>
      <c r="N25" s="1">
        <v>1.8675128999999999E-2</v>
      </c>
      <c r="O25" s="1">
        <v>27</v>
      </c>
      <c r="P25" s="1">
        <v>3186.5</v>
      </c>
      <c r="Q25" s="1">
        <v>29.473684209999899</v>
      </c>
      <c r="R25" s="1">
        <v>29.381679389999899</v>
      </c>
      <c r="S25" s="1">
        <v>22.34540702</v>
      </c>
      <c r="T25" s="1">
        <v>9.9833321080000008</v>
      </c>
      <c r="U25" s="1">
        <v>11.0974063953191</v>
      </c>
      <c r="V25" s="1">
        <v>11.977624592981044</v>
      </c>
      <c r="W25" s="1">
        <v>18.165225911632159</v>
      </c>
      <c r="X25" s="2">
        <v>26.899696048632215</v>
      </c>
      <c r="Y25" s="2">
        <f t="shared" si="0"/>
        <v>0.37113178119005658</v>
      </c>
      <c r="Z25" s="2">
        <f t="shared" si="1"/>
        <v>0.41254765017626943</v>
      </c>
      <c r="AA25" s="2">
        <f t="shared" si="2"/>
        <v>0.44526988599895639</v>
      </c>
      <c r="AB25" s="2">
        <f t="shared" si="3"/>
        <v>0.67529483897480014</v>
      </c>
      <c r="AC25" s="1">
        <v>1.898040621</v>
      </c>
      <c r="AD25" s="5">
        <v>0.44390259999999998</v>
      </c>
      <c r="AE25" s="5">
        <v>4.6749280000000004</v>
      </c>
      <c r="AF25" s="5">
        <v>4.7142890999999999E-2</v>
      </c>
      <c r="AG25" s="5">
        <v>0.48802129999999999</v>
      </c>
      <c r="AH25" s="4">
        <v>7.22</v>
      </c>
      <c r="AI25" s="1">
        <v>5.66</v>
      </c>
      <c r="AJ25" s="1">
        <v>38.6</v>
      </c>
      <c r="AK25" s="1">
        <v>2.5499999999999998</v>
      </c>
    </row>
    <row r="26" spans="1:40" s="1" customFormat="1" x14ac:dyDescent="0.2">
      <c r="A26" s="1">
        <v>29</v>
      </c>
      <c r="B26" s="1" t="s">
        <v>28</v>
      </c>
      <c r="C26" s="1" t="s">
        <v>88</v>
      </c>
      <c r="D26" s="1">
        <v>33954</v>
      </c>
      <c r="E26" s="1">
        <v>360550095</v>
      </c>
      <c r="F26" s="1" t="s">
        <v>71</v>
      </c>
      <c r="G26" s="1">
        <v>1980</v>
      </c>
      <c r="H26" s="1">
        <f t="shared" si="4"/>
        <v>43</v>
      </c>
      <c r="I26" s="1">
        <v>43.14916487</v>
      </c>
      <c r="J26" s="1">
        <v>-77.613687060000004</v>
      </c>
      <c r="K26" s="1">
        <v>0.88</v>
      </c>
      <c r="L26" s="1">
        <v>290.12</v>
      </c>
      <c r="M26" s="1">
        <v>1933.28</v>
      </c>
      <c r="N26" s="1">
        <v>0.15006620900000001</v>
      </c>
      <c r="O26" s="1">
        <v>27</v>
      </c>
      <c r="P26" s="1">
        <v>9888.5</v>
      </c>
      <c r="Q26" s="1">
        <v>24.244444439999899</v>
      </c>
      <c r="R26" s="1">
        <v>29.25304878</v>
      </c>
      <c r="S26" s="1">
        <v>26.212674190000001</v>
      </c>
      <c r="T26" s="1">
        <v>15.580020319999999</v>
      </c>
      <c r="U26" s="1">
        <v>3.7465491509837001</v>
      </c>
      <c r="V26" s="1">
        <v>16.013727299799655</v>
      </c>
      <c r="W26" s="1">
        <v>13.89624162864178</v>
      </c>
      <c r="X26" s="2">
        <v>26.226993865030675</v>
      </c>
      <c r="Y26" s="2">
        <f t="shared" si="0"/>
        <v>0.59404521921871345</v>
      </c>
      <c r="Z26" s="2">
        <f t="shared" si="1"/>
        <v>0.1428508799088522</v>
      </c>
      <c r="AA26" s="2">
        <f t="shared" si="2"/>
        <v>0.61058188300990501</v>
      </c>
      <c r="AB26" s="2">
        <f t="shared" si="3"/>
        <v>0.52984500244879773</v>
      </c>
      <c r="AC26" s="1">
        <v>1.4729194189999999</v>
      </c>
      <c r="AD26" s="5">
        <v>0.29231040000000003</v>
      </c>
      <c r="AE26" s="5">
        <v>6.2044949999999996</v>
      </c>
      <c r="AF26" s="5">
        <v>1.0379210999999999E-2</v>
      </c>
      <c r="AG26" s="5">
        <v>0.43915080000000001</v>
      </c>
      <c r="AH26" s="4">
        <v>7.32</v>
      </c>
      <c r="AI26" s="1">
        <v>13.3</v>
      </c>
      <c r="AJ26" s="1">
        <v>34.200000000000003</v>
      </c>
      <c r="AK26" s="1">
        <v>6.79</v>
      </c>
    </row>
    <row r="27" spans="1:40" s="1" customFormat="1" x14ac:dyDescent="0.2">
      <c r="A27" s="1">
        <v>30</v>
      </c>
      <c r="B27" s="1" t="s">
        <v>29</v>
      </c>
      <c r="C27" s="1" t="s">
        <v>88</v>
      </c>
      <c r="D27" s="1">
        <v>25763</v>
      </c>
      <c r="E27" s="1">
        <v>360550032</v>
      </c>
      <c r="F27" s="1" t="s">
        <v>71</v>
      </c>
      <c r="I27" s="1">
        <v>43.147350400000001</v>
      </c>
      <c r="J27" s="1">
        <v>-77.612136050000004</v>
      </c>
      <c r="K27" s="1">
        <v>1</v>
      </c>
      <c r="L27" s="1">
        <v>148.27000000000001</v>
      </c>
      <c r="M27" s="1">
        <v>500.68</v>
      </c>
      <c r="N27" s="1">
        <v>0.29613725299999999</v>
      </c>
      <c r="O27" s="1">
        <v>15</v>
      </c>
      <c r="P27" s="1">
        <v>9888.5</v>
      </c>
      <c r="Q27" s="1">
        <v>60.611111110000003</v>
      </c>
      <c r="R27" s="1">
        <v>58.990099010000002</v>
      </c>
      <c r="S27" s="1">
        <v>59.118130460000003</v>
      </c>
      <c r="T27" s="1">
        <v>12.8228966</v>
      </c>
      <c r="U27" s="1">
        <v>3.2534991171996701</v>
      </c>
      <c r="V27" s="1">
        <v>14.68213337282897</v>
      </c>
      <c r="W27" s="1">
        <v>14.795905321425924</v>
      </c>
      <c r="X27" s="2">
        <v>24.975320829220145</v>
      </c>
      <c r="Y27" s="2">
        <f t="shared" si="0"/>
        <v>0.51342269785770733</v>
      </c>
      <c r="Z27" s="2">
        <f t="shared" si="1"/>
        <v>0.13026856149103813</v>
      </c>
      <c r="AA27" s="2">
        <f t="shared" si="2"/>
        <v>0.5878656563903456</v>
      </c>
      <c r="AB27" s="2">
        <f t="shared" si="3"/>
        <v>0.59242103124918799</v>
      </c>
      <c r="AC27" s="1">
        <v>1.523123021</v>
      </c>
      <c r="AD27" s="5">
        <v>0.28548370000000001</v>
      </c>
      <c r="AE27" s="5">
        <v>4.9627660000000002</v>
      </c>
      <c r="AF27" s="5">
        <v>2.1751220000000002E-2</v>
      </c>
      <c r="AG27" s="5">
        <v>0.55830650000000004</v>
      </c>
      <c r="AH27" s="4">
        <v>7.32</v>
      </c>
      <c r="AI27" s="1">
        <v>15.8</v>
      </c>
      <c r="AJ27" s="1">
        <v>34</v>
      </c>
      <c r="AK27" s="1">
        <v>6.79</v>
      </c>
    </row>
    <row r="28" spans="1:40" s="1" customFormat="1" x14ac:dyDescent="0.2">
      <c r="A28" s="1">
        <v>31</v>
      </c>
      <c r="B28" s="1" t="s">
        <v>30</v>
      </c>
      <c r="C28" s="1" t="s">
        <v>88</v>
      </c>
      <c r="D28" s="1">
        <v>30952</v>
      </c>
      <c r="E28" s="1">
        <v>360550094</v>
      </c>
      <c r="F28" s="1" t="s">
        <v>71</v>
      </c>
      <c r="G28" s="1">
        <v>2020</v>
      </c>
      <c r="H28" s="1">
        <f t="shared" si="4"/>
        <v>3</v>
      </c>
      <c r="I28" s="1">
        <v>43.151751390000001</v>
      </c>
      <c r="J28" s="1">
        <v>-77.607905119999998</v>
      </c>
      <c r="K28" s="1">
        <v>0.48</v>
      </c>
      <c r="L28" s="1">
        <v>343.65</v>
      </c>
      <c r="M28" s="1">
        <v>4489.1400000000003</v>
      </c>
      <c r="N28" s="1">
        <v>7.6551411E-2</v>
      </c>
      <c r="O28" s="1">
        <v>27</v>
      </c>
      <c r="P28" s="1">
        <v>5006.8999999999996</v>
      </c>
      <c r="Q28" s="1">
        <v>51.315789469999899</v>
      </c>
      <c r="R28" s="1">
        <v>40.504854369999897</v>
      </c>
      <c r="S28" s="1">
        <v>55.111620799999898</v>
      </c>
      <c r="T28" s="1">
        <v>12.94056823</v>
      </c>
      <c r="U28" s="1">
        <v>3.4537445228295298</v>
      </c>
      <c r="V28" s="1">
        <v>12.64808382805678</v>
      </c>
      <c r="W28" s="1">
        <v>14.331166262653115</v>
      </c>
      <c r="X28" s="2">
        <v>26.339737108190093</v>
      </c>
      <c r="Y28" s="2">
        <f t="shared" si="0"/>
        <v>0.49129450976852207</v>
      </c>
      <c r="Z28" s="2">
        <f t="shared" si="1"/>
        <v>0.13112296864024586</v>
      </c>
      <c r="AA28" s="2">
        <f t="shared" si="2"/>
        <v>0.48019020752200209</v>
      </c>
      <c r="AB28" s="2">
        <f t="shared" si="3"/>
        <v>0.54408919131531397</v>
      </c>
      <c r="AC28" s="1">
        <v>1.350728696</v>
      </c>
      <c r="AD28" s="5">
        <v>0.33670729999999999</v>
      </c>
      <c r="AE28" s="5">
        <v>4.3775300000000001</v>
      </c>
      <c r="AF28" s="5">
        <v>1.2463159E-2</v>
      </c>
      <c r="AG28" s="5">
        <v>0.17266419999999999</v>
      </c>
      <c r="AH28" s="4">
        <v>7.53</v>
      </c>
      <c r="AI28" s="1">
        <v>38.9</v>
      </c>
      <c r="AJ28" s="1">
        <v>45.7</v>
      </c>
      <c r="AK28" s="1">
        <v>4.41</v>
      </c>
    </row>
    <row r="29" spans="1:40" s="1" customFormat="1" x14ac:dyDescent="0.2">
      <c r="A29" s="1">
        <v>32</v>
      </c>
      <c r="B29" s="1" t="s">
        <v>31</v>
      </c>
      <c r="C29" s="1" t="s">
        <v>89</v>
      </c>
      <c r="D29" s="1">
        <v>91788</v>
      </c>
      <c r="E29" s="1">
        <v>360550115</v>
      </c>
      <c r="F29" s="1" t="s">
        <v>74</v>
      </c>
      <c r="G29" s="1">
        <v>2008</v>
      </c>
      <c r="H29" s="1">
        <v>15</v>
      </c>
      <c r="I29" s="1">
        <v>43.164396760000002</v>
      </c>
      <c r="J29" s="1">
        <v>-77.472833829999999</v>
      </c>
      <c r="K29" s="1">
        <v>11.06</v>
      </c>
      <c r="L29" s="1">
        <v>2084.5300000000002</v>
      </c>
      <c r="M29" s="1">
        <v>266423.62</v>
      </c>
      <c r="N29" s="1">
        <v>7.8241189999999992E-3</v>
      </c>
      <c r="O29" s="1">
        <v>15</v>
      </c>
      <c r="P29" s="1">
        <v>508.1</v>
      </c>
      <c r="Q29" s="1">
        <v>77.766666670000006</v>
      </c>
      <c r="R29" s="1">
        <v>74.621212119999896</v>
      </c>
      <c r="S29" s="1">
        <v>70.120765829999897</v>
      </c>
      <c r="T29" s="1">
        <v>7.6369599389999996</v>
      </c>
      <c r="U29" s="1">
        <v>8.2062920074437606</v>
      </c>
      <c r="V29" s="1">
        <v>14.093514090365073</v>
      </c>
      <c r="W29" s="1">
        <v>16.103619384425048</v>
      </c>
      <c r="X29" s="2">
        <v>26.270325203252032</v>
      </c>
      <c r="Y29" s="2">
        <f t="shared" si="0"/>
        <v>0.29070671489268857</v>
      </c>
      <c r="Z29" s="2">
        <f t="shared" si="1"/>
        <v>0.31237877506091533</v>
      </c>
      <c r="AA29" s="2">
        <f t="shared" si="2"/>
        <v>0.5364803816216337</v>
      </c>
      <c r="AB29" s="2">
        <f t="shared" si="3"/>
        <v>0.6129965754071276</v>
      </c>
      <c r="AC29" s="1">
        <v>1.536658238</v>
      </c>
      <c r="AD29" s="5">
        <v>0.26419490000000001</v>
      </c>
      <c r="AE29" s="5">
        <v>3.6855419999999999</v>
      </c>
      <c r="AF29" s="5">
        <v>1.2694978000000001E-2</v>
      </c>
      <c r="AG29" s="5">
        <v>0.47110020000000002</v>
      </c>
      <c r="AH29" s="4">
        <v>7.4</v>
      </c>
      <c r="AI29" s="1">
        <v>2.6</v>
      </c>
      <c r="AJ29" s="1">
        <v>36.700000000000003</v>
      </c>
      <c r="AK29" s="1">
        <v>1.34</v>
      </c>
    </row>
    <row r="30" spans="1:40" s="1" customFormat="1" x14ac:dyDescent="0.2">
      <c r="A30" s="1">
        <v>33</v>
      </c>
      <c r="B30" s="1" t="s">
        <v>32</v>
      </c>
      <c r="C30" s="1" t="s">
        <v>89</v>
      </c>
      <c r="D30" s="1">
        <v>36002</v>
      </c>
      <c r="E30" s="1">
        <v>360550101</v>
      </c>
      <c r="F30" s="1" t="s">
        <v>80</v>
      </c>
      <c r="G30" s="1">
        <v>1980</v>
      </c>
      <c r="H30" s="1">
        <f t="shared" si="4"/>
        <v>43</v>
      </c>
      <c r="I30" s="1">
        <v>43.252868399999997</v>
      </c>
      <c r="J30" s="1">
        <v>-77.599499989999998</v>
      </c>
      <c r="K30" s="1">
        <v>10.79</v>
      </c>
      <c r="L30" s="1">
        <v>214.33</v>
      </c>
      <c r="M30" s="1">
        <v>2750.8</v>
      </c>
      <c r="N30" s="1">
        <v>7.7915515000000005E-2</v>
      </c>
      <c r="O30" s="1">
        <v>27</v>
      </c>
      <c r="P30" s="1">
        <v>5641.9</v>
      </c>
      <c r="Q30" s="1">
        <v>4.3739837399999901</v>
      </c>
      <c r="R30" s="1">
        <v>4.7</v>
      </c>
      <c r="S30" s="1">
        <v>5.7344729340000002</v>
      </c>
      <c r="T30" s="1">
        <v>17.32981745</v>
      </c>
      <c r="U30" s="1">
        <v>15.123065112566101</v>
      </c>
      <c r="V30" s="1">
        <v>14.03560548396122</v>
      </c>
      <c r="W30" s="1">
        <v>23.451522505927951</v>
      </c>
      <c r="X30" s="2">
        <v>25.688532799198793</v>
      </c>
      <c r="Y30" s="2">
        <f t="shared" si="0"/>
        <v>0.67461297168908396</v>
      </c>
      <c r="Z30" s="2">
        <f t="shared" si="1"/>
        <v>0.58870879200379156</v>
      </c>
      <c r="AA30" s="2">
        <f t="shared" si="2"/>
        <v>0.54637629924893882</v>
      </c>
      <c r="AB30" s="2">
        <f t="shared" si="3"/>
        <v>0.91291794238475887</v>
      </c>
      <c r="AC30" s="1">
        <v>1.259417521</v>
      </c>
      <c r="AD30" s="5">
        <v>0.28083419999999998</v>
      </c>
      <c r="AE30" s="5">
        <v>3.984343</v>
      </c>
      <c r="AF30" s="5">
        <v>2.0940416E-2</v>
      </c>
      <c r="AG30" s="5">
        <v>0.32923079999999999</v>
      </c>
      <c r="AH30" s="4">
        <v>7.48</v>
      </c>
      <c r="AI30" s="1">
        <v>2.5499999999999998</v>
      </c>
      <c r="AJ30" s="1">
        <v>60</v>
      </c>
      <c r="AK30" s="1">
        <v>3.81</v>
      </c>
    </row>
    <row r="31" spans="1:40" s="1" customFormat="1" x14ac:dyDescent="0.2">
      <c r="A31" s="1">
        <v>34</v>
      </c>
      <c r="B31" s="1" t="s">
        <v>33</v>
      </c>
      <c r="C31" s="1" t="s">
        <v>89</v>
      </c>
      <c r="D31" s="1">
        <v>36002</v>
      </c>
      <c r="E31" s="1">
        <v>360550101</v>
      </c>
      <c r="F31" s="1" t="s">
        <v>80</v>
      </c>
      <c r="G31" s="1">
        <v>1980</v>
      </c>
      <c r="H31" s="1">
        <f t="shared" si="4"/>
        <v>43</v>
      </c>
      <c r="I31" s="1">
        <v>43.252327999999999</v>
      </c>
      <c r="J31" s="1">
        <v>-77.599971999999994</v>
      </c>
      <c r="K31" s="1">
        <v>10.81</v>
      </c>
      <c r="L31" s="1">
        <v>82.98</v>
      </c>
      <c r="M31" s="1">
        <v>370.52</v>
      </c>
      <c r="N31" s="1">
        <v>0.22395552199999999</v>
      </c>
      <c r="O31" s="1">
        <v>27</v>
      </c>
      <c r="P31" s="1">
        <v>5641.9</v>
      </c>
      <c r="Q31" s="1">
        <v>38.619047620000003</v>
      </c>
      <c r="R31" s="1">
        <v>30.743362829999899</v>
      </c>
      <c r="S31" s="1">
        <v>23.033070089999899</v>
      </c>
      <c r="T31" s="1">
        <v>20.809849239999998</v>
      </c>
      <c r="U31" s="1">
        <v>16.999450389123798</v>
      </c>
      <c r="V31" s="1">
        <v>18.569582027271991</v>
      </c>
      <c r="W31" s="1">
        <v>22.610245845388484</v>
      </c>
      <c r="X31" s="2">
        <v>29.066410009624644</v>
      </c>
      <c r="Y31" s="2">
        <f t="shared" si="0"/>
        <v>0.71594150199867534</v>
      </c>
      <c r="Z31" s="2">
        <f t="shared" si="1"/>
        <v>0.58484864087084842</v>
      </c>
      <c r="AA31" s="2">
        <f t="shared" si="2"/>
        <v>0.63886740815680787</v>
      </c>
      <c r="AB31" s="2">
        <f t="shared" si="3"/>
        <v>0.77788229911783546</v>
      </c>
      <c r="AC31" s="1">
        <v>1.3106164819999999</v>
      </c>
      <c r="AD31" s="5">
        <v>0.28609440000000003</v>
      </c>
      <c r="AE31" s="5">
        <v>4.2405650000000001</v>
      </c>
      <c r="AF31" s="5">
        <v>1.1852827E-2</v>
      </c>
      <c r="AG31" s="5">
        <v>0.35346499999999997</v>
      </c>
      <c r="AH31" s="4">
        <v>7.79</v>
      </c>
      <c r="AI31" s="1">
        <v>2.5499999999999998</v>
      </c>
      <c r="AJ31" s="1">
        <v>60</v>
      </c>
      <c r="AK31" s="1">
        <v>3.81</v>
      </c>
    </row>
    <row r="32" spans="1:40" s="1" customFormat="1" x14ac:dyDescent="0.2">
      <c r="A32" s="1">
        <v>35</v>
      </c>
      <c r="B32" s="1" t="s">
        <v>34</v>
      </c>
      <c r="C32" s="1" t="s">
        <v>89</v>
      </c>
      <c r="D32" s="1">
        <v>42097</v>
      </c>
      <c r="E32" s="1">
        <v>360550120</v>
      </c>
      <c r="F32" s="1" t="s">
        <v>79</v>
      </c>
      <c r="I32" s="1">
        <v>43.117627179999999</v>
      </c>
      <c r="J32" s="1">
        <v>-77.476889679999999</v>
      </c>
      <c r="K32" s="1">
        <v>11.4</v>
      </c>
      <c r="L32" s="1">
        <v>1316.24</v>
      </c>
      <c r="M32" s="1">
        <v>42213.2</v>
      </c>
      <c r="N32" s="1">
        <v>3.1180768000000001E-2</v>
      </c>
      <c r="O32" s="1">
        <v>27</v>
      </c>
      <c r="P32" s="1">
        <v>4170.8999999999996</v>
      </c>
      <c r="Q32" s="1">
        <v>1.175</v>
      </c>
      <c r="R32" s="1">
        <v>15.921348310000001</v>
      </c>
      <c r="S32" s="1">
        <v>23.78917749</v>
      </c>
      <c r="T32" s="1">
        <v>14.3710279</v>
      </c>
      <c r="U32" s="1">
        <v>15.5549979879508</v>
      </c>
      <c r="V32" s="1">
        <v>18.842902407426827</v>
      </c>
      <c r="W32" s="1">
        <v>21.227770680756542</v>
      </c>
      <c r="X32" s="2">
        <v>28.12960235640648</v>
      </c>
      <c r="Y32" s="2">
        <f t="shared" si="0"/>
        <v>0.51088627979581147</v>
      </c>
      <c r="Z32" s="2">
        <f t="shared" si="1"/>
        <v>0.55297610648264883</v>
      </c>
      <c r="AA32" s="2">
        <f t="shared" si="2"/>
        <v>0.66986024788705845</v>
      </c>
      <c r="AB32" s="2">
        <f t="shared" si="3"/>
        <v>0.75464169069286346</v>
      </c>
      <c r="AC32" s="1">
        <v>1.570855667</v>
      </c>
      <c r="AD32" s="5">
        <v>0.21744559999999999</v>
      </c>
      <c r="AE32" s="5">
        <v>4.0698059999999998</v>
      </c>
      <c r="AF32" s="5">
        <v>1.8348605E-2</v>
      </c>
      <c r="AG32" s="5">
        <v>0.21043629999999999</v>
      </c>
      <c r="AH32" s="4">
        <v>7.63</v>
      </c>
      <c r="AI32" s="1">
        <v>7.82</v>
      </c>
      <c r="AJ32" s="1">
        <v>51.1</v>
      </c>
      <c r="AK32" s="1">
        <v>4.91</v>
      </c>
    </row>
    <row r="33" spans="1:37" s="1" customFormat="1" x14ac:dyDescent="0.2">
      <c r="A33" s="1">
        <v>36</v>
      </c>
      <c r="B33" s="1" t="s">
        <v>35</v>
      </c>
      <c r="C33" s="1" t="s">
        <v>89</v>
      </c>
      <c r="D33" s="1">
        <v>96458</v>
      </c>
      <c r="E33" s="1">
        <v>360550133</v>
      </c>
      <c r="F33" s="1" t="s">
        <v>81</v>
      </c>
      <c r="G33" s="1">
        <v>1983</v>
      </c>
      <c r="H33" s="1">
        <f t="shared" si="4"/>
        <v>40</v>
      </c>
      <c r="I33" s="1">
        <v>42.982357559999997</v>
      </c>
      <c r="J33" s="1">
        <v>-77.655479889999995</v>
      </c>
      <c r="K33" s="1">
        <v>19.649999999999999</v>
      </c>
      <c r="L33" s="1">
        <v>683.94</v>
      </c>
      <c r="M33" s="1">
        <v>22398.07</v>
      </c>
      <c r="N33" s="1">
        <v>3.0535666999999999E-2</v>
      </c>
      <c r="O33" s="1">
        <v>27</v>
      </c>
      <c r="P33" s="1">
        <v>116.8</v>
      </c>
      <c r="Q33" s="1">
        <v>1.0888888889999899</v>
      </c>
      <c r="R33" s="1">
        <v>0.59067357499999895</v>
      </c>
      <c r="S33" s="1">
        <v>0.87383177599999895</v>
      </c>
      <c r="T33" s="1">
        <v>18.555565219999998</v>
      </c>
      <c r="U33" s="1">
        <v>15.7627061468154</v>
      </c>
      <c r="V33" s="1">
        <v>16.31036795413204</v>
      </c>
      <c r="W33" s="1">
        <v>17.332745000152212</v>
      </c>
      <c r="X33" s="2">
        <v>27.142857142857153</v>
      </c>
      <c r="Y33" s="2">
        <f t="shared" si="0"/>
        <v>0.68362608705263128</v>
      </c>
      <c r="Z33" s="2">
        <f t="shared" si="1"/>
        <v>0.58073127909319877</v>
      </c>
      <c r="AA33" s="2">
        <f t="shared" si="2"/>
        <v>0.60090829304696969</v>
      </c>
      <c r="AB33" s="2">
        <f t="shared" si="3"/>
        <v>0.63857481579508124</v>
      </c>
      <c r="AC33" s="1">
        <v>1.63236154</v>
      </c>
      <c r="AD33" s="5">
        <v>0.1706944</v>
      </c>
      <c r="AE33" s="5">
        <v>2.7264400000000002</v>
      </c>
      <c r="AF33" s="5">
        <v>2.1109797E-2</v>
      </c>
      <c r="AG33" s="5">
        <v>0.34170040000000002</v>
      </c>
      <c r="AH33" s="4">
        <v>7.58</v>
      </c>
      <c r="AI33" s="1">
        <v>2.86</v>
      </c>
      <c r="AJ33" s="1">
        <v>59.9</v>
      </c>
      <c r="AK33" s="1">
        <v>1.1399999999999999</v>
      </c>
    </row>
    <row r="34" spans="1:37" s="1" customFormat="1" x14ac:dyDescent="0.2">
      <c r="A34" s="1">
        <v>37</v>
      </c>
      <c r="B34" s="1" t="s">
        <v>36</v>
      </c>
      <c r="C34" s="1" t="s">
        <v>88</v>
      </c>
      <c r="D34" s="1">
        <v>16838</v>
      </c>
      <c r="E34" s="1">
        <v>360550096</v>
      </c>
      <c r="F34" s="1" t="s">
        <v>71</v>
      </c>
      <c r="I34" s="1">
        <v>43.154066829999998</v>
      </c>
      <c r="J34" s="1">
        <v>-77.627306779999998</v>
      </c>
      <c r="K34" s="1">
        <v>1.56</v>
      </c>
      <c r="L34" s="1">
        <v>268.41000000000003</v>
      </c>
      <c r="M34" s="1">
        <v>4193.05</v>
      </c>
      <c r="N34" s="1">
        <v>6.4013069000000006E-2</v>
      </c>
      <c r="O34" s="1">
        <v>27</v>
      </c>
      <c r="P34" s="1">
        <v>5883.5</v>
      </c>
      <c r="Q34" s="1">
        <v>49.56</v>
      </c>
      <c r="R34" s="1">
        <v>56.04201681</v>
      </c>
      <c r="S34" s="1">
        <v>59.212851409999899</v>
      </c>
      <c r="T34" s="1">
        <v>17.213507199999999</v>
      </c>
      <c r="U34" s="1">
        <v>5.9169231811502101</v>
      </c>
      <c r="V34" s="1">
        <v>16.006256176073514</v>
      </c>
      <c r="W34" s="1">
        <v>16.929954788705253</v>
      </c>
      <c r="X34" s="2">
        <v>28.285295554469954</v>
      </c>
      <c r="Y34" s="2">
        <f t="shared" si="0"/>
        <v>0.60856734435924009</v>
      </c>
      <c r="Z34" s="2">
        <f t="shared" si="1"/>
        <v>0.20918724959955926</v>
      </c>
      <c r="AA34" s="2">
        <f t="shared" si="2"/>
        <v>0.56588612076722766</v>
      </c>
      <c r="AB34" s="2">
        <f t="shared" si="3"/>
        <v>0.59854261575957957</v>
      </c>
      <c r="AC34" s="1">
        <v>1.3813599249999999</v>
      </c>
      <c r="AD34" s="5">
        <v>0.2205</v>
      </c>
      <c r="AE34" s="5">
        <v>3.6690489999999998</v>
      </c>
      <c r="AF34" s="5">
        <v>2.2454321999999999E-2</v>
      </c>
      <c r="AG34" s="5">
        <v>0.58661680000000005</v>
      </c>
      <c r="AH34" s="4">
        <v>7.38</v>
      </c>
      <c r="AI34" s="1">
        <v>45.3</v>
      </c>
      <c r="AJ34" s="1">
        <v>32</v>
      </c>
      <c r="AK34" s="1">
        <v>15.6</v>
      </c>
    </row>
    <row r="35" spans="1:37" s="1" customFormat="1" x14ac:dyDescent="0.2">
      <c r="A35" s="1">
        <v>38</v>
      </c>
      <c r="B35" s="1" t="s">
        <v>37</v>
      </c>
      <c r="C35" s="1" t="s">
        <v>89</v>
      </c>
      <c r="D35" s="1">
        <v>35929</v>
      </c>
      <c r="E35" s="1">
        <v>360550086</v>
      </c>
      <c r="F35" s="1" t="s">
        <v>71</v>
      </c>
      <c r="I35" s="1">
        <v>43.230094520000002</v>
      </c>
      <c r="J35" s="1">
        <v>-77.620199779999993</v>
      </c>
      <c r="K35" s="1">
        <v>8.35</v>
      </c>
      <c r="L35" s="1">
        <v>162.25</v>
      </c>
      <c r="M35" s="1">
        <v>153345</v>
      </c>
      <c r="N35" s="1">
        <v>1.058072E-3</v>
      </c>
      <c r="O35" s="1">
        <v>27</v>
      </c>
      <c r="P35" s="1">
        <v>2702.3</v>
      </c>
      <c r="Q35" s="1">
        <v>18.830508470000002</v>
      </c>
      <c r="R35" s="1">
        <v>21.396464649999899</v>
      </c>
      <c r="S35" s="1">
        <v>18.67439061</v>
      </c>
      <c r="T35" s="1">
        <v>13.58669999</v>
      </c>
      <c r="U35" s="1">
        <v>18.314576735626101</v>
      </c>
      <c r="V35" s="1">
        <v>15.57386070538427</v>
      </c>
      <c r="W35" s="1">
        <v>22.745988998017857</v>
      </c>
      <c r="X35" s="2">
        <v>24.987775061124694</v>
      </c>
      <c r="Y35" s="2">
        <f t="shared" si="0"/>
        <v>0.54373388413992174</v>
      </c>
      <c r="Z35" s="2">
        <f t="shared" si="1"/>
        <v>0.73294147601478232</v>
      </c>
      <c r="AA35" s="2">
        <f t="shared" si="2"/>
        <v>0.62325920044052507</v>
      </c>
      <c r="AB35" s="2">
        <f t="shared" si="3"/>
        <v>0.91028468690697695</v>
      </c>
      <c r="AC35" s="1">
        <v>1.3553094130000001</v>
      </c>
      <c r="AD35" s="5">
        <v>0.2190793</v>
      </c>
      <c r="AE35" s="5">
        <v>3.247096</v>
      </c>
      <c r="AF35" s="5">
        <v>8.8332610000000002E-3</v>
      </c>
      <c r="AG35" s="5">
        <v>0.15764040000000001</v>
      </c>
      <c r="AH35" s="4">
        <v>7.32</v>
      </c>
      <c r="AI35" s="1">
        <v>12.7</v>
      </c>
      <c r="AJ35" s="1">
        <v>46.8</v>
      </c>
      <c r="AK35" s="1">
        <v>4.82</v>
      </c>
    </row>
    <row r="36" spans="1:37" s="1" customFormat="1" x14ac:dyDescent="0.2">
      <c r="A36" s="1">
        <v>39</v>
      </c>
      <c r="B36" s="1" t="s">
        <v>38</v>
      </c>
      <c r="C36" s="1" t="s">
        <v>89</v>
      </c>
      <c r="D36" s="1">
        <v>73475</v>
      </c>
      <c r="E36" s="1">
        <v>360550132</v>
      </c>
      <c r="F36" s="1" t="s">
        <v>76</v>
      </c>
      <c r="I36" s="1">
        <v>43.065798999999998</v>
      </c>
      <c r="J36" s="1">
        <v>-77.62388086</v>
      </c>
      <c r="K36" s="1">
        <v>10.050000000000001</v>
      </c>
      <c r="L36" s="1">
        <v>2249.25</v>
      </c>
      <c r="M36" s="1">
        <v>233616</v>
      </c>
      <c r="N36" s="1">
        <v>9.6279790000000001E-3</v>
      </c>
      <c r="O36" s="1">
        <v>27</v>
      </c>
      <c r="P36" s="1">
        <v>838.2</v>
      </c>
      <c r="Q36" s="1">
        <v>21.197080289999899</v>
      </c>
      <c r="R36" s="1">
        <v>30.0751072999999</v>
      </c>
      <c r="S36" s="1">
        <v>22.295607650000001</v>
      </c>
      <c r="T36" s="1">
        <v>12.73104856</v>
      </c>
      <c r="U36" s="1">
        <v>14.930701707865298</v>
      </c>
      <c r="V36" s="1">
        <v>20.937578691182026</v>
      </c>
      <c r="W36" s="1">
        <v>22.58295190585336</v>
      </c>
      <c r="X36" s="2">
        <v>29.378531073446325</v>
      </c>
      <c r="Y36" s="2">
        <f t="shared" si="0"/>
        <v>0.43334530675384619</v>
      </c>
      <c r="Z36" s="2">
        <f t="shared" si="1"/>
        <v>0.50821811582541498</v>
      </c>
      <c r="AA36" s="2">
        <f t="shared" si="2"/>
        <v>0.71268296698831135</v>
      </c>
      <c r="AB36" s="2">
        <f t="shared" si="3"/>
        <v>0.76868893987231635</v>
      </c>
      <c r="AC36" s="1">
        <v>1.517102594</v>
      </c>
      <c r="AD36" s="5">
        <v>0.2264302</v>
      </c>
      <c r="AE36" s="5">
        <v>3.215303</v>
      </c>
      <c r="AF36" s="5">
        <v>1.5665971000000001E-2</v>
      </c>
      <c r="AG36" s="5">
        <v>0.23153760000000001</v>
      </c>
      <c r="AH36" s="4">
        <v>6.4</v>
      </c>
      <c r="AI36" s="1">
        <v>7.2</v>
      </c>
      <c r="AJ36" s="1">
        <v>43.7</v>
      </c>
      <c r="AK36" s="1">
        <v>5.16</v>
      </c>
    </row>
    <row r="37" spans="1:37" s="1" customFormat="1" x14ac:dyDescent="0.2">
      <c r="A37" s="1">
        <v>40</v>
      </c>
      <c r="B37" s="1" t="s">
        <v>39</v>
      </c>
      <c r="C37" s="1" t="s">
        <v>88</v>
      </c>
      <c r="D37" s="1">
        <v>20118</v>
      </c>
      <c r="E37" s="1">
        <v>360550093</v>
      </c>
      <c r="F37" s="1" t="s">
        <v>71</v>
      </c>
      <c r="I37" s="1">
        <v>43.150837860000003</v>
      </c>
      <c r="J37" s="1">
        <v>-77.60351283</v>
      </c>
      <c r="K37" s="1">
        <v>0.72</v>
      </c>
      <c r="L37" s="1">
        <v>229.54</v>
      </c>
      <c r="M37" s="1">
        <v>3285.81</v>
      </c>
      <c r="N37" s="1">
        <v>6.9857964999999994E-2</v>
      </c>
      <c r="O37" s="1">
        <v>27</v>
      </c>
      <c r="P37" s="1">
        <v>7930.7</v>
      </c>
      <c r="Q37" s="1">
        <v>65.75</v>
      </c>
      <c r="R37" s="1">
        <v>69.322834650000004</v>
      </c>
      <c r="S37" s="1">
        <v>71.976050830000005</v>
      </c>
      <c r="T37" s="1">
        <v>11.79383417</v>
      </c>
      <c r="U37" s="1">
        <v>2.41160526547689</v>
      </c>
      <c r="V37" s="1">
        <v>12.855826852184817</v>
      </c>
      <c r="W37" s="1">
        <v>14.677567905152674</v>
      </c>
      <c r="X37" s="2">
        <v>27.23258096172718</v>
      </c>
      <c r="Y37" s="2">
        <f t="shared" si="0"/>
        <v>0.43307809078306314</v>
      </c>
      <c r="Z37" s="2">
        <f t="shared" si="1"/>
        <v>8.8555883442196448E-2</v>
      </c>
      <c r="AA37" s="2">
        <f t="shared" si="2"/>
        <v>0.47207522747302094</v>
      </c>
      <c r="AB37" s="2">
        <f t="shared" si="3"/>
        <v>0.53897087190452531</v>
      </c>
      <c r="AC37" s="1">
        <v>1.1871816669999999</v>
      </c>
      <c r="AD37" s="5">
        <v>0.23424629999999999</v>
      </c>
      <c r="AE37" s="5">
        <v>3.6737860000000002</v>
      </c>
      <c r="AF37" s="5">
        <v>1.2481411E-2</v>
      </c>
      <c r="AG37" s="5">
        <v>0.26774140000000002</v>
      </c>
      <c r="AH37" s="4">
        <v>7.25</v>
      </c>
      <c r="AI37" s="1">
        <v>30</v>
      </c>
      <c r="AJ37" s="1">
        <v>27.8</v>
      </c>
      <c r="AK37" s="1">
        <v>8.24</v>
      </c>
    </row>
    <row r="38" spans="1:37" s="1" customFormat="1" x14ac:dyDescent="0.2">
      <c r="A38" s="1">
        <v>41</v>
      </c>
      <c r="B38" s="1" t="s">
        <v>40</v>
      </c>
      <c r="C38" s="1" t="s">
        <v>88</v>
      </c>
      <c r="D38" s="1">
        <v>23456</v>
      </c>
      <c r="E38" s="1">
        <v>360550094</v>
      </c>
      <c r="F38" s="1" t="s">
        <v>71</v>
      </c>
      <c r="I38" s="1">
        <v>43.15357247</v>
      </c>
      <c r="J38" s="1">
        <v>-77.606224659999995</v>
      </c>
      <c r="K38" s="1">
        <v>0.37</v>
      </c>
      <c r="L38" s="1">
        <v>187.84</v>
      </c>
      <c r="M38" s="1">
        <v>2189.7199999999998</v>
      </c>
      <c r="N38" s="1">
        <v>8.5782656999999998E-2</v>
      </c>
      <c r="O38" s="1">
        <v>20</v>
      </c>
      <c r="P38" s="1">
        <v>5006.8999999999996</v>
      </c>
      <c r="Q38" s="1">
        <v>81.099999999999895</v>
      </c>
      <c r="R38" s="1">
        <v>84.264150939999894</v>
      </c>
      <c r="S38" s="1">
        <v>75.788673309999893</v>
      </c>
      <c r="T38" s="1">
        <v>15.568958739999999</v>
      </c>
      <c r="U38" s="1">
        <v>2.1813560099984</v>
      </c>
      <c r="V38" s="1">
        <v>14.639237915098589</v>
      </c>
      <c r="W38" s="1">
        <v>18.553584371349071</v>
      </c>
      <c r="X38" s="2">
        <v>23.973973973973976</v>
      </c>
      <c r="Y38" s="2">
        <f t="shared" si="0"/>
        <v>0.64941084681670136</v>
      </c>
      <c r="Z38" s="2">
        <f t="shared" si="1"/>
        <v>9.0988503298054343E-2</v>
      </c>
      <c r="AA38" s="2">
        <f t="shared" si="2"/>
        <v>0.61063042493459241</v>
      </c>
      <c r="AB38" s="2">
        <f t="shared" si="3"/>
        <v>0.77390525206587557</v>
      </c>
      <c r="AC38" s="1">
        <v>1.5584755509999999</v>
      </c>
      <c r="AD38" s="5">
        <v>0.32366089999999997</v>
      </c>
      <c r="AE38" s="5">
        <v>5.833558</v>
      </c>
      <c r="AF38" s="5">
        <v>7.8346839999999997E-3</v>
      </c>
      <c r="AG38" s="5">
        <v>0.1107424</v>
      </c>
      <c r="AH38" s="4">
        <v>7.31</v>
      </c>
      <c r="AI38" s="1">
        <v>38.9</v>
      </c>
      <c r="AJ38" s="1">
        <v>45.7</v>
      </c>
      <c r="AK38" s="1">
        <v>4.41</v>
      </c>
    </row>
    <row r="39" spans="1:37" s="1" customFormat="1" x14ac:dyDescent="0.2">
      <c r="A39" s="1">
        <v>42</v>
      </c>
      <c r="B39" s="1" t="s">
        <v>43</v>
      </c>
      <c r="C39" s="1" t="s">
        <v>88</v>
      </c>
      <c r="D39" s="1">
        <v>23456</v>
      </c>
      <c r="E39" s="1">
        <v>360550094</v>
      </c>
      <c r="F39" s="1" t="s">
        <v>71</v>
      </c>
      <c r="G39" s="1">
        <v>1998</v>
      </c>
      <c r="H39" s="1">
        <v>25</v>
      </c>
      <c r="I39" s="6">
        <v>43.146652000000003</v>
      </c>
      <c r="J39" s="1">
        <v>-77.609954000000002</v>
      </c>
      <c r="K39" s="1">
        <v>1.62</v>
      </c>
      <c r="L39" s="1">
        <v>521.79999999999995</v>
      </c>
      <c r="M39" s="1">
        <v>16758.18</v>
      </c>
      <c r="N39" s="1">
        <f>L39/M39</f>
        <v>3.1137032780409326E-2</v>
      </c>
      <c r="O39" s="1">
        <v>27</v>
      </c>
      <c r="P39" s="6">
        <v>9888.5</v>
      </c>
      <c r="Q39" s="1">
        <v>58.312752410000002</v>
      </c>
      <c r="R39" s="1">
        <v>69.309871221999998</v>
      </c>
      <c r="S39" s="1">
        <v>79.001762009999993</v>
      </c>
      <c r="T39" s="1">
        <v>11.01224257</v>
      </c>
      <c r="U39" s="1">
        <v>2.4669608157373801</v>
      </c>
      <c r="V39" s="1">
        <v>14.319104777597738</v>
      </c>
      <c r="W39" s="1">
        <v>15.811336899335192</v>
      </c>
      <c r="X39" s="2">
        <v>28.329297820823236</v>
      </c>
      <c r="Y39" s="2">
        <f t="shared" si="0"/>
        <v>0.38872275054786337</v>
      </c>
      <c r="Z39" s="2">
        <f t="shared" si="1"/>
        <v>8.7081608282011821E-2</v>
      </c>
      <c r="AA39" s="2">
        <f t="shared" si="2"/>
        <v>0.50545216009810834</v>
      </c>
      <c r="AB39" s="2">
        <f t="shared" si="3"/>
        <v>0.55812667858337062</v>
      </c>
      <c r="AC39" s="1">
        <v>1.4941280210000001</v>
      </c>
      <c r="AD39" s="5">
        <v>0.26332909999999998</v>
      </c>
      <c r="AE39" s="5">
        <v>4.4982119999999997</v>
      </c>
      <c r="AF39" s="5">
        <v>2.091E-3</v>
      </c>
      <c r="AG39" s="5">
        <v>9.3273999999999996E-2</v>
      </c>
      <c r="AH39" s="4">
        <v>7.34</v>
      </c>
      <c r="AI39" s="1">
        <v>29.6</v>
      </c>
      <c r="AJ39" s="1">
        <v>32.700000000000003</v>
      </c>
      <c r="AK39" s="1">
        <v>12.9</v>
      </c>
    </row>
    <row r="40" spans="1:37" s="1" customFormat="1" x14ac:dyDescent="0.2">
      <c r="A40" s="1">
        <v>43</v>
      </c>
      <c r="B40" s="1" t="s">
        <v>41</v>
      </c>
      <c r="C40" s="1" t="s">
        <v>89</v>
      </c>
      <c r="D40" s="1">
        <v>32325</v>
      </c>
      <c r="E40" s="1">
        <v>360550113</v>
      </c>
      <c r="F40" s="1" t="s">
        <v>78</v>
      </c>
      <c r="G40" s="1">
        <v>1975</v>
      </c>
      <c r="H40" s="1">
        <f t="shared" si="4"/>
        <v>48</v>
      </c>
      <c r="I40" s="1">
        <v>43.227733319999999</v>
      </c>
      <c r="J40" s="1">
        <v>-77.424481040000003</v>
      </c>
      <c r="K40" s="1">
        <v>16.91</v>
      </c>
      <c r="L40" s="1">
        <v>2046.86</v>
      </c>
      <c r="M40" s="1">
        <v>151638.54999999999</v>
      </c>
      <c r="N40" s="1">
        <v>1.3498283E-2</v>
      </c>
      <c r="O40" s="1">
        <v>27</v>
      </c>
      <c r="P40" s="1">
        <v>1702.5</v>
      </c>
      <c r="Q40" s="1">
        <v>15.8907563</v>
      </c>
      <c r="R40" s="1">
        <v>20.5995024899999</v>
      </c>
      <c r="S40" s="1">
        <v>20.236086700000001</v>
      </c>
      <c r="T40" s="1">
        <v>14.53643464</v>
      </c>
      <c r="U40" s="1">
        <v>15.226847378386902</v>
      </c>
      <c r="V40" s="1">
        <v>20.236879172113369</v>
      </c>
      <c r="W40" s="1">
        <v>17.202247686009589</v>
      </c>
      <c r="X40" s="2">
        <v>26.936026936026934</v>
      </c>
      <c r="Y40" s="2">
        <f t="shared" si="0"/>
        <v>0.53966513600999999</v>
      </c>
      <c r="Z40" s="2">
        <f t="shared" si="1"/>
        <v>0.56529670892261374</v>
      </c>
      <c r="AA40" s="2">
        <f t="shared" si="2"/>
        <v>0.75129413926470889</v>
      </c>
      <c r="AB40" s="2">
        <f t="shared" si="3"/>
        <v>0.63863344534310607</v>
      </c>
      <c r="AC40" s="1">
        <v>1.3813537739999999</v>
      </c>
      <c r="AD40" s="5">
        <v>0.24149309999999999</v>
      </c>
      <c r="AE40" s="5">
        <v>3.080238</v>
      </c>
      <c r="AF40" s="5">
        <v>1.4374793E-2</v>
      </c>
      <c r="AG40" s="5">
        <v>0.14137949999999999</v>
      </c>
      <c r="AH40" s="4">
        <v>7.42</v>
      </c>
      <c r="AI40" s="1">
        <v>4.0999999999999996</v>
      </c>
      <c r="AJ40" s="1">
        <v>49</v>
      </c>
      <c r="AK40" s="1">
        <v>2.2400000000000002</v>
      </c>
    </row>
    <row r="41" spans="1:37" s="1" customFormat="1" x14ac:dyDescent="0.2">
      <c r="A41" s="1">
        <v>44</v>
      </c>
      <c r="B41" s="1" t="s">
        <v>42</v>
      </c>
      <c r="C41" s="1" t="s">
        <v>89</v>
      </c>
      <c r="D41" s="6">
        <v>23456</v>
      </c>
      <c r="E41" s="1">
        <v>360550117.10000002</v>
      </c>
      <c r="F41" s="1" t="s">
        <v>79</v>
      </c>
      <c r="G41" s="1">
        <v>1980</v>
      </c>
      <c r="H41" s="1">
        <v>20</v>
      </c>
      <c r="I41" s="1">
        <v>43.070041410000002</v>
      </c>
      <c r="J41" s="1">
        <v>-77.390176440000005</v>
      </c>
      <c r="K41" s="1">
        <v>20.03</v>
      </c>
      <c r="L41" s="1">
        <v>1098.52</v>
      </c>
      <c r="M41" s="1">
        <v>63198.09</v>
      </c>
      <c r="N41" s="1">
        <v>1.7382170999999998E-2</v>
      </c>
      <c r="O41" s="1">
        <v>20</v>
      </c>
      <c r="P41" s="1">
        <v>996.6</v>
      </c>
      <c r="Q41" s="1">
        <v>2.3972602740000002</v>
      </c>
      <c r="R41" s="1">
        <v>4.7782101170000004</v>
      </c>
      <c r="S41" s="1">
        <v>3.6791184160000001</v>
      </c>
      <c r="T41" s="1">
        <v>10.29704843</v>
      </c>
      <c r="U41" s="1">
        <v>15.5372301985406</v>
      </c>
      <c r="V41" s="1">
        <v>18.687612559681988</v>
      </c>
      <c r="W41" s="1">
        <v>14.997685333864109</v>
      </c>
      <c r="X41" s="2">
        <v>27.777777777777779</v>
      </c>
      <c r="Y41" s="2">
        <f>T41/X41</f>
        <v>0.37069374348</v>
      </c>
      <c r="Z41" s="2">
        <f>U41/X41</f>
        <v>0.55934028714746153</v>
      </c>
      <c r="AA41" s="2">
        <f t="shared" si="2"/>
        <v>0.67275405214855155</v>
      </c>
      <c r="AB41" s="2">
        <f t="shared" si="3"/>
        <v>0.53991667201910787</v>
      </c>
      <c r="AC41" s="1">
        <v>1.572295078</v>
      </c>
      <c r="AD41" s="5">
        <v>0.27263270000000001</v>
      </c>
      <c r="AE41" s="5">
        <v>3.2643849999999999</v>
      </c>
      <c r="AF41" s="5">
        <v>2.7125310999999999E-2</v>
      </c>
      <c r="AG41" s="5">
        <v>0.44677860000000003</v>
      </c>
      <c r="AH41" s="4">
        <v>6.77</v>
      </c>
      <c r="AI41" s="1">
        <v>0.68</v>
      </c>
      <c r="AJ41" s="1">
        <v>39.200000000000003</v>
      </c>
      <c r="AK41" s="1">
        <v>4.1100000000000003</v>
      </c>
    </row>
  </sheetData>
  <sortState xmlns:xlrd2="http://schemas.microsoft.com/office/spreadsheetml/2017/richdata2" ref="A2:U41">
    <sortCondition ref="A2:A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PRELIMINARY_FULL_DATA_2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William Bock</dc:creator>
  <cp:lastModifiedBy>Hayden William Bock</cp:lastModifiedBy>
  <dcterms:created xsi:type="dcterms:W3CDTF">2021-10-18T16:06:07Z</dcterms:created>
  <dcterms:modified xsi:type="dcterms:W3CDTF">2023-09-11T19:27:42Z</dcterms:modified>
</cp:coreProperties>
</file>