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45" windowWidth="19875" windowHeight="7725"/>
  </bookViews>
  <sheets>
    <sheet name="revisi ok print" sheetId="1" r:id="rId1"/>
  </sheets>
  <definedNames>
    <definedName name="_xlnm.Print_Area" localSheetId="0">'revisi ok print'!$A$1:$F$85</definedName>
    <definedName name="_xlnm.Print_Titles" localSheetId="0">'revisi ok print'!$2:$9</definedName>
  </definedNames>
  <calcPr calcId="144525"/>
</workbook>
</file>

<file path=xl/calcChain.xml><?xml version="1.0" encoding="utf-8"?>
<calcChain xmlns="http://schemas.openxmlformats.org/spreadsheetml/2006/main">
  <c r="F10" i="1" l="1"/>
  <c r="H71" i="1" l="1"/>
  <c r="F68" i="1"/>
  <c r="F67" i="1"/>
  <c r="F63" i="1"/>
  <c r="F62" i="1"/>
  <c r="F64" i="1" s="1"/>
  <c r="F55" i="1"/>
  <c r="F60" i="1" s="1"/>
  <c r="F53" i="1"/>
  <c r="F47" i="1"/>
  <c r="F46" i="1"/>
  <c r="F45" i="1"/>
  <c r="F44" i="1"/>
  <c r="F41" i="1"/>
  <c r="F40" i="1"/>
  <c r="F39" i="1"/>
  <c r="F38" i="1"/>
  <c r="F37" i="1"/>
  <c r="F34" i="1"/>
  <c r="F33" i="1"/>
  <c r="F32" i="1"/>
  <c r="F31" i="1"/>
  <c r="F30" i="1"/>
  <c r="F35" i="1" s="1"/>
  <c r="F27" i="1"/>
  <c r="F26" i="1"/>
  <c r="F25" i="1"/>
  <c r="F24" i="1"/>
  <c r="F28" i="1" s="1"/>
  <c r="F21" i="1"/>
  <c r="F20" i="1"/>
  <c r="F19" i="1"/>
  <c r="F16" i="1"/>
  <c r="F15" i="1"/>
  <c r="F14" i="1"/>
  <c r="F13" i="1"/>
  <c r="F42" i="1" l="1"/>
  <c r="F48" i="1"/>
  <c r="F17" i="1"/>
  <c r="F22" i="1"/>
  <c r="H64" i="1"/>
  <c r="F71" i="1" l="1"/>
  <c r="H69" i="1" s="1"/>
</calcChain>
</file>

<file path=xl/sharedStrings.xml><?xml version="1.0" encoding="utf-8"?>
<sst xmlns="http://schemas.openxmlformats.org/spreadsheetml/2006/main" count="133" uniqueCount="96">
  <si>
    <t>RENCANA ANGGARAN BIAYA</t>
  </si>
  <si>
    <t>PEKERJAAN RENOVASI PABRIK HANDBAG MANUFACTURE PT. ABB</t>
  </si>
  <si>
    <t xml:space="preserve">Salatiga, Jawa Tengah </t>
  </si>
  <si>
    <t>0kt 2023</t>
  </si>
  <si>
    <t>No</t>
  </si>
  <si>
    <t>Uraian Pekerjaan</t>
  </si>
  <si>
    <t>Volume</t>
  </si>
  <si>
    <t>Satuan</t>
  </si>
  <si>
    <t>H A R G A</t>
  </si>
  <si>
    <t>Harga Satuan</t>
  </si>
  <si>
    <t>Jumlah Harga</t>
  </si>
  <si>
    <t>(Rp)</t>
  </si>
  <si>
    <t>I</t>
  </si>
  <si>
    <t>SEWA GEDUNG</t>
  </si>
  <si>
    <t>Th</t>
  </si>
  <si>
    <t>II</t>
  </si>
  <si>
    <t>PERIZINAN</t>
  </si>
  <si>
    <t>IMB dan lingkungan</t>
  </si>
  <si>
    <t>set</t>
  </si>
  <si>
    <t>Izin industri dan kepabeanan</t>
  </si>
  <si>
    <t>Listrik</t>
  </si>
  <si>
    <t>Telephone dan internet</t>
  </si>
  <si>
    <t>Sub Jumlah</t>
  </si>
  <si>
    <t>III</t>
  </si>
  <si>
    <t>PEKERJAAN PRAKONSTRUKSI</t>
  </si>
  <si>
    <t>3D Design and layout</t>
  </si>
  <si>
    <t>Land Clearing</t>
  </si>
  <si>
    <t>m3</t>
  </si>
  <si>
    <t xml:space="preserve"> Pembongkaran dan perbaikan ruang rusak dan tak</t>
  </si>
  <si>
    <t>IV</t>
  </si>
  <si>
    <t>PEKERJAAN TANAH DAN PASIR</t>
  </si>
  <si>
    <t>Galian tanah</t>
  </si>
  <si>
    <t xml:space="preserve"> Pembangunan drainase</t>
  </si>
  <si>
    <t>Urug pasir Bawah pondasi</t>
  </si>
  <si>
    <t xml:space="preserve"> Urug Pasir Bawah Lantai</t>
  </si>
  <si>
    <t>V</t>
  </si>
  <si>
    <t>PEKERJAAN PEMASANGAN TEMBOK/SIPIL</t>
  </si>
  <si>
    <t>Pasangan pondasi kedalaman 50cm</t>
  </si>
  <si>
    <t>Pasangan dinding hebel T 2M</t>
  </si>
  <si>
    <t>㎡</t>
  </si>
  <si>
    <t>Pemasangan dinding galvalum 5M</t>
  </si>
  <si>
    <t>Pemagaran beton</t>
  </si>
  <si>
    <t>Taman dan penghijauan</t>
  </si>
  <si>
    <t>VI</t>
  </si>
  <si>
    <t>PEKERJAAN STRUKTUR BAJA WF</t>
  </si>
  <si>
    <t>Tiang kolom WF 175.90.5.8</t>
  </si>
  <si>
    <t>Pcs</t>
  </si>
  <si>
    <t xml:space="preserve"> Rangka Atap WF 175.90.5.8</t>
  </si>
  <si>
    <t xml:space="preserve"> base plate, plat gording dan simplul wf</t>
  </si>
  <si>
    <t>pcs</t>
  </si>
  <si>
    <t>Baut/ mur wf</t>
  </si>
  <si>
    <t xml:space="preserve"> Talang galvalum</t>
  </si>
  <si>
    <t>VII</t>
  </si>
  <si>
    <t>PEKERJAAN PINTU JENDELA</t>
  </si>
  <si>
    <t xml:space="preserve"> Pintu Utama rangka besi &amp; plat besi dengan rell</t>
  </si>
  <si>
    <t>Ventilasi dan grill</t>
  </si>
  <si>
    <t>Set</t>
  </si>
  <si>
    <t>Partisi GRC ruang produksi</t>
  </si>
  <si>
    <t xml:space="preserve"> Kanopi Pintu dan Jendela</t>
  </si>
  <si>
    <t>VIII</t>
  </si>
  <si>
    <t>PEKERJAAN ATAP</t>
  </si>
  <si>
    <t>Atap galvalum 1mm</t>
  </si>
  <si>
    <t>Insulasi atap tahan panas</t>
  </si>
  <si>
    <t>ventilator turbin atap</t>
  </si>
  <si>
    <t>IX</t>
  </si>
  <si>
    <t>PEKERJAAN ELECTRICAL</t>
  </si>
  <si>
    <t>Panel dan kabel feeder</t>
  </si>
  <si>
    <t>kabel tray</t>
  </si>
  <si>
    <t>relay dan pengaman arus</t>
  </si>
  <si>
    <t>lighting dan stopkontak</t>
  </si>
  <si>
    <t>titik</t>
  </si>
  <si>
    <t>Penangkal Petir</t>
  </si>
  <si>
    <t>XI</t>
  </si>
  <si>
    <t>PEKERJAAN CAT</t>
  </si>
  <si>
    <t>Cat Tembok</t>
  </si>
  <si>
    <t>Cat besi/kayu</t>
  </si>
  <si>
    <t>XII</t>
  </si>
  <si>
    <t>PEMBELIAN MESIN MESIN PRODUKSI</t>
  </si>
  <si>
    <t>List mesin Terlampir</t>
  </si>
  <si>
    <t>unit</t>
  </si>
  <si>
    <t>Gaji 3 bulan pra Produksi</t>
  </si>
  <si>
    <t>org</t>
  </si>
  <si>
    <t>XIII</t>
  </si>
  <si>
    <t>Bongkar pasang mesin</t>
  </si>
  <si>
    <t>lot</t>
  </si>
  <si>
    <t>XIV</t>
  </si>
  <si>
    <t>Miscellaneous</t>
  </si>
  <si>
    <t>TOTAL</t>
  </si>
  <si>
    <t>Dibuat di :</t>
  </si>
  <si>
    <t>Direktur</t>
  </si>
  <si>
    <t>Abdul Khair</t>
  </si>
  <si>
    <t xml:space="preserve">Pemberi </t>
  </si>
  <si>
    <t>Penerima</t>
  </si>
  <si>
    <t>R E K A P I T U L A S I</t>
  </si>
  <si>
    <t>Salatiga, 6 Oktober 2023</t>
  </si>
  <si>
    <t>Kokok Wijadmoko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</si>
</sst>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theme="0"/>
      <name val="Calibri"/>
      <family val="2"/>
      <scheme val="minor"/>
    </font>
    <font>
      <b/>
      <sz val="14"/>
      <color rgb="FF000000"/>
      <name val="Arial"/>
      <family val="2"/>
    </font>
    <font>
      <sz val="11"/>
      <color rgb="FF000000"/>
      <name val="Arial Rounded MT Bold"/>
      <family val="2"/>
    </font>
    <font>
      <sz val="11"/>
      <color theme="1"/>
      <name val="Arial Rounded MT Bold"/>
      <family val="2"/>
    </font>
    <font>
      <sz val="12"/>
      <color theme="1"/>
      <name val="Arial Rounded MT Bold"/>
      <family val="2"/>
    </font>
    <font>
      <u/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wrapText="1"/>
    </xf>
    <xf numFmtId="3" fontId="4" fillId="0" borderId="11" xfId="0" applyNumberFormat="1" applyFont="1" applyFill="1" applyBorder="1" applyAlignment="1">
      <alignment vertical="center" wrapText="1"/>
    </xf>
    <xf numFmtId="3" fontId="2" fillId="0" borderId="11" xfId="0" applyNumberFormat="1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wrapText="1"/>
    </xf>
    <xf numFmtId="3" fontId="4" fillId="0" borderId="13" xfId="0" applyNumberFormat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right" wrapText="1"/>
    </xf>
    <xf numFmtId="3" fontId="2" fillId="0" borderId="13" xfId="0" applyNumberFormat="1" applyFont="1" applyFill="1" applyBorder="1" applyAlignment="1">
      <alignment wrapText="1"/>
    </xf>
    <xf numFmtId="0" fontId="3" fillId="0" borderId="13" xfId="0" applyFont="1" applyFill="1" applyBorder="1" applyAlignment="1">
      <alignment horizontal="left" wrapText="1"/>
    </xf>
    <xf numFmtId="3" fontId="2" fillId="0" borderId="13" xfId="0" applyNumberFormat="1" applyFont="1" applyFill="1" applyBorder="1" applyAlignment="1">
      <alignment vertical="center"/>
    </xf>
    <xf numFmtId="3" fontId="4" fillId="0" borderId="13" xfId="0" applyNumberFormat="1" applyFont="1" applyFill="1" applyBorder="1" applyAlignment="1">
      <alignment wrapText="1"/>
    </xf>
    <xf numFmtId="3" fontId="4" fillId="0" borderId="13" xfId="0" applyNumberFormat="1" applyFont="1" applyFill="1" applyBorder="1" applyAlignment="1">
      <alignment horizontal="right" vertical="center"/>
    </xf>
    <xf numFmtId="3" fontId="2" fillId="0" borderId="13" xfId="0" applyNumberFormat="1" applyFont="1" applyFill="1" applyBorder="1" applyAlignment="1">
      <alignment horizontal="right"/>
    </xf>
    <xf numFmtId="3" fontId="3" fillId="0" borderId="0" xfId="0" applyNumberFormat="1" applyFont="1"/>
    <xf numFmtId="0" fontId="6" fillId="0" borderId="14" xfId="0" applyFont="1" applyFill="1" applyBorder="1" applyAlignment="1">
      <alignment horizontal="center" vertical="center" wrapText="1"/>
    </xf>
    <xf numFmtId="43" fontId="3" fillId="0" borderId="0" xfId="1" applyFont="1"/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right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9" workbookViewId="0">
      <selection activeCell="F71" sqref="F71"/>
    </sheetView>
  </sheetViews>
  <sheetFormatPr defaultRowHeight="15.75" x14ac:dyDescent="0.25"/>
  <cols>
    <col min="1" max="1" width="8.5703125" style="2" customWidth="1"/>
    <col min="2" max="2" width="52.7109375" style="1" customWidth="1"/>
    <col min="3" max="4" width="10.28515625" style="1" customWidth="1"/>
    <col min="5" max="6" width="19.140625" style="1" customWidth="1"/>
    <col min="7" max="7" width="9.140625" style="1"/>
    <col min="8" max="8" width="18.140625" style="1" customWidth="1"/>
    <col min="9" max="16384" width="9.140625" style="1"/>
  </cols>
  <sheetData>
    <row r="1" spans="1:6" ht="18" x14ac:dyDescent="0.25">
      <c r="A1" s="48" t="s">
        <v>93</v>
      </c>
      <c r="B1" s="48"/>
      <c r="C1" s="48"/>
      <c r="D1" s="48"/>
      <c r="E1" s="48"/>
      <c r="F1" s="48"/>
    </row>
    <row r="2" spans="1:6" ht="18" x14ac:dyDescent="0.25">
      <c r="A2" s="48" t="s">
        <v>0</v>
      </c>
      <c r="B2" s="48"/>
      <c r="C2" s="48"/>
      <c r="D2" s="48"/>
      <c r="E2" s="48"/>
      <c r="F2" s="48"/>
    </row>
    <row r="3" spans="1:6" ht="18" x14ac:dyDescent="0.25">
      <c r="A3" s="48" t="s">
        <v>1</v>
      </c>
      <c r="B3" s="48"/>
      <c r="C3" s="48"/>
      <c r="D3" s="48"/>
      <c r="E3" s="48"/>
      <c r="F3" s="48"/>
    </row>
    <row r="4" spans="1:6" ht="18" x14ac:dyDescent="0.25">
      <c r="A4" s="48" t="s">
        <v>2</v>
      </c>
      <c r="B4" s="48"/>
      <c r="C4" s="48"/>
      <c r="D4" s="48"/>
      <c r="E4" s="48"/>
      <c r="F4" s="48"/>
    </row>
    <row r="5" spans="1:6" ht="29.25" customHeight="1" x14ac:dyDescent="0.25">
      <c r="A5" s="36"/>
      <c r="B5" s="36"/>
      <c r="C5" s="36"/>
      <c r="D5" s="36"/>
      <c r="E5" s="36"/>
      <c r="F5" s="36"/>
    </row>
    <row r="6" spans="1:6" ht="16.5" thickBot="1" x14ac:dyDescent="0.3">
      <c r="F6" s="3" t="s">
        <v>3</v>
      </c>
    </row>
    <row r="7" spans="1:6" ht="16.5" thickBot="1" x14ac:dyDescent="0.3">
      <c r="A7" s="53" t="s">
        <v>4</v>
      </c>
      <c r="B7" s="53" t="s">
        <v>5</v>
      </c>
      <c r="C7" s="58" t="s">
        <v>6</v>
      </c>
      <c r="D7" s="53" t="s">
        <v>7</v>
      </c>
      <c r="E7" s="61" t="s">
        <v>8</v>
      </c>
      <c r="F7" s="62"/>
    </row>
    <row r="8" spans="1:6" x14ac:dyDescent="0.25">
      <c r="A8" s="54"/>
      <c r="B8" s="56"/>
      <c r="C8" s="59"/>
      <c r="D8" s="56"/>
      <c r="E8" s="37" t="s">
        <v>9</v>
      </c>
      <c r="F8" s="37" t="s">
        <v>10</v>
      </c>
    </row>
    <row r="9" spans="1:6" ht="16.5" thickBot="1" x14ac:dyDescent="0.3">
      <c r="A9" s="55"/>
      <c r="B9" s="57"/>
      <c r="C9" s="60"/>
      <c r="D9" s="57"/>
      <c r="E9" s="38" t="s">
        <v>11</v>
      </c>
      <c r="F9" s="38" t="s">
        <v>11</v>
      </c>
    </row>
    <row r="10" spans="1:6" ht="16.5" customHeight="1" x14ac:dyDescent="0.25">
      <c r="A10" s="4" t="s">
        <v>12</v>
      </c>
      <c r="B10" s="39" t="s">
        <v>13</v>
      </c>
      <c r="C10" s="5">
        <v>1</v>
      </c>
      <c r="D10" s="6" t="s">
        <v>14</v>
      </c>
      <c r="E10" s="7">
        <v>350000000</v>
      </c>
      <c r="F10" s="8">
        <f>E10</f>
        <v>350000000</v>
      </c>
    </row>
    <row r="11" spans="1:6" ht="16.5" customHeight="1" x14ac:dyDescent="0.25">
      <c r="A11" s="9"/>
      <c r="B11" s="12"/>
      <c r="C11" s="11"/>
      <c r="D11" s="10"/>
      <c r="E11" s="12"/>
      <c r="F11" s="12"/>
    </row>
    <row r="12" spans="1:6" ht="16.5" customHeight="1" x14ac:dyDescent="0.25">
      <c r="A12" s="13" t="s">
        <v>15</v>
      </c>
      <c r="B12" s="40" t="s">
        <v>16</v>
      </c>
      <c r="C12" s="11"/>
      <c r="D12" s="10"/>
      <c r="E12" s="12"/>
      <c r="F12" s="12"/>
    </row>
    <row r="13" spans="1:6" ht="16.5" customHeight="1" x14ac:dyDescent="0.25">
      <c r="A13" s="14">
        <v>1</v>
      </c>
      <c r="B13" s="41" t="s">
        <v>17</v>
      </c>
      <c r="C13" s="15">
        <v>1</v>
      </c>
      <c r="D13" s="16" t="s">
        <v>18</v>
      </c>
      <c r="E13" s="17">
        <v>500000000</v>
      </c>
      <c r="F13" s="17">
        <f>C13*E13</f>
        <v>500000000</v>
      </c>
    </row>
    <row r="14" spans="1:6" ht="16.5" customHeight="1" x14ac:dyDescent="0.25">
      <c r="A14" s="14">
        <v>2</v>
      </c>
      <c r="B14" s="42" t="s">
        <v>19</v>
      </c>
      <c r="C14" s="11"/>
      <c r="D14" s="10"/>
      <c r="E14" s="17">
        <v>500000000</v>
      </c>
      <c r="F14" s="17">
        <f>C14*E14</f>
        <v>0</v>
      </c>
    </row>
    <row r="15" spans="1:6" ht="16.5" customHeight="1" x14ac:dyDescent="0.25">
      <c r="A15" s="14">
        <v>2</v>
      </c>
      <c r="B15" s="42" t="s">
        <v>20</v>
      </c>
      <c r="C15" s="15">
        <v>1</v>
      </c>
      <c r="D15" s="16" t="s">
        <v>18</v>
      </c>
      <c r="E15" s="17">
        <v>125000000</v>
      </c>
      <c r="F15" s="17">
        <f>C15*E15</f>
        <v>125000000</v>
      </c>
    </row>
    <row r="16" spans="1:6" ht="16.5" customHeight="1" x14ac:dyDescent="0.25">
      <c r="A16" s="14">
        <v>3</v>
      </c>
      <c r="B16" s="42" t="s">
        <v>21</v>
      </c>
      <c r="C16" s="15">
        <v>1</v>
      </c>
      <c r="D16" s="16" t="s">
        <v>18</v>
      </c>
      <c r="E16" s="17">
        <v>15000000</v>
      </c>
      <c r="F16" s="17">
        <f>C16*E16</f>
        <v>15000000</v>
      </c>
    </row>
    <row r="17" spans="1:6" ht="16.5" customHeight="1" x14ac:dyDescent="0.25">
      <c r="A17" s="9"/>
      <c r="B17" s="12"/>
      <c r="C17" s="11"/>
      <c r="D17" s="10"/>
      <c r="E17" s="18" t="s">
        <v>22</v>
      </c>
      <c r="F17" s="19">
        <f>SUM(F13:F16)</f>
        <v>640000000</v>
      </c>
    </row>
    <row r="18" spans="1:6" ht="16.5" customHeight="1" x14ac:dyDescent="0.25">
      <c r="A18" s="13" t="s">
        <v>23</v>
      </c>
      <c r="B18" s="40" t="s">
        <v>24</v>
      </c>
      <c r="C18" s="11"/>
      <c r="D18" s="10"/>
      <c r="E18" s="20"/>
      <c r="F18" s="20"/>
    </row>
    <row r="19" spans="1:6" ht="16.5" customHeight="1" x14ac:dyDescent="0.25">
      <c r="A19" s="14">
        <v>1</v>
      </c>
      <c r="B19" s="42" t="s">
        <v>25</v>
      </c>
      <c r="C19" s="15">
        <v>1</v>
      </c>
      <c r="D19" s="16" t="s">
        <v>18</v>
      </c>
      <c r="E19" s="17">
        <v>0</v>
      </c>
      <c r="F19" s="17">
        <f>C19*E19</f>
        <v>0</v>
      </c>
    </row>
    <row r="20" spans="1:6" ht="16.5" customHeight="1" x14ac:dyDescent="0.25">
      <c r="A20" s="14">
        <v>2</v>
      </c>
      <c r="B20" s="42" t="s">
        <v>26</v>
      </c>
      <c r="C20" s="15">
        <v>2000</v>
      </c>
      <c r="D20" s="16" t="s">
        <v>27</v>
      </c>
      <c r="E20" s="17">
        <v>175000</v>
      </c>
      <c r="F20" s="17">
        <f>C20*E20</f>
        <v>350000000</v>
      </c>
    </row>
    <row r="21" spans="1:6" ht="16.5" customHeight="1" x14ac:dyDescent="0.25">
      <c r="A21" s="14">
        <v>3</v>
      </c>
      <c r="B21" s="42" t="s">
        <v>28</v>
      </c>
      <c r="C21" s="15">
        <v>100</v>
      </c>
      <c r="D21" s="16" t="s">
        <v>27</v>
      </c>
      <c r="E21" s="17">
        <v>50000</v>
      </c>
      <c r="F21" s="17">
        <f>C21*E21</f>
        <v>5000000</v>
      </c>
    </row>
    <row r="22" spans="1:6" ht="16.5" customHeight="1" x14ac:dyDescent="0.25">
      <c r="A22" s="9"/>
      <c r="B22" s="12"/>
      <c r="C22" s="11"/>
      <c r="D22" s="10"/>
      <c r="E22" s="18" t="s">
        <v>22</v>
      </c>
      <c r="F22" s="21">
        <f>SUM(F19:F21)</f>
        <v>355000000</v>
      </c>
    </row>
    <row r="23" spans="1:6" ht="16.5" hidden="1" customHeight="1" x14ac:dyDescent="0.25">
      <c r="A23" s="14" t="s">
        <v>29</v>
      </c>
      <c r="B23" s="40" t="s">
        <v>30</v>
      </c>
      <c r="C23" s="11"/>
      <c r="D23" s="10"/>
      <c r="E23" s="20"/>
      <c r="F23" s="20"/>
    </row>
    <row r="24" spans="1:6" ht="16.5" hidden="1" customHeight="1" x14ac:dyDescent="0.25">
      <c r="A24" s="14">
        <v>1</v>
      </c>
      <c r="B24" s="42" t="s">
        <v>31</v>
      </c>
      <c r="C24" s="15">
        <v>1000</v>
      </c>
      <c r="D24" s="16" t="s">
        <v>27</v>
      </c>
      <c r="E24" s="17">
        <v>0</v>
      </c>
      <c r="F24" s="17">
        <f>C24*E24</f>
        <v>0</v>
      </c>
    </row>
    <row r="25" spans="1:6" ht="16.5" hidden="1" customHeight="1" x14ac:dyDescent="0.25">
      <c r="A25" s="14">
        <v>2</v>
      </c>
      <c r="B25" s="42" t="s">
        <v>32</v>
      </c>
      <c r="C25" s="15">
        <v>200</v>
      </c>
      <c r="D25" s="16" t="s">
        <v>27</v>
      </c>
      <c r="E25" s="17">
        <v>0</v>
      </c>
      <c r="F25" s="17">
        <f>C25*E25</f>
        <v>0</v>
      </c>
    </row>
    <row r="26" spans="1:6" ht="16.5" hidden="1" customHeight="1" x14ac:dyDescent="0.25">
      <c r="A26" s="14">
        <v>3</v>
      </c>
      <c r="B26" s="42" t="s">
        <v>33</v>
      </c>
      <c r="C26" s="15">
        <v>1000</v>
      </c>
      <c r="D26" s="16" t="s">
        <v>27</v>
      </c>
      <c r="E26" s="17">
        <v>0</v>
      </c>
      <c r="F26" s="17">
        <f>C26*E26</f>
        <v>0</v>
      </c>
    </row>
    <row r="27" spans="1:6" ht="16.5" hidden="1" customHeight="1" x14ac:dyDescent="0.25">
      <c r="A27" s="14">
        <v>4</v>
      </c>
      <c r="B27" s="42" t="s">
        <v>34</v>
      </c>
      <c r="C27" s="15">
        <v>500</v>
      </c>
      <c r="D27" s="16" t="s">
        <v>27</v>
      </c>
      <c r="E27" s="17">
        <v>0</v>
      </c>
      <c r="F27" s="17">
        <f>C27*E27</f>
        <v>0</v>
      </c>
    </row>
    <row r="28" spans="1:6" ht="16.5" hidden="1" customHeight="1" x14ac:dyDescent="0.25">
      <c r="A28" s="9"/>
      <c r="B28" s="12"/>
      <c r="C28" s="11"/>
      <c r="D28" s="10"/>
      <c r="E28" s="18" t="s">
        <v>22</v>
      </c>
      <c r="F28" s="19">
        <f>SUM(F24:F27)</f>
        <v>0</v>
      </c>
    </row>
    <row r="29" spans="1:6" ht="16.5" hidden="1" customHeight="1" x14ac:dyDescent="0.25">
      <c r="A29" s="14" t="s">
        <v>35</v>
      </c>
      <c r="B29" s="40" t="s">
        <v>36</v>
      </c>
      <c r="C29" s="11"/>
      <c r="D29" s="10"/>
      <c r="E29" s="20"/>
      <c r="F29" s="20"/>
    </row>
    <row r="30" spans="1:6" ht="16.5" hidden="1" customHeight="1" x14ac:dyDescent="0.25">
      <c r="A30" s="14">
        <v>1</v>
      </c>
      <c r="B30" s="42" t="s">
        <v>37</v>
      </c>
      <c r="C30" s="15">
        <v>0</v>
      </c>
      <c r="D30" s="16" t="s">
        <v>27</v>
      </c>
      <c r="E30" s="22">
        <v>0</v>
      </c>
      <c r="F30" s="22">
        <f>C30*E30</f>
        <v>0</v>
      </c>
    </row>
    <row r="31" spans="1:6" ht="16.5" hidden="1" customHeight="1" x14ac:dyDescent="0.25">
      <c r="A31" s="14">
        <v>2</v>
      </c>
      <c r="B31" s="42" t="s">
        <v>38</v>
      </c>
      <c r="C31" s="15">
        <v>0</v>
      </c>
      <c r="D31" s="16" t="s">
        <v>39</v>
      </c>
      <c r="E31" s="22">
        <v>0</v>
      </c>
      <c r="F31" s="22">
        <f>C31*E31</f>
        <v>0</v>
      </c>
    </row>
    <row r="32" spans="1:6" ht="16.5" hidden="1" customHeight="1" x14ac:dyDescent="0.25">
      <c r="A32" s="14">
        <v>3</v>
      </c>
      <c r="B32" s="42" t="s">
        <v>40</v>
      </c>
      <c r="C32" s="15">
        <v>0</v>
      </c>
      <c r="D32" s="16" t="s">
        <v>39</v>
      </c>
      <c r="E32" s="22">
        <v>0</v>
      </c>
      <c r="F32" s="22">
        <f>C32*E32</f>
        <v>0</v>
      </c>
    </row>
    <row r="33" spans="1:6" ht="16.5" hidden="1" customHeight="1" x14ac:dyDescent="0.25">
      <c r="A33" s="14">
        <v>4</v>
      </c>
      <c r="B33" s="42" t="s">
        <v>41</v>
      </c>
      <c r="C33" s="15">
        <v>0</v>
      </c>
      <c r="D33" s="16" t="s">
        <v>39</v>
      </c>
      <c r="E33" s="22">
        <v>0</v>
      </c>
      <c r="F33" s="22">
        <f>C33*E33</f>
        <v>0</v>
      </c>
    </row>
    <row r="34" spans="1:6" ht="16.5" hidden="1" customHeight="1" x14ac:dyDescent="0.25">
      <c r="A34" s="14">
        <v>5</v>
      </c>
      <c r="B34" s="42" t="s">
        <v>42</v>
      </c>
      <c r="C34" s="15">
        <v>0</v>
      </c>
      <c r="D34" s="16" t="s">
        <v>39</v>
      </c>
      <c r="E34" s="22">
        <v>0</v>
      </c>
      <c r="F34" s="22">
        <f>C34*E34</f>
        <v>0</v>
      </c>
    </row>
    <row r="35" spans="1:6" ht="16.5" hidden="1" customHeight="1" x14ac:dyDescent="0.25">
      <c r="A35" s="9"/>
      <c r="B35" s="12"/>
      <c r="C35" s="11"/>
      <c r="D35" s="10"/>
      <c r="E35" s="18" t="s">
        <v>22</v>
      </c>
      <c r="F35" s="19">
        <f>SUM(F30:F34)</f>
        <v>0</v>
      </c>
    </row>
    <row r="36" spans="1:6" ht="16.5" hidden="1" customHeight="1" x14ac:dyDescent="0.25">
      <c r="A36" s="14" t="s">
        <v>43</v>
      </c>
      <c r="B36" s="40" t="s">
        <v>44</v>
      </c>
      <c r="C36" s="11"/>
      <c r="D36" s="10"/>
      <c r="E36" s="20"/>
      <c r="F36" s="20"/>
    </row>
    <row r="37" spans="1:6" ht="16.5" hidden="1" customHeight="1" x14ac:dyDescent="0.25">
      <c r="A37" s="14">
        <v>1</v>
      </c>
      <c r="B37" s="42" t="s">
        <v>45</v>
      </c>
      <c r="C37" s="15">
        <v>0</v>
      </c>
      <c r="D37" s="16" t="s">
        <v>46</v>
      </c>
      <c r="E37" s="17">
        <v>0</v>
      </c>
      <c r="F37" s="17">
        <f>C37*E37</f>
        <v>0</v>
      </c>
    </row>
    <row r="38" spans="1:6" ht="16.5" hidden="1" customHeight="1" x14ac:dyDescent="0.25">
      <c r="A38" s="14">
        <v>2</v>
      </c>
      <c r="B38" s="42" t="s">
        <v>47</v>
      </c>
      <c r="C38" s="15">
        <v>0</v>
      </c>
      <c r="D38" s="16" t="s">
        <v>46</v>
      </c>
      <c r="E38" s="17">
        <v>0</v>
      </c>
      <c r="F38" s="17">
        <f>C38*E38</f>
        <v>0</v>
      </c>
    </row>
    <row r="39" spans="1:6" ht="16.5" hidden="1" customHeight="1" x14ac:dyDescent="0.25">
      <c r="A39" s="14">
        <v>3</v>
      </c>
      <c r="B39" s="42" t="s">
        <v>48</v>
      </c>
      <c r="C39" s="15">
        <v>0</v>
      </c>
      <c r="D39" s="16" t="s">
        <v>49</v>
      </c>
      <c r="E39" s="17">
        <v>0</v>
      </c>
      <c r="F39" s="17">
        <f>C39*E39</f>
        <v>0</v>
      </c>
    </row>
    <row r="40" spans="1:6" ht="16.5" hidden="1" customHeight="1" x14ac:dyDescent="0.25">
      <c r="A40" s="14">
        <v>4</v>
      </c>
      <c r="B40" s="42" t="s">
        <v>50</v>
      </c>
      <c r="C40" s="15">
        <v>0</v>
      </c>
      <c r="D40" s="16" t="s">
        <v>49</v>
      </c>
      <c r="E40" s="17">
        <v>0</v>
      </c>
      <c r="F40" s="17">
        <f>C40*E40</f>
        <v>0</v>
      </c>
    </row>
    <row r="41" spans="1:6" ht="16.5" hidden="1" customHeight="1" x14ac:dyDescent="0.25">
      <c r="A41" s="14">
        <v>5</v>
      </c>
      <c r="B41" s="42" t="s">
        <v>51</v>
      </c>
      <c r="C41" s="15">
        <v>0</v>
      </c>
      <c r="D41" s="16" t="s">
        <v>27</v>
      </c>
      <c r="E41" s="17">
        <v>0</v>
      </c>
      <c r="F41" s="17">
        <f>C41*E41</f>
        <v>0</v>
      </c>
    </row>
    <row r="42" spans="1:6" ht="16.5" hidden="1" customHeight="1" x14ac:dyDescent="0.25">
      <c r="A42" s="9"/>
      <c r="B42" s="12"/>
      <c r="C42" s="11"/>
      <c r="D42" s="10"/>
      <c r="E42" s="18" t="s">
        <v>22</v>
      </c>
      <c r="F42" s="19">
        <f>SUM(F37:F41)</f>
        <v>0</v>
      </c>
    </row>
    <row r="43" spans="1:6" ht="16.5" hidden="1" customHeight="1" x14ac:dyDescent="0.25">
      <c r="A43" s="14" t="s">
        <v>52</v>
      </c>
      <c r="B43" s="40" t="s">
        <v>53</v>
      </c>
      <c r="C43" s="11"/>
      <c r="D43" s="10"/>
      <c r="E43" s="20"/>
      <c r="F43" s="20"/>
    </row>
    <row r="44" spans="1:6" ht="16.5" hidden="1" customHeight="1" x14ac:dyDescent="0.25">
      <c r="A44" s="14">
        <v>1</v>
      </c>
      <c r="B44" s="42" t="s">
        <v>54</v>
      </c>
      <c r="C44" s="15">
        <v>0</v>
      </c>
      <c r="D44" s="16" t="s">
        <v>39</v>
      </c>
      <c r="E44" s="17">
        <v>0</v>
      </c>
      <c r="F44" s="17">
        <f>C44*E44</f>
        <v>0</v>
      </c>
    </row>
    <row r="45" spans="1:6" ht="16.5" hidden="1" customHeight="1" x14ac:dyDescent="0.25">
      <c r="A45" s="14">
        <v>2</v>
      </c>
      <c r="B45" s="42" t="s">
        <v>55</v>
      </c>
      <c r="C45" s="15">
        <v>0</v>
      </c>
      <c r="D45" s="16" t="s">
        <v>56</v>
      </c>
      <c r="E45" s="17">
        <v>0</v>
      </c>
      <c r="F45" s="17">
        <f>C45*E45</f>
        <v>0</v>
      </c>
    </row>
    <row r="46" spans="1:6" ht="16.5" hidden="1" customHeight="1" x14ac:dyDescent="0.25">
      <c r="A46" s="14">
        <v>3</v>
      </c>
      <c r="B46" s="42" t="s">
        <v>57</v>
      </c>
      <c r="C46" s="15">
        <v>0</v>
      </c>
      <c r="D46" s="16" t="s">
        <v>39</v>
      </c>
      <c r="E46" s="17">
        <v>0</v>
      </c>
      <c r="F46" s="17">
        <f>C46*E46</f>
        <v>0</v>
      </c>
    </row>
    <row r="47" spans="1:6" ht="16.5" hidden="1" customHeight="1" x14ac:dyDescent="0.25">
      <c r="A47" s="14">
        <v>4</v>
      </c>
      <c r="B47" s="42" t="s">
        <v>58</v>
      </c>
      <c r="C47" s="15">
        <v>0</v>
      </c>
      <c r="D47" s="16" t="s">
        <v>27</v>
      </c>
      <c r="E47" s="17">
        <v>0</v>
      </c>
      <c r="F47" s="17">
        <f>C47*E47</f>
        <v>0</v>
      </c>
    </row>
    <row r="48" spans="1:6" ht="16.5" hidden="1" customHeight="1" x14ac:dyDescent="0.25">
      <c r="A48" s="9"/>
      <c r="B48" s="12"/>
      <c r="C48" s="11"/>
      <c r="D48" s="10"/>
      <c r="E48" s="18" t="s">
        <v>22</v>
      </c>
      <c r="F48" s="19">
        <f>SUM(F44:F47)</f>
        <v>0</v>
      </c>
    </row>
    <row r="49" spans="1:8" ht="16.5" customHeight="1" x14ac:dyDescent="0.25">
      <c r="A49" s="13" t="s">
        <v>59</v>
      </c>
      <c r="B49" s="40" t="s">
        <v>60</v>
      </c>
      <c r="C49" s="11"/>
      <c r="D49" s="10"/>
      <c r="E49" s="20"/>
      <c r="F49" s="20"/>
    </row>
    <row r="50" spans="1:8" ht="16.5" customHeight="1" x14ac:dyDescent="0.25">
      <c r="A50" s="14">
        <v>1</v>
      </c>
      <c r="B50" s="42" t="s">
        <v>61</v>
      </c>
      <c r="C50" s="15">
        <v>1100</v>
      </c>
      <c r="D50" s="16" t="s">
        <v>39</v>
      </c>
      <c r="E50" s="17">
        <v>90000</v>
      </c>
      <c r="F50" s="17">
        <v>99000000</v>
      </c>
    </row>
    <row r="51" spans="1:8" ht="16.5" customHeight="1" x14ac:dyDescent="0.25">
      <c r="A51" s="14">
        <v>2</v>
      </c>
      <c r="B51" s="42" t="s">
        <v>62</v>
      </c>
      <c r="C51" s="15">
        <v>1100</v>
      </c>
      <c r="D51" s="16" t="s">
        <v>39</v>
      </c>
      <c r="E51" s="17">
        <v>55000</v>
      </c>
      <c r="F51" s="17">
        <v>60500000</v>
      </c>
    </row>
    <row r="52" spans="1:8" ht="16.5" customHeight="1" x14ac:dyDescent="0.25">
      <c r="A52" s="14">
        <v>3</v>
      </c>
      <c r="B52" s="42" t="s">
        <v>63</v>
      </c>
      <c r="C52" s="15">
        <v>10</v>
      </c>
      <c r="D52" s="16" t="s">
        <v>18</v>
      </c>
      <c r="E52" s="17">
        <v>350000</v>
      </c>
      <c r="F52" s="17">
        <v>3500000</v>
      </c>
    </row>
    <row r="53" spans="1:8" ht="16.5" customHeight="1" x14ac:dyDescent="0.25">
      <c r="A53" s="9"/>
      <c r="B53" s="12"/>
      <c r="C53" s="11"/>
      <c r="D53" s="10"/>
      <c r="E53" s="18" t="s">
        <v>22</v>
      </c>
      <c r="F53" s="19">
        <f>SUM(F50:F52)</f>
        <v>163000000</v>
      </c>
    </row>
    <row r="54" spans="1:8" ht="16.5" customHeight="1" x14ac:dyDescent="0.25">
      <c r="A54" s="13" t="s">
        <v>64</v>
      </c>
      <c r="B54" s="40" t="s">
        <v>65</v>
      </c>
      <c r="C54" s="11"/>
      <c r="D54" s="10"/>
      <c r="E54" s="20"/>
      <c r="F54" s="20"/>
    </row>
    <row r="55" spans="1:8" ht="16.5" customHeight="1" x14ac:dyDescent="0.25">
      <c r="A55" s="14">
        <v>1</v>
      </c>
      <c r="B55" s="42" t="s">
        <v>66</v>
      </c>
      <c r="C55" s="15">
        <v>1</v>
      </c>
      <c r="D55" s="16" t="s">
        <v>18</v>
      </c>
      <c r="E55" s="17">
        <v>550000000</v>
      </c>
      <c r="F55" s="17">
        <f>C55*E55</f>
        <v>550000000</v>
      </c>
    </row>
    <row r="56" spans="1:8" ht="16.5" customHeight="1" x14ac:dyDescent="0.25">
      <c r="A56" s="14">
        <v>2</v>
      </c>
      <c r="B56" s="42" t="s">
        <v>67</v>
      </c>
      <c r="C56" s="15">
        <v>1</v>
      </c>
      <c r="D56" s="16" t="s">
        <v>18</v>
      </c>
      <c r="E56" s="17">
        <v>27000000</v>
      </c>
      <c r="F56" s="17">
        <v>27000000</v>
      </c>
    </row>
    <row r="57" spans="1:8" ht="16.5" customHeight="1" x14ac:dyDescent="0.25">
      <c r="A57" s="14">
        <v>3</v>
      </c>
      <c r="B57" s="42" t="s">
        <v>68</v>
      </c>
      <c r="C57" s="15">
        <v>1</v>
      </c>
      <c r="D57" s="16" t="s">
        <v>18</v>
      </c>
      <c r="E57" s="17">
        <v>75000000</v>
      </c>
      <c r="F57" s="17">
        <v>75000000</v>
      </c>
    </row>
    <row r="58" spans="1:8" ht="16.5" customHeight="1" x14ac:dyDescent="0.25">
      <c r="A58" s="14">
        <v>4</v>
      </c>
      <c r="B58" s="42" t="s">
        <v>69</v>
      </c>
      <c r="C58" s="15">
        <v>500</v>
      </c>
      <c r="D58" s="16" t="s">
        <v>70</v>
      </c>
      <c r="E58" s="17">
        <v>50000</v>
      </c>
      <c r="F58" s="17">
        <v>25000000</v>
      </c>
    </row>
    <row r="59" spans="1:8" ht="16.5" customHeight="1" x14ac:dyDescent="0.25">
      <c r="A59" s="14">
        <v>5</v>
      </c>
      <c r="B59" s="42" t="s">
        <v>71</v>
      </c>
      <c r="C59" s="11"/>
      <c r="D59" s="10"/>
      <c r="E59" s="18"/>
      <c r="F59" s="19"/>
    </row>
    <row r="60" spans="1:8" ht="16.5" customHeight="1" x14ac:dyDescent="0.25">
      <c r="A60" s="14"/>
      <c r="B60" s="42"/>
      <c r="C60" s="11"/>
      <c r="D60" s="10"/>
      <c r="E60" s="18" t="s">
        <v>22</v>
      </c>
      <c r="F60" s="19">
        <f>SUM(F55:F59)</f>
        <v>677000000</v>
      </c>
    </row>
    <row r="61" spans="1:8" ht="16.5" customHeight="1" x14ac:dyDescent="0.25">
      <c r="A61" s="13" t="s">
        <v>72</v>
      </c>
      <c r="B61" s="40" t="s">
        <v>73</v>
      </c>
      <c r="C61" s="11"/>
      <c r="D61" s="10"/>
      <c r="E61" s="20"/>
      <c r="F61" s="20"/>
    </row>
    <row r="62" spans="1:8" ht="16.5" customHeight="1" x14ac:dyDescent="0.25">
      <c r="A62" s="14">
        <v>1</v>
      </c>
      <c r="B62" s="42" t="s">
        <v>74</v>
      </c>
      <c r="C62" s="15">
        <v>2000</v>
      </c>
      <c r="D62" s="16" t="s">
        <v>39</v>
      </c>
      <c r="E62" s="17">
        <v>10000</v>
      </c>
      <c r="F62" s="23">
        <f>C62*E62</f>
        <v>20000000</v>
      </c>
    </row>
    <row r="63" spans="1:8" ht="16.5" customHeight="1" x14ac:dyDescent="0.25">
      <c r="A63" s="14">
        <v>2</v>
      </c>
      <c r="B63" s="42" t="s">
        <v>75</v>
      </c>
      <c r="C63" s="15">
        <v>2000</v>
      </c>
      <c r="D63" s="16" t="s">
        <v>39</v>
      </c>
      <c r="E63" s="17">
        <v>23000</v>
      </c>
      <c r="F63" s="23">
        <f>C63*E63</f>
        <v>46000000</v>
      </c>
    </row>
    <row r="64" spans="1:8" ht="16.5" customHeight="1" x14ac:dyDescent="0.25">
      <c r="A64" s="9"/>
      <c r="B64" s="12"/>
      <c r="C64" s="11"/>
      <c r="D64" s="10"/>
      <c r="E64" s="18" t="s">
        <v>22</v>
      </c>
      <c r="F64" s="24">
        <f>SUM(F62:F63)</f>
        <v>66000000</v>
      </c>
      <c r="H64" s="25">
        <f>F53+F60++F64+F22+F17</f>
        <v>1901000000</v>
      </c>
    </row>
    <row r="65" spans="1:8" ht="16.5" customHeight="1" x14ac:dyDescent="0.25">
      <c r="A65" s="13" t="s">
        <v>76</v>
      </c>
      <c r="B65" s="40" t="s">
        <v>77</v>
      </c>
      <c r="C65" s="26">
        <v>241</v>
      </c>
      <c r="D65" s="10"/>
      <c r="E65" s="20"/>
      <c r="F65" s="20"/>
    </row>
    <row r="66" spans="1:8" ht="16.5" customHeight="1" x14ac:dyDescent="0.25">
      <c r="A66" s="9"/>
      <c r="B66" s="42" t="s">
        <v>78</v>
      </c>
      <c r="C66" s="15">
        <v>135</v>
      </c>
      <c r="D66" s="16" t="s">
        <v>79</v>
      </c>
      <c r="E66" s="10"/>
      <c r="F66" s="19">
        <v>2440282274</v>
      </c>
    </row>
    <row r="67" spans="1:8" ht="16.5" hidden="1" customHeight="1" x14ac:dyDescent="0.25">
      <c r="A67" s="14" t="s">
        <v>76</v>
      </c>
      <c r="B67" s="42" t="s">
        <v>80</v>
      </c>
      <c r="C67" s="15">
        <v>0</v>
      </c>
      <c r="D67" s="16" t="s">
        <v>81</v>
      </c>
      <c r="E67" s="22">
        <v>0</v>
      </c>
      <c r="F67" s="22">
        <f>C67*E67</f>
        <v>0</v>
      </c>
    </row>
    <row r="68" spans="1:8" ht="16.5" customHeight="1" x14ac:dyDescent="0.25">
      <c r="A68" s="13" t="s">
        <v>82</v>
      </c>
      <c r="B68" s="42" t="s">
        <v>83</v>
      </c>
      <c r="C68" s="15">
        <v>1</v>
      </c>
      <c r="D68" s="16" t="s">
        <v>84</v>
      </c>
      <c r="E68" s="22">
        <v>20000000</v>
      </c>
      <c r="F68" s="22">
        <f>C68*E68</f>
        <v>20000000</v>
      </c>
    </row>
    <row r="69" spans="1:8" ht="16.5" customHeight="1" x14ac:dyDescent="0.25">
      <c r="A69" s="13" t="s">
        <v>85</v>
      </c>
      <c r="B69" s="42" t="s">
        <v>86</v>
      </c>
      <c r="C69" s="11"/>
      <c r="D69" s="10"/>
      <c r="E69" s="10"/>
      <c r="F69" s="22">
        <v>25000000</v>
      </c>
      <c r="H69" s="27">
        <f>F71*0.15</f>
        <v>710442341.10000002</v>
      </c>
    </row>
    <row r="70" spans="1:8" ht="16.5" customHeight="1" thickBot="1" x14ac:dyDescent="0.3">
      <c r="A70" s="28"/>
      <c r="B70" s="29"/>
      <c r="C70" s="30"/>
      <c r="D70" s="29"/>
      <c r="E70" s="31"/>
      <c r="F70" s="31"/>
    </row>
    <row r="71" spans="1:8" ht="16.5" customHeight="1" thickBot="1" x14ac:dyDescent="0.3">
      <c r="A71" s="49" t="s">
        <v>87</v>
      </c>
      <c r="B71" s="50"/>
      <c r="C71" s="50"/>
      <c r="D71" s="50"/>
      <c r="E71" s="32"/>
      <c r="F71" s="33">
        <f>F10+F17+F22+F53+F60+F64+F66+F68+F69</f>
        <v>4736282274</v>
      </c>
      <c r="H71" s="1">
        <f>15/100</f>
        <v>0.15</v>
      </c>
    </row>
    <row r="72" spans="1:8" x14ac:dyDescent="0.25">
      <c r="A72" s="34"/>
      <c r="B72" s="35"/>
      <c r="C72" s="35"/>
      <c r="D72" s="35"/>
      <c r="E72" s="35"/>
      <c r="F72" s="35"/>
    </row>
    <row r="74" spans="1:8" x14ac:dyDescent="0.25">
      <c r="A74" s="45"/>
      <c r="B74" s="45" t="s">
        <v>88</v>
      </c>
      <c r="C74" s="45"/>
      <c r="D74" s="45"/>
      <c r="E74" s="45"/>
      <c r="F74" s="45"/>
    </row>
    <row r="75" spans="1:8" x14ac:dyDescent="0.25">
      <c r="A75" s="45"/>
      <c r="B75" s="45" t="s">
        <v>94</v>
      </c>
      <c r="C75" s="45"/>
      <c r="D75" s="45"/>
      <c r="E75" s="45"/>
      <c r="F75" s="45"/>
    </row>
    <row r="76" spans="1:8" x14ac:dyDescent="0.25">
      <c r="C76" s="44"/>
      <c r="D76" s="44"/>
      <c r="E76" s="44"/>
      <c r="F76" s="44"/>
    </row>
    <row r="77" spans="1:8" x14ac:dyDescent="0.25">
      <c r="B77" s="43" t="s">
        <v>91</v>
      </c>
      <c r="E77" s="46" t="s">
        <v>92</v>
      </c>
      <c r="F77" s="44"/>
    </row>
    <row r="78" spans="1:8" x14ac:dyDescent="0.25">
      <c r="C78" s="44"/>
      <c r="D78" s="44"/>
      <c r="E78" s="44"/>
      <c r="F78" s="44"/>
    </row>
    <row r="79" spans="1:8" x14ac:dyDescent="0.25">
      <c r="C79" s="43"/>
      <c r="D79" s="43"/>
      <c r="E79" s="43"/>
      <c r="F79" s="43"/>
    </row>
    <row r="80" spans="1:8" x14ac:dyDescent="0.25">
      <c r="C80" s="43"/>
      <c r="D80" s="43"/>
      <c r="E80" s="43"/>
      <c r="F80" s="43"/>
    </row>
    <row r="81" spans="2:6" x14ac:dyDescent="0.25">
      <c r="C81" s="43"/>
      <c r="D81" s="43"/>
      <c r="E81" s="43"/>
      <c r="F81" s="43"/>
    </row>
    <row r="82" spans="2:6" x14ac:dyDescent="0.25">
      <c r="C82" s="43"/>
      <c r="D82" s="43"/>
      <c r="E82" s="43"/>
      <c r="F82" s="43"/>
    </row>
    <row r="83" spans="2:6" x14ac:dyDescent="0.25">
      <c r="C83" s="43"/>
      <c r="D83" s="43"/>
      <c r="E83" s="43"/>
      <c r="F83" s="43"/>
    </row>
    <row r="84" spans="2:6" x14ac:dyDescent="0.25">
      <c r="B84" s="47" t="s">
        <v>90</v>
      </c>
      <c r="C84" s="51" t="s">
        <v>95</v>
      </c>
      <c r="D84" s="51"/>
      <c r="E84" s="51"/>
      <c r="F84" s="51"/>
    </row>
    <row r="85" spans="2:6" x14ac:dyDescent="0.25">
      <c r="B85" s="43" t="s">
        <v>89</v>
      </c>
      <c r="C85" s="52" t="s">
        <v>89</v>
      </c>
      <c r="D85" s="52"/>
      <c r="E85" s="52"/>
      <c r="F85" s="52"/>
    </row>
  </sheetData>
  <mergeCells count="12">
    <mergeCell ref="A1:F1"/>
    <mergeCell ref="A71:D71"/>
    <mergeCell ref="C84:F84"/>
    <mergeCell ref="C85:F85"/>
    <mergeCell ref="A2:F2"/>
    <mergeCell ref="A3:F3"/>
    <mergeCell ref="A4:F4"/>
    <mergeCell ref="A7:A9"/>
    <mergeCell ref="B7:B9"/>
    <mergeCell ref="C7:C9"/>
    <mergeCell ref="D7:D9"/>
    <mergeCell ref="E7:F7"/>
  </mergeCells>
  <pageMargins left="0.56000000000000005" right="0.54" top="0.6" bottom="0.17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revisi ok print</vt:lpstr>
      <vt:lpstr>'revisi ok print'!Print_Area</vt:lpstr>
      <vt:lpstr>'revisi ok print'!Print_Titles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ABBCorp-HRD</cp:lastModifiedBy>
  <cp:lastPrinted>2024-01-11T05:35:48Z</cp:lastPrinted>
  <dcterms:created xsi:type="dcterms:W3CDTF">2023-10-05T05:53:14Z</dcterms:created>
  <dcterms:modified xsi:type="dcterms:W3CDTF">2024-01-11T05:41:32Z</dcterms:modified>
</cp:coreProperties>
</file>