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cd_model_jh_mar_20\Network_data\Network_model\"/>
    </mc:Choice>
  </mc:AlternateContent>
  <xr:revisionPtr revIDLastSave="0" documentId="13_ncr:1_{056DD066-90B5-4F93-BDA8-35CF5F6DEED1}" xr6:coauthVersionLast="45" xr6:coauthVersionMax="45" xr10:uidLastSave="{00000000-0000-0000-0000-000000000000}"/>
  <bookViews>
    <workbookView xWindow="25080" yWindow="15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Sheet1!$A$1:$V$34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E26" i="1" s="1"/>
  <c r="H27" i="1"/>
  <c r="E27" i="1" s="1"/>
  <c r="H28" i="1"/>
  <c r="E28" i="1" s="1"/>
  <c r="H29" i="1"/>
  <c r="E29" i="1" s="1"/>
  <c r="H30" i="1"/>
  <c r="E30" i="1" s="1"/>
  <c r="H31" i="1"/>
  <c r="E31" i="1" s="1"/>
  <c r="H32" i="1"/>
  <c r="E32" i="1" s="1"/>
  <c r="H33" i="1"/>
  <c r="E33" i="1" s="1"/>
  <c r="H34" i="1"/>
  <c r="E34" i="1" s="1"/>
  <c r="H2" i="1"/>
  <c r="E2" i="1" s="1"/>
</calcChain>
</file>

<file path=xl/sharedStrings.xml><?xml version="1.0" encoding="utf-8"?>
<sst xmlns="http://schemas.openxmlformats.org/spreadsheetml/2006/main" count="253" uniqueCount="131">
  <si>
    <t>phases</t>
  </si>
  <si>
    <t>windings</t>
  </si>
  <si>
    <t>Tap</t>
  </si>
  <si>
    <t>Conns</t>
  </si>
  <si>
    <t>kVs</t>
  </si>
  <si>
    <t>kVAs</t>
  </si>
  <si>
    <t>%Rs</t>
  </si>
  <si>
    <t>rneut</t>
  </si>
  <si>
    <t>XHL</t>
  </si>
  <si>
    <t>%noloadloss</t>
  </si>
  <si>
    <t>%imag</t>
  </si>
  <si>
    <t>Name</t>
  </si>
  <si>
    <t>Delta Wye</t>
  </si>
  <si>
    <t>Bus1</t>
  </si>
  <si>
    <t>Bus2</t>
  </si>
  <si>
    <t>0.5 0.5</t>
  </si>
  <si>
    <t>1000 1000</t>
  </si>
  <si>
    <t>630 630</t>
  </si>
  <si>
    <t>1250 1250</t>
  </si>
  <si>
    <t>400 400</t>
  </si>
  <si>
    <t>2500 2500</t>
  </si>
  <si>
    <t>1600 1600</t>
  </si>
  <si>
    <t>200 200</t>
  </si>
  <si>
    <t>Feeder</t>
  </si>
  <si>
    <t>sllsc_tx1</t>
  </si>
  <si>
    <t>boiler_house_tx1</t>
  </si>
  <si>
    <t>creche_tx1</t>
  </si>
  <si>
    <t>science_tx1</t>
  </si>
  <si>
    <t>science_tx2</t>
  </si>
  <si>
    <t>student_centre_tx1</t>
  </si>
  <si>
    <t>campus_east_tx1</t>
  </si>
  <si>
    <t>data_centre_tx1</t>
  </si>
  <si>
    <t>engineering_tx1</t>
  </si>
  <si>
    <t>ardmore_tx1</t>
  </si>
  <si>
    <t>quinn_tx1</t>
  </si>
  <si>
    <t>roebuck_castle_tx1</t>
  </si>
  <si>
    <t>vet_college_tx1</t>
  </si>
  <si>
    <t>vet_college_tx2</t>
  </si>
  <si>
    <t>woodview_tx1</t>
  </si>
  <si>
    <t>charles_institute_tx1</t>
  </si>
  <si>
    <t>health_sciences_tx1</t>
  </si>
  <si>
    <t>health_sciences_tx2</t>
  </si>
  <si>
    <t>richview_tx1</t>
  </si>
  <si>
    <t>civil_engineering_tx1</t>
  </si>
  <si>
    <t>Sub Name</t>
  </si>
  <si>
    <t>library_tx1</t>
  </si>
  <si>
    <t>library_tx2</t>
  </si>
  <si>
    <t>sports_centre_tx1</t>
  </si>
  <si>
    <t>boiler_house_txchp</t>
  </si>
  <si>
    <t>rosemount_tx1</t>
  </si>
  <si>
    <t>thornfield_tx1</t>
  </si>
  <si>
    <t>library_sub_tx2_lv</t>
  </si>
  <si>
    <t>library_sub_tx1_lv</t>
  </si>
  <si>
    <t>agri_science_sub_tx1_lv</t>
  </si>
  <si>
    <t>sllsc_sub_tx1_lv</t>
  </si>
  <si>
    <t>sports_centre_sub_tx1_lv</t>
  </si>
  <si>
    <t>boiler_house_sub_txchp_lv</t>
  </si>
  <si>
    <t>boiler_house_sub_tx1_lv</t>
  </si>
  <si>
    <t>rosemount_unit_sub_tx1_lv</t>
  </si>
  <si>
    <t>creche_sub_tx1_lv</t>
  </si>
  <si>
    <t>science_sub_tx1_lv</t>
  </si>
  <si>
    <t>science_sub_tx2_lv</t>
  </si>
  <si>
    <t>student_centre_sub_tx1_lv</t>
  </si>
  <si>
    <t>campus_east_sub_tx1_lv</t>
  </si>
  <si>
    <t>data_centre_sub_tx1_lv</t>
  </si>
  <si>
    <t>engineering_sub_tx1_lv</t>
  </si>
  <si>
    <t>ardmore_sub_tx1_lv</t>
  </si>
  <si>
    <t>quinn_sub_tx1_lv</t>
  </si>
  <si>
    <t>roebuck_castle_sub_tx1_lv</t>
  </si>
  <si>
    <t>arts_sub_tx1_lv</t>
  </si>
  <si>
    <t>arts_sub_tx2_lv</t>
  </si>
  <si>
    <t>arts_sub_tx3_lv</t>
  </si>
  <si>
    <t>vet_college_sub_tx1_lv</t>
  </si>
  <si>
    <t>vet_college_sub_tx2_lv</t>
  </si>
  <si>
    <t>woodview_sub_tx1_lv</t>
  </si>
  <si>
    <t>charles_institute_sub_tx1_lv</t>
  </si>
  <si>
    <t>health_sciences_sub_tx1_lv</t>
  </si>
  <si>
    <t>health_sciences_sub_tx2_lv</t>
  </si>
  <si>
    <t>science_east_sub_tx1_lv</t>
  </si>
  <si>
    <t>science_hub_sub_tx1_lv</t>
  </si>
  <si>
    <t>lodge_unit_sub_tx1_lv</t>
  </si>
  <si>
    <t>thornfield_sub_tx1_lv</t>
  </si>
  <si>
    <t>richview_sub_tx1_lv</t>
  </si>
  <si>
    <t>civil_engineering_sub_tx1_lv</t>
  </si>
  <si>
    <t>science_hub_tx1</t>
  </si>
  <si>
    <t>lodge_tx1</t>
  </si>
  <si>
    <t>science_east_tx1</t>
  </si>
  <si>
    <t>arts_tx1</t>
  </si>
  <si>
    <t>arts_tx2</t>
  </si>
  <si>
    <t>arts_tx3</t>
  </si>
  <si>
    <t>Index</t>
  </si>
  <si>
    <t>10 0.394</t>
  </si>
  <si>
    <t>%loadloss</t>
  </si>
  <si>
    <t>NormHKVA</t>
  </si>
  <si>
    <t>EmergHKVA</t>
  </si>
  <si>
    <t>mv2_10</t>
  </si>
  <si>
    <t>mv2_11</t>
  </si>
  <si>
    <t>mv2_12</t>
  </si>
  <si>
    <t>mv2_17</t>
  </si>
  <si>
    <t>mv2_18</t>
  </si>
  <si>
    <t>mv2_19</t>
  </si>
  <si>
    <t>mv2_33</t>
  </si>
  <si>
    <t>mv2_20</t>
  </si>
  <si>
    <t>mv2_21</t>
  </si>
  <si>
    <t>mv2_28</t>
  </si>
  <si>
    <t>mv2_8</t>
  </si>
  <si>
    <t>mv2_9</t>
  </si>
  <si>
    <t>mv2_13</t>
  </si>
  <si>
    <t>mv2_14</t>
  </si>
  <si>
    <t>mv2_22</t>
  </si>
  <si>
    <t>mv2_26</t>
  </si>
  <si>
    <t>mv2_15</t>
  </si>
  <si>
    <t>mv2_16</t>
  </si>
  <si>
    <t>mv2_5</t>
  </si>
  <si>
    <t>mv2_6</t>
  </si>
  <si>
    <t>mv2_7</t>
  </si>
  <si>
    <t>mv2_1</t>
  </si>
  <si>
    <t>mv2_2</t>
  </si>
  <si>
    <t>mv2_23</t>
  </si>
  <si>
    <t>mv2_24</t>
  </si>
  <si>
    <t>mv2_25</t>
  </si>
  <si>
    <t>mv2_27</t>
  </si>
  <si>
    <t>mv2_29</t>
  </si>
  <si>
    <t>mv2_3</t>
  </si>
  <si>
    <t>mv2_30</t>
  </si>
  <si>
    <t>mv2_31</t>
  </si>
  <si>
    <t>mv2_32</t>
  </si>
  <si>
    <t>mv2_4</t>
  </si>
  <si>
    <t>Rated kVA</t>
  </si>
  <si>
    <t>feed_line</t>
  </si>
  <si>
    <t>agri_science_tx1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</si>
</sst>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zoomScaleNormal="100"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8.85546875" customWidth="1"/>
    <col min="3" max="3" width="7.85546875" customWidth="1"/>
    <col min="4" max="4" width="4.140625" bestFit="1" customWidth="1"/>
    <col min="5" max="5" width="20.7109375" bestFit="1" customWidth="1"/>
    <col min="6" max="6" width="20.7109375" customWidth="1"/>
    <col min="7" max="7" width="9.42578125" bestFit="1" customWidth="1"/>
    <col min="8" max="8" width="24.5703125" bestFit="1" customWidth="1"/>
    <col min="9" max="9" width="27.28515625" bestFit="1" customWidth="1"/>
    <col min="10" max="10" width="10.140625" bestFit="1" customWidth="1"/>
    <col min="11" max="11" width="9.42578125" customWidth="1"/>
    <col min="12" max="12" width="9.42578125" bestFit="1" customWidth="1"/>
    <col min="13" max="13" width="14.7109375" customWidth="1"/>
    <col min="14" max="14" width="11.5703125" customWidth="1"/>
    <col min="15" max="15" width="9.140625" customWidth="1"/>
    <col min="16" max="16" width="10.140625" customWidth="1"/>
    <col min="17" max="17" width="16.140625" customWidth="1"/>
    <col min="18" max="19" width="10.28515625" customWidth="1"/>
    <col min="20" max="20" width="12.7109375" customWidth="1"/>
    <col min="21" max="21" width="10.140625" customWidth="1"/>
  </cols>
  <sheetData>
    <row r="1" spans="1:22" s="1" customFormat="1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44</v>
      </c>
      <c r="F1" s="1" t="s">
        <v>129</v>
      </c>
      <c r="G1" s="1" t="s">
        <v>128</v>
      </c>
      <c r="H1" s="1" t="s">
        <v>13</v>
      </c>
      <c r="I1" s="1" t="s">
        <v>14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92</v>
      </c>
      <c r="Q1" s="1" t="s">
        <v>9</v>
      </c>
      <c r="R1" s="1" t="s">
        <v>10</v>
      </c>
      <c r="S1" s="1" t="s">
        <v>93</v>
      </c>
      <c r="T1" s="1" t="s">
        <v>94</v>
      </c>
      <c r="U1" s="1" t="s">
        <v>23</v>
      </c>
      <c r="V1" s="1" t="s">
        <v>90</v>
      </c>
    </row>
    <row r="2" spans="1:22" s="2" customFormat="1" x14ac:dyDescent="0.25">
      <c r="A2" s="2" t="s">
        <v>45</v>
      </c>
      <c r="B2" s="2">
        <v>3</v>
      </c>
      <c r="C2" s="2">
        <v>2</v>
      </c>
      <c r="D2" s="2">
        <v>1</v>
      </c>
      <c r="E2" s="2" t="str">
        <f>LEFT(H2,LEN(H2)-4)</f>
        <v>library_sub</v>
      </c>
      <c r="F2" s="2" t="s">
        <v>97</v>
      </c>
      <c r="G2" s="2">
        <v>1000</v>
      </c>
      <c r="H2" s="2" t="str">
        <f t="shared" ref="H2:H34" si="0">LEFT(I2,LEN(I2)-3)</f>
        <v>library_sub_tx1</v>
      </c>
      <c r="I2" s="2" t="s">
        <v>52</v>
      </c>
      <c r="J2" s="2" t="s">
        <v>12</v>
      </c>
      <c r="K2" s="2" t="s">
        <v>91</v>
      </c>
      <c r="L2" s="2" t="s">
        <v>16</v>
      </c>
      <c r="M2" s="2" t="s">
        <v>15</v>
      </c>
      <c r="N2" s="2">
        <v>0.1</v>
      </c>
      <c r="O2" s="2">
        <v>3.9</v>
      </c>
      <c r="P2" s="2">
        <v>1</v>
      </c>
      <c r="Q2" s="2">
        <v>0.18</v>
      </c>
      <c r="R2" s="2">
        <v>0</v>
      </c>
      <c r="S2" s="2">
        <v>100</v>
      </c>
      <c r="T2" s="2">
        <v>125</v>
      </c>
      <c r="U2" s="2">
        <v>1</v>
      </c>
      <c r="V2" s="2">
        <v>1</v>
      </c>
    </row>
    <row r="3" spans="1:22" s="2" customFormat="1" x14ac:dyDescent="0.25">
      <c r="A3" s="2" t="s">
        <v>46</v>
      </c>
      <c r="B3" s="2">
        <v>3</v>
      </c>
      <c r="C3" s="2">
        <v>2</v>
      </c>
      <c r="D3" s="2">
        <v>1</v>
      </c>
      <c r="E3" s="2" t="str">
        <f>LEFT(H3,LEN(H3)-4)</f>
        <v>library_sub</v>
      </c>
      <c r="F3" s="2" t="s">
        <v>96</v>
      </c>
      <c r="G3" s="2">
        <v>630</v>
      </c>
      <c r="H3" s="2" t="str">
        <f t="shared" si="0"/>
        <v>library_sub_tx2</v>
      </c>
      <c r="I3" s="2" t="s">
        <v>51</v>
      </c>
      <c r="J3" s="2" t="s">
        <v>12</v>
      </c>
      <c r="K3" s="2" t="s">
        <v>91</v>
      </c>
      <c r="L3" s="2" t="s">
        <v>17</v>
      </c>
      <c r="M3" s="2" t="s">
        <v>15</v>
      </c>
      <c r="N3" s="2">
        <v>0.1</v>
      </c>
      <c r="O3" s="2">
        <v>3.9</v>
      </c>
      <c r="P3" s="2">
        <v>1</v>
      </c>
      <c r="Q3" s="2">
        <v>0.18</v>
      </c>
      <c r="R3" s="2">
        <v>0</v>
      </c>
      <c r="S3" s="2">
        <v>100</v>
      </c>
      <c r="T3" s="2">
        <v>125</v>
      </c>
      <c r="U3" s="2">
        <v>1</v>
      </c>
      <c r="V3" s="2">
        <v>2</v>
      </c>
    </row>
    <row r="4" spans="1:22" s="2" customFormat="1" x14ac:dyDescent="0.25">
      <c r="A4" s="2" t="s">
        <v>130</v>
      </c>
      <c r="B4" s="2">
        <v>3</v>
      </c>
      <c r="C4" s="2">
        <v>2</v>
      </c>
      <c r="D4" s="2">
        <v>1</v>
      </c>
      <c r="E4" s="2" t="str">
        <f>LEFT(H4,LEN(H4)-4)</f>
        <v>agri_science_sub</v>
      </c>
      <c r="F4" s="2" t="s">
        <v>95</v>
      </c>
      <c r="G4" s="2">
        <v>1000</v>
      </c>
      <c r="H4" s="2" t="str">
        <f t="shared" si="0"/>
        <v>agri_science_sub_tx1</v>
      </c>
      <c r="I4" s="2" t="s">
        <v>53</v>
      </c>
      <c r="J4" s="2" t="s">
        <v>12</v>
      </c>
      <c r="K4" s="2" t="s">
        <v>91</v>
      </c>
      <c r="L4" s="2" t="s">
        <v>16</v>
      </c>
      <c r="M4" s="2" t="s">
        <v>15</v>
      </c>
      <c r="N4" s="2">
        <v>0.1</v>
      </c>
      <c r="O4" s="2">
        <v>3.9</v>
      </c>
      <c r="P4" s="2">
        <v>1</v>
      </c>
      <c r="Q4" s="2">
        <v>0.18</v>
      </c>
      <c r="R4" s="2">
        <v>0</v>
      </c>
      <c r="S4" s="2">
        <v>100</v>
      </c>
      <c r="T4" s="2">
        <v>125</v>
      </c>
      <c r="U4" s="2">
        <v>1</v>
      </c>
      <c r="V4" s="2">
        <v>3</v>
      </c>
    </row>
    <row r="5" spans="1:22" s="2" customFormat="1" x14ac:dyDescent="0.25">
      <c r="A5" s="2" t="s">
        <v>24</v>
      </c>
      <c r="B5" s="2">
        <v>3</v>
      </c>
      <c r="C5" s="2">
        <v>2</v>
      </c>
      <c r="D5" s="2">
        <v>1</v>
      </c>
      <c r="E5" s="2" t="str">
        <f>LEFT(H5,LEN(H5)-4)</f>
        <v>sllsc_sub</v>
      </c>
      <c r="F5" s="2" t="s">
        <v>104</v>
      </c>
      <c r="G5" s="2">
        <v>1250</v>
      </c>
      <c r="H5" s="2" t="str">
        <f t="shared" si="0"/>
        <v>sllsc_sub_tx1</v>
      </c>
      <c r="I5" s="2" t="s">
        <v>54</v>
      </c>
      <c r="J5" s="2" t="s">
        <v>12</v>
      </c>
      <c r="K5" s="2" t="s">
        <v>91</v>
      </c>
      <c r="L5" s="2" t="s">
        <v>18</v>
      </c>
      <c r="M5" s="2" t="s">
        <v>15</v>
      </c>
      <c r="N5" s="2">
        <v>0.1</v>
      </c>
      <c r="O5" s="2">
        <v>3.9</v>
      </c>
      <c r="P5" s="2">
        <v>1</v>
      </c>
      <c r="Q5" s="2">
        <v>0.18</v>
      </c>
      <c r="R5" s="2">
        <v>0</v>
      </c>
      <c r="S5" s="2">
        <v>100</v>
      </c>
      <c r="T5" s="2">
        <v>125</v>
      </c>
      <c r="U5" s="2">
        <v>1</v>
      </c>
      <c r="V5" s="2">
        <v>4</v>
      </c>
    </row>
    <row r="6" spans="1:22" s="2" customFormat="1" x14ac:dyDescent="0.25">
      <c r="A6" s="2" t="s">
        <v>47</v>
      </c>
      <c r="B6" s="2">
        <v>3</v>
      </c>
      <c r="C6" s="2">
        <v>2</v>
      </c>
      <c r="D6" s="2">
        <v>1</v>
      </c>
      <c r="E6" s="2" t="str">
        <f>LEFT(H6,LEN(H6)-4)</f>
        <v>sports_centre_sub</v>
      </c>
      <c r="F6" s="2" t="s">
        <v>100</v>
      </c>
      <c r="G6" s="2">
        <v>400</v>
      </c>
      <c r="H6" s="2" t="str">
        <f t="shared" si="0"/>
        <v>sports_centre_sub_tx1</v>
      </c>
      <c r="I6" s="2" t="s">
        <v>55</v>
      </c>
      <c r="J6" s="2" t="s">
        <v>12</v>
      </c>
      <c r="K6" s="2" t="s">
        <v>91</v>
      </c>
      <c r="L6" s="2" t="s">
        <v>19</v>
      </c>
      <c r="M6" s="2" t="s">
        <v>15</v>
      </c>
      <c r="N6" s="2">
        <v>0.1</v>
      </c>
      <c r="O6" s="2">
        <v>3.9</v>
      </c>
      <c r="P6" s="2">
        <v>1</v>
      </c>
      <c r="Q6" s="2">
        <v>0.18</v>
      </c>
      <c r="R6" s="2">
        <v>0</v>
      </c>
      <c r="S6" s="2">
        <v>100</v>
      </c>
      <c r="T6" s="2">
        <v>125</v>
      </c>
      <c r="U6" s="2">
        <v>1</v>
      </c>
      <c r="V6" s="2">
        <v>5</v>
      </c>
    </row>
    <row r="7" spans="1:22" s="2" customFormat="1" x14ac:dyDescent="0.25">
      <c r="A7" s="2" t="s">
        <v>48</v>
      </c>
      <c r="B7" s="2">
        <v>3</v>
      </c>
      <c r="C7" s="2">
        <v>2</v>
      </c>
      <c r="D7" s="2">
        <v>1</v>
      </c>
      <c r="E7" s="2" t="str">
        <f>LEFT(H7,LEN(H7)-6)</f>
        <v>boiler_house_sub</v>
      </c>
      <c r="F7" s="2" t="s">
        <v>99</v>
      </c>
      <c r="G7" s="2">
        <v>2500</v>
      </c>
      <c r="H7" s="2" t="str">
        <f t="shared" si="0"/>
        <v>boiler_house_sub_txchp</v>
      </c>
      <c r="I7" s="2" t="s">
        <v>56</v>
      </c>
      <c r="J7" s="2" t="s">
        <v>12</v>
      </c>
      <c r="K7" s="2" t="s">
        <v>91</v>
      </c>
      <c r="L7" s="2" t="s">
        <v>20</v>
      </c>
      <c r="M7" s="2" t="s">
        <v>15</v>
      </c>
      <c r="N7" s="2">
        <v>0.1</v>
      </c>
      <c r="O7" s="2">
        <v>3.9</v>
      </c>
      <c r="P7" s="2">
        <v>1</v>
      </c>
      <c r="Q7" s="2">
        <v>0.18</v>
      </c>
      <c r="R7" s="2">
        <v>0</v>
      </c>
      <c r="S7" s="2">
        <v>100</v>
      </c>
      <c r="T7" s="2">
        <v>125</v>
      </c>
      <c r="U7" s="2">
        <v>1</v>
      </c>
      <c r="V7" s="2">
        <v>6</v>
      </c>
    </row>
    <row r="8" spans="1:22" s="2" customFormat="1" x14ac:dyDescent="0.25">
      <c r="A8" s="2" t="s">
        <v>25</v>
      </c>
      <c r="B8" s="2">
        <v>3</v>
      </c>
      <c r="C8" s="2">
        <v>2</v>
      </c>
      <c r="D8" s="2">
        <v>1</v>
      </c>
      <c r="E8" s="2" t="str">
        <f t="shared" ref="E8:E34" si="1">LEFT(H8,LEN(H8)-4)</f>
        <v>boiler_house_sub</v>
      </c>
      <c r="F8" s="2" t="s">
        <v>101</v>
      </c>
      <c r="G8" s="2">
        <v>630</v>
      </c>
      <c r="H8" s="2" t="str">
        <f t="shared" si="0"/>
        <v>boiler_house_sub_tx1</v>
      </c>
      <c r="I8" s="2" t="s">
        <v>57</v>
      </c>
      <c r="J8" s="2" t="s">
        <v>12</v>
      </c>
      <c r="K8" s="2" t="s">
        <v>91</v>
      </c>
      <c r="L8" s="2" t="s">
        <v>17</v>
      </c>
      <c r="M8" s="2" t="s">
        <v>15</v>
      </c>
      <c r="N8" s="2">
        <v>0.1</v>
      </c>
      <c r="O8" s="2">
        <v>3.9</v>
      </c>
      <c r="P8" s="2">
        <v>1</v>
      </c>
      <c r="Q8" s="2">
        <v>0.18</v>
      </c>
      <c r="R8" s="2">
        <v>0</v>
      </c>
      <c r="S8" s="2">
        <v>100</v>
      </c>
      <c r="T8" s="2">
        <v>125</v>
      </c>
      <c r="U8" s="2">
        <v>1</v>
      </c>
      <c r="V8" s="2">
        <v>7</v>
      </c>
    </row>
    <row r="9" spans="1:22" s="2" customFormat="1" x14ac:dyDescent="0.25">
      <c r="A9" s="2" t="s">
        <v>49</v>
      </c>
      <c r="B9" s="2">
        <v>3</v>
      </c>
      <c r="C9" s="2">
        <v>2</v>
      </c>
      <c r="D9" s="2">
        <v>1</v>
      </c>
      <c r="E9" s="2" t="str">
        <f t="shared" si="1"/>
        <v>rosemount_unit_sub</v>
      </c>
      <c r="F9" s="2" t="s">
        <v>103</v>
      </c>
      <c r="G9" s="2">
        <v>400</v>
      </c>
      <c r="H9" s="2" t="str">
        <f t="shared" si="0"/>
        <v>rosemount_unit_sub_tx1</v>
      </c>
      <c r="I9" s="2" t="s">
        <v>58</v>
      </c>
      <c r="J9" s="2" t="s">
        <v>12</v>
      </c>
      <c r="K9" s="2" t="s">
        <v>91</v>
      </c>
      <c r="L9" s="2" t="s">
        <v>19</v>
      </c>
      <c r="M9" s="2" t="s">
        <v>15</v>
      </c>
      <c r="N9" s="2">
        <v>0.1</v>
      </c>
      <c r="O9" s="2">
        <v>3.9</v>
      </c>
      <c r="P9" s="2">
        <v>1</v>
      </c>
      <c r="Q9" s="2">
        <v>0.18</v>
      </c>
      <c r="R9" s="2">
        <v>0</v>
      </c>
      <c r="S9" s="2">
        <v>100</v>
      </c>
      <c r="T9" s="2">
        <v>125</v>
      </c>
      <c r="U9" s="2">
        <v>1</v>
      </c>
      <c r="V9" s="2">
        <v>8</v>
      </c>
    </row>
    <row r="10" spans="1:22" s="2" customFormat="1" x14ac:dyDescent="0.25">
      <c r="A10" s="2" t="s">
        <v>26</v>
      </c>
      <c r="B10" s="2">
        <v>3</v>
      </c>
      <c r="C10" s="2">
        <v>2</v>
      </c>
      <c r="D10" s="2">
        <v>1</v>
      </c>
      <c r="E10" s="2" t="str">
        <f t="shared" si="1"/>
        <v>creche_sub</v>
      </c>
      <c r="F10" s="2" t="s">
        <v>102</v>
      </c>
      <c r="G10" s="2">
        <v>400</v>
      </c>
      <c r="H10" s="2" t="str">
        <f t="shared" si="0"/>
        <v>creche_sub_tx1</v>
      </c>
      <c r="I10" s="2" t="s">
        <v>59</v>
      </c>
      <c r="J10" s="2" t="s">
        <v>12</v>
      </c>
      <c r="K10" s="2" t="s">
        <v>91</v>
      </c>
      <c r="L10" s="2" t="s">
        <v>19</v>
      </c>
      <c r="M10" s="2" t="s">
        <v>15</v>
      </c>
      <c r="N10" s="2">
        <v>0.1</v>
      </c>
      <c r="O10" s="2">
        <v>3.9</v>
      </c>
      <c r="P10" s="2">
        <v>1</v>
      </c>
      <c r="Q10" s="2">
        <v>0.18</v>
      </c>
      <c r="R10" s="2">
        <v>0</v>
      </c>
      <c r="S10" s="2">
        <v>100</v>
      </c>
      <c r="T10" s="2">
        <v>125</v>
      </c>
      <c r="U10" s="2">
        <v>1</v>
      </c>
      <c r="V10" s="2">
        <v>9</v>
      </c>
    </row>
    <row r="11" spans="1:22" s="2" customFormat="1" x14ac:dyDescent="0.25">
      <c r="A11" s="2" t="s">
        <v>27</v>
      </c>
      <c r="B11" s="2">
        <v>3</v>
      </c>
      <c r="C11" s="2">
        <v>2</v>
      </c>
      <c r="D11" s="2">
        <v>1</v>
      </c>
      <c r="E11" s="2" t="str">
        <f t="shared" si="1"/>
        <v>science_sub</v>
      </c>
      <c r="F11" s="2" t="s">
        <v>105</v>
      </c>
      <c r="G11" s="2">
        <v>1000</v>
      </c>
      <c r="H11" s="2" t="str">
        <f t="shared" si="0"/>
        <v>science_sub_tx1</v>
      </c>
      <c r="I11" s="2" t="s">
        <v>60</v>
      </c>
      <c r="J11" s="2" t="s">
        <v>12</v>
      </c>
      <c r="K11" s="2" t="s">
        <v>91</v>
      </c>
      <c r="L11" s="2" t="s">
        <v>16</v>
      </c>
      <c r="M11" s="2" t="s">
        <v>15</v>
      </c>
      <c r="N11" s="2">
        <v>0.1</v>
      </c>
      <c r="O11" s="2">
        <v>3.9</v>
      </c>
      <c r="P11" s="2">
        <v>1</v>
      </c>
      <c r="Q11" s="2">
        <v>0.18</v>
      </c>
      <c r="R11" s="2">
        <v>0</v>
      </c>
      <c r="S11" s="2">
        <v>100</v>
      </c>
      <c r="T11" s="2">
        <v>125</v>
      </c>
      <c r="U11" s="2">
        <v>1</v>
      </c>
      <c r="V11" s="2">
        <v>10</v>
      </c>
    </row>
    <row r="12" spans="1:22" s="2" customFormat="1" x14ac:dyDescent="0.25">
      <c r="A12" s="2" t="s">
        <v>28</v>
      </c>
      <c r="B12" s="2">
        <v>3</v>
      </c>
      <c r="C12" s="2">
        <v>2</v>
      </c>
      <c r="D12" s="2">
        <v>1</v>
      </c>
      <c r="E12" s="2" t="str">
        <f t="shared" si="1"/>
        <v>science_sub</v>
      </c>
      <c r="F12" s="2" t="s">
        <v>106</v>
      </c>
      <c r="G12" s="2">
        <v>1000</v>
      </c>
      <c r="H12" s="2" t="str">
        <f t="shared" si="0"/>
        <v>science_sub_tx2</v>
      </c>
      <c r="I12" s="2" t="s">
        <v>61</v>
      </c>
      <c r="J12" s="2" t="s">
        <v>12</v>
      </c>
      <c r="K12" s="2" t="s">
        <v>91</v>
      </c>
      <c r="L12" s="2" t="s">
        <v>16</v>
      </c>
      <c r="M12" s="2" t="s">
        <v>15</v>
      </c>
      <c r="N12" s="2">
        <v>0.1</v>
      </c>
      <c r="O12" s="2">
        <v>3.9</v>
      </c>
      <c r="P12" s="2">
        <v>1</v>
      </c>
      <c r="Q12" s="2">
        <v>0.18</v>
      </c>
      <c r="R12" s="2">
        <v>0</v>
      </c>
      <c r="S12" s="2">
        <v>100</v>
      </c>
      <c r="T12" s="2">
        <v>125</v>
      </c>
      <c r="U12" s="2">
        <v>1</v>
      </c>
      <c r="V12" s="2">
        <v>11</v>
      </c>
    </row>
    <row r="13" spans="1:22" s="2" customFormat="1" x14ac:dyDescent="0.25">
      <c r="A13" s="2" t="s">
        <v>29</v>
      </c>
      <c r="B13" s="2">
        <v>3</v>
      </c>
      <c r="C13" s="2">
        <v>2</v>
      </c>
      <c r="D13" s="2">
        <v>1</v>
      </c>
      <c r="E13" s="2" t="str">
        <f t="shared" si="1"/>
        <v>student_centre_sub</v>
      </c>
      <c r="F13" s="2" t="s">
        <v>98</v>
      </c>
      <c r="G13" s="2">
        <v>1000</v>
      </c>
      <c r="H13" s="2" t="str">
        <f t="shared" si="0"/>
        <v>student_centre_sub_tx1</v>
      </c>
      <c r="I13" s="2" t="s">
        <v>62</v>
      </c>
      <c r="J13" s="2" t="s">
        <v>12</v>
      </c>
      <c r="K13" s="2" t="s">
        <v>91</v>
      </c>
      <c r="L13" s="2" t="s">
        <v>16</v>
      </c>
      <c r="M13" s="2" t="s">
        <v>15</v>
      </c>
      <c r="N13" s="2">
        <v>0.1</v>
      </c>
      <c r="O13" s="2">
        <v>3.9</v>
      </c>
      <c r="P13" s="2">
        <v>1</v>
      </c>
      <c r="Q13" s="2">
        <v>0.18</v>
      </c>
      <c r="R13" s="2">
        <v>0</v>
      </c>
      <c r="S13" s="2">
        <v>100</v>
      </c>
      <c r="T13" s="2">
        <v>125</v>
      </c>
      <c r="U13" s="2">
        <v>1</v>
      </c>
      <c r="V13" s="2">
        <v>12</v>
      </c>
    </row>
    <row r="14" spans="1:22" s="3" customFormat="1" x14ac:dyDescent="0.25">
      <c r="A14" s="3" t="s">
        <v>30</v>
      </c>
      <c r="B14" s="3">
        <v>3</v>
      </c>
      <c r="C14" s="3">
        <v>2</v>
      </c>
      <c r="D14" s="3">
        <v>1</v>
      </c>
      <c r="E14" s="3" t="str">
        <f t="shared" si="1"/>
        <v>campus_east_sub</v>
      </c>
      <c r="F14" s="3" t="s">
        <v>109</v>
      </c>
      <c r="G14" s="3">
        <v>400</v>
      </c>
      <c r="H14" s="3" t="str">
        <f t="shared" si="0"/>
        <v>campus_east_sub_tx1</v>
      </c>
      <c r="I14" s="3" t="s">
        <v>63</v>
      </c>
      <c r="J14" s="3" t="s">
        <v>12</v>
      </c>
      <c r="K14" s="3" t="s">
        <v>91</v>
      </c>
      <c r="L14" s="3" t="s">
        <v>19</v>
      </c>
      <c r="M14" s="3" t="s">
        <v>15</v>
      </c>
      <c r="N14" s="3">
        <v>0.1</v>
      </c>
      <c r="O14" s="3">
        <v>3.9</v>
      </c>
      <c r="P14" s="3">
        <v>1</v>
      </c>
      <c r="Q14" s="3">
        <v>0.18</v>
      </c>
      <c r="R14" s="3">
        <v>0</v>
      </c>
      <c r="S14" s="3">
        <v>100</v>
      </c>
      <c r="T14" s="3">
        <v>125</v>
      </c>
      <c r="U14" s="3">
        <v>2</v>
      </c>
      <c r="V14" s="3">
        <v>13</v>
      </c>
    </row>
    <row r="15" spans="1:22" s="3" customFormat="1" x14ac:dyDescent="0.25">
      <c r="A15" s="3" t="s">
        <v>31</v>
      </c>
      <c r="B15" s="3">
        <v>3</v>
      </c>
      <c r="C15" s="3">
        <v>2</v>
      </c>
      <c r="D15" s="3">
        <v>1</v>
      </c>
      <c r="E15" s="3" t="str">
        <f t="shared" si="1"/>
        <v>data_centre_sub</v>
      </c>
      <c r="F15" s="3" t="s">
        <v>110</v>
      </c>
      <c r="G15" s="3">
        <v>1600</v>
      </c>
      <c r="H15" s="3" t="str">
        <f t="shared" si="0"/>
        <v>data_centre_sub_tx1</v>
      </c>
      <c r="I15" s="3" t="s">
        <v>64</v>
      </c>
      <c r="J15" s="3" t="s">
        <v>12</v>
      </c>
      <c r="K15" s="3" t="s">
        <v>91</v>
      </c>
      <c r="L15" s="3" t="s">
        <v>21</v>
      </c>
      <c r="M15" s="3" t="s">
        <v>15</v>
      </c>
      <c r="N15" s="3">
        <v>0.1</v>
      </c>
      <c r="O15" s="3">
        <v>3.9</v>
      </c>
      <c r="P15" s="3">
        <v>1</v>
      </c>
      <c r="Q15" s="3">
        <v>0.18</v>
      </c>
      <c r="R15" s="3">
        <v>0</v>
      </c>
      <c r="S15" s="3">
        <v>100</v>
      </c>
      <c r="T15" s="3">
        <v>125</v>
      </c>
      <c r="U15" s="3">
        <v>2</v>
      </c>
      <c r="V15" s="3">
        <v>14</v>
      </c>
    </row>
    <row r="16" spans="1:22" s="3" customFormat="1" x14ac:dyDescent="0.25">
      <c r="A16" s="3" t="s">
        <v>32</v>
      </c>
      <c r="B16" s="3">
        <v>3</v>
      </c>
      <c r="C16" s="3">
        <v>2</v>
      </c>
      <c r="D16" s="3">
        <v>1</v>
      </c>
      <c r="E16" s="3" t="str">
        <f t="shared" si="1"/>
        <v>engineering_sub</v>
      </c>
      <c r="F16" s="3" t="s">
        <v>107</v>
      </c>
      <c r="G16" s="3">
        <v>1600</v>
      </c>
      <c r="H16" s="3" t="str">
        <f t="shared" si="0"/>
        <v>engineering_sub_tx1</v>
      </c>
      <c r="I16" s="3" t="s">
        <v>65</v>
      </c>
      <c r="J16" s="3" t="s">
        <v>12</v>
      </c>
      <c r="K16" s="3" t="s">
        <v>91</v>
      </c>
      <c r="L16" s="3" t="s">
        <v>21</v>
      </c>
      <c r="M16" s="3" t="s">
        <v>15</v>
      </c>
      <c r="N16" s="3">
        <v>0.1</v>
      </c>
      <c r="O16" s="3">
        <v>3.9</v>
      </c>
      <c r="P16" s="3">
        <v>1</v>
      </c>
      <c r="Q16" s="3">
        <v>0.18</v>
      </c>
      <c r="R16" s="3">
        <v>0</v>
      </c>
      <c r="S16" s="3">
        <v>100</v>
      </c>
      <c r="T16" s="3">
        <v>125</v>
      </c>
      <c r="U16" s="3">
        <v>2</v>
      </c>
      <c r="V16" s="3">
        <v>15</v>
      </c>
    </row>
    <row r="17" spans="1:22" s="3" customFormat="1" x14ac:dyDescent="0.25">
      <c r="A17" s="3" t="s">
        <v>33</v>
      </c>
      <c r="B17" s="3">
        <v>3</v>
      </c>
      <c r="C17" s="3">
        <v>2</v>
      </c>
      <c r="D17" s="3">
        <v>1</v>
      </c>
      <c r="E17" s="3" t="str">
        <f t="shared" si="1"/>
        <v>ardmore_sub</v>
      </c>
      <c r="F17" s="3" t="s">
        <v>108</v>
      </c>
      <c r="G17" s="3">
        <v>630</v>
      </c>
      <c r="H17" s="3" t="str">
        <f t="shared" si="0"/>
        <v>ardmore_sub_tx1</v>
      </c>
      <c r="I17" s="3" t="s">
        <v>66</v>
      </c>
      <c r="J17" s="3" t="s">
        <v>12</v>
      </c>
      <c r="K17" s="3" t="s">
        <v>91</v>
      </c>
      <c r="L17" s="3" t="s">
        <v>17</v>
      </c>
      <c r="M17" s="3" t="s">
        <v>15</v>
      </c>
      <c r="N17" s="3">
        <v>0.1</v>
      </c>
      <c r="O17" s="3">
        <v>3.9</v>
      </c>
      <c r="P17" s="3">
        <v>1</v>
      </c>
      <c r="Q17" s="3">
        <v>0.18</v>
      </c>
      <c r="R17" s="3">
        <v>0</v>
      </c>
      <c r="S17" s="3">
        <v>100</v>
      </c>
      <c r="T17" s="3">
        <v>125</v>
      </c>
      <c r="U17" s="3">
        <v>2</v>
      </c>
      <c r="V17" s="3">
        <v>16</v>
      </c>
    </row>
    <row r="18" spans="1:22" s="4" customFormat="1" x14ac:dyDescent="0.25">
      <c r="A18" s="4" t="s">
        <v>34</v>
      </c>
      <c r="B18" s="4">
        <v>3</v>
      </c>
      <c r="C18" s="4">
        <v>2</v>
      </c>
      <c r="D18" s="4">
        <v>1</v>
      </c>
      <c r="E18" s="4" t="str">
        <f t="shared" si="1"/>
        <v>quinn_sub</v>
      </c>
      <c r="F18" s="4" t="s">
        <v>112</v>
      </c>
      <c r="G18" s="4">
        <v>1000</v>
      </c>
      <c r="H18" s="4" t="str">
        <f t="shared" si="0"/>
        <v>quinn_sub_tx1</v>
      </c>
      <c r="I18" s="4" t="s">
        <v>67</v>
      </c>
      <c r="J18" s="4" t="s">
        <v>12</v>
      </c>
      <c r="K18" s="4" t="s">
        <v>91</v>
      </c>
      <c r="L18" s="4" t="s">
        <v>16</v>
      </c>
      <c r="M18" s="4" t="s">
        <v>15</v>
      </c>
      <c r="N18" s="4">
        <v>0.1</v>
      </c>
      <c r="O18" s="4">
        <v>3.9</v>
      </c>
      <c r="P18" s="4">
        <v>1</v>
      </c>
      <c r="Q18" s="4">
        <v>0.18</v>
      </c>
      <c r="R18" s="4">
        <v>0</v>
      </c>
      <c r="S18" s="4">
        <v>100</v>
      </c>
      <c r="T18" s="4">
        <v>125</v>
      </c>
      <c r="U18" s="4">
        <v>3</v>
      </c>
      <c r="V18" s="4">
        <v>17</v>
      </c>
    </row>
    <row r="19" spans="1:22" s="4" customFormat="1" x14ac:dyDescent="0.25">
      <c r="A19" s="4" t="s">
        <v>35</v>
      </c>
      <c r="B19" s="4">
        <v>3</v>
      </c>
      <c r="C19" s="4">
        <v>2</v>
      </c>
      <c r="D19" s="4">
        <v>1</v>
      </c>
      <c r="E19" s="4" t="str">
        <f t="shared" si="1"/>
        <v>roebuck_castle_sub</v>
      </c>
      <c r="F19" s="4" t="s">
        <v>111</v>
      </c>
      <c r="G19" s="4">
        <v>200</v>
      </c>
      <c r="H19" s="4" t="str">
        <f t="shared" si="0"/>
        <v>roebuck_castle_sub_tx1</v>
      </c>
      <c r="I19" s="4" t="s">
        <v>68</v>
      </c>
      <c r="J19" s="4" t="s">
        <v>12</v>
      </c>
      <c r="K19" s="4" t="s">
        <v>91</v>
      </c>
      <c r="L19" s="4" t="s">
        <v>22</v>
      </c>
      <c r="M19" s="4" t="s">
        <v>15</v>
      </c>
      <c r="N19" s="4">
        <v>0.1</v>
      </c>
      <c r="O19" s="4">
        <v>3.9</v>
      </c>
      <c r="P19" s="4">
        <v>1</v>
      </c>
      <c r="Q19" s="4">
        <v>0.18</v>
      </c>
      <c r="R19" s="4">
        <v>0</v>
      </c>
      <c r="S19" s="4">
        <v>100</v>
      </c>
      <c r="T19" s="4">
        <v>125</v>
      </c>
      <c r="U19" s="4">
        <v>3</v>
      </c>
      <c r="V19" s="4">
        <v>18</v>
      </c>
    </row>
    <row r="20" spans="1:22" s="4" customFormat="1" x14ac:dyDescent="0.25">
      <c r="A20" s="4" t="s">
        <v>87</v>
      </c>
      <c r="B20" s="4">
        <v>3</v>
      </c>
      <c r="C20" s="4">
        <v>2</v>
      </c>
      <c r="D20" s="4">
        <v>1</v>
      </c>
      <c r="E20" s="4" t="str">
        <f t="shared" si="1"/>
        <v>arts_sub</v>
      </c>
      <c r="F20" s="4" t="s">
        <v>113</v>
      </c>
      <c r="G20" s="4">
        <v>630</v>
      </c>
      <c r="H20" s="4" t="str">
        <f t="shared" si="0"/>
        <v>arts_sub_tx1</v>
      </c>
      <c r="I20" s="4" t="s">
        <v>69</v>
      </c>
      <c r="J20" s="4" t="s">
        <v>12</v>
      </c>
      <c r="K20" s="4" t="s">
        <v>91</v>
      </c>
      <c r="L20" s="4" t="s">
        <v>17</v>
      </c>
      <c r="M20" s="4" t="s">
        <v>15</v>
      </c>
      <c r="N20" s="4">
        <v>0.1</v>
      </c>
      <c r="O20" s="4">
        <v>3.9</v>
      </c>
      <c r="P20" s="4">
        <v>1</v>
      </c>
      <c r="Q20" s="4">
        <v>0.18</v>
      </c>
      <c r="R20" s="4">
        <v>0</v>
      </c>
      <c r="S20" s="4">
        <v>100</v>
      </c>
      <c r="T20" s="4">
        <v>125</v>
      </c>
      <c r="U20" s="4">
        <v>3</v>
      </c>
      <c r="V20" s="4">
        <v>19</v>
      </c>
    </row>
    <row r="21" spans="1:22" s="4" customFormat="1" x14ac:dyDescent="0.25">
      <c r="A21" s="4" t="s">
        <v>88</v>
      </c>
      <c r="B21" s="4">
        <v>3</v>
      </c>
      <c r="C21" s="4">
        <v>2</v>
      </c>
      <c r="D21" s="4">
        <v>1</v>
      </c>
      <c r="E21" s="4" t="str">
        <f t="shared" si="1"/>
        <v>arts_sub</v>
      </c>
      <c r="F21" s="4" t="s">
        <v>114</v>
      </c>
      <c r="G21" s="4">
        <v>630</v>
      </c>
      <c r="H21" s="4" t="str">
        <f t="shared" si="0"/>
        <v>arts_sub_tx2</v>
      </c>
      <c r="I21" s="4" t="s">
        <v>70</v>
      </c>
      <c r="J21" s="4" t="s">
        <v>12</v>
      </c>
      <c r="K21" s="4" t="s">
        <v>91</v>
      </c>
      <c r="L21" s="4" t="s">
        <v>17</v>
      </c>
      <c r="M21" s="4" t="s">
        <v>15</v>
      </c>
      <c r="N21" s="4">
        <v>0.1</v>
      </c>
      <c r="O21" s="4">
        <v>3.9</v>
      </c>
      <c r="P21" s="4">
        <v>1</v>
      </c>
      <c r="Q21" s="4">
        <v>0.18</v>
      </c>
      <c r="R21" s="4">
        <v>0</v>
      </c>
      <c r="S21" s="4">
        <v>100</v>
      </c>
      <c r="T21" s="4">
        <v>125</v>
      </c>
      <c r="U21" s="4">
        <v>3</v>
      </c>
      <c r="V21" s="4">
        <v>20</v>
      </c>
    </row>
    <row r="22" spans="1:22" s="4" customFormat="1" x14ac:dyDescent="0.25">
      <c r="A22" s="4" t="s">
        <v>89</v>
      </c>
      <c r="B22" s="4">
        <v>3</v>
      </c>
      <c r="C22" s="4">
        <v>2</v>
      </c>
      <c r="D22" s="4">
        <v>1</v>
      </c>
      <c r="E22" s="4" t="str">
        <f t="shared" si="1"/>
        <v>arts_sub</v>
      </c>
      <c r="F22" s="4" t="s">
        <v>115</v>
      </c>
      <c r="G22" s="4">
        <v>630</v>
      </c>
      <c r="H22" s="4" t="str">
        <f t="shared" si="0"/>
        <v>arts_sub_tx3</v>
      </c>
      <c r="I22" s="4" t="s">
        <v>71</v>
      </c>
      <c r="J22" s="4" t="s">
        <v>12</v>
      </c>
      <c r="K22" s="4" t="s">
        <v>91</v>
      </c>
      <c r="L22" s="4" t="s">
        <v>17</v>
      </c>
      <c r="M22" s="4" t="s">
        <v>15</v>
      </c>
      <c r="N22" s="4">
        <v>0.1</v>
      </c>
      <c r="O22" s="4">
        <v>3.9</v>
      </c>
      <c r="P22" s="4">
        <v>1</v>
      </c>
      <c r="Q22" s="4">
        <v>0.18</v>
      </c>
      <c r="R22" s="4">
        <v>0</v>
      </c>
      <c r="S22" s="4">
        <v>100</v>
      </c>
      <c r="T22" s="4">
        <v>125</v>
      </c>
      <c r="U22" s="4">
        <v>3</v>
      </c>
      <c r="V22" s="4">
        <v>21</v>
      </c>
    </row>
    <row r="23" spans="1:22" s="5" customFormat="1" x14ac:dyDescent="0.25">
      <c r="A23" s="5" t="s">
        <v>36</v>
      </c>
      <c r="B23" s="5">
        <v>3</v>
      </c>
      <c r="C23" s="5">
        <v>2</v>
      </c>
      <c r="D23" s="5">
        <v>1</v>
      </c>
      <c r="E23" s="5" t="str">
        <f t="shared" si="1"/>
        <v>vet_college_sub</v>
      </c>
      <c r="F23" s="5" t="s">
        <v>123</v>
      </c>
      <c r="G23" s="5">
        <v>1600</v>
      </c>
      <c r="H23" s="5" t="str">
        <f t="shared" si="0"/>
        <v>vet_college_sub_tx1</v>
      </c>
      <c r="I23" s="5" t="s">
        <v>72</v>
      </c>
      <c r="J23" s="5" t="s">
        <v>12</v>
      </c>
      <c r="K23" s="5" t="s">
        <v>91</v>
      </c>
      <c r="L23" s="5" t="s">
        <v>21</v>
      </c>
      <c r="M23" s="5" t="s">
        <v>15</v>
      </c>
      <c r="N23" s="5">
        <v>0.1</v>
      </c>
      <c r="O23" s="5">
        <v>3.9</v>
      </c>
      <c r="P23" s="5">
        <v>1</v>
      </c>
      <c r="Q23" s="5">
        <v>0.18</v>
      </c>
      <c r="R23" s="5">
        <v>0</v>
      </c>
      <c r="S23" s="5">
        <v>100</v>
      </c>
      <c r="T23" s="5">
        <v>125</v>
      </c>
      <c r="U23" s="5">
        <v>4</v>
      </c>
      <c r="V23" s="5">
        <v>22</v>
      </c>
    </row>
    <row r="24" spans="1:22" s="5" customFormat="1" x14ac:dyDescent="0.25">
      <c r="A24" s="5" t="s">
        <v>37</v>
      </c>
      <c r="B24" s="5">
        <v>3</v>
      </c>
      <c r="C24" s="5">
        <v>2</v>
      </c>
      <c r="D24" s="5">
        <v>1</v>
      </c>
      <c r="E24" s="5" t="str">
        <f t="shared" si="1"/>
        <v>vet_college_sub</v>
      </c>
      <c r="F24" s="5" t="s">
        <v>127</v>
      </c>
      <c r="G24" s="5">
        <v>1600</v>
      </c>
      <c r="H24" s="5" t="str">
        <f t="shared" si="0"/>
        <v>vet_college_sub_tx2</v>
      </c>
      <c r="I24" s="5" t="s">
        <v>73</v>
      </c>
      <c r="J24" s="5" t="s">
        <v>12</v>
      </c>
      <c r="K24" s="5" t="s">
        <v>91</v>
      </c>
      <c r="L24" s="5" t="s">
        <v>21</v>
      </c>
      <c r="M24" s="5" t="s">
        <v>15</v>
      </c>
      <c r="N24" s="5">
        <v>0.1</v>
      </c>
      <c r="O24" s="5">
        <v>3.9</v>
      </c>
      <c r="P24" s="5">
        <v>1</v>
      </c>
      <c r="Q24" s="5">
        <v>0.18</v>
      </c>
      <c r="R24" s="5">
        <v>0</v>
      </c>
      <c r="S24" s="5">
        <v>100</v>
      </c>
      <c r="T24" s="5">
        <v>125</v>
      </c>
      <c r="U24" s="5">
        <v>4</v>
      </c>
      <c r="V24" s="5">
        <v>23</v>
      </c>
    </row>
    <row r="25" spans="1:22" s="5" customFormat="1" x14ac:dyDescent="0.25">
      <c r="A25" s="5" t="s">
        <v>38</v>
      </c>
      <c r="B25" s="5">
        <v>3</v>
      </c>
      <c r="C25" s="5">
        <v>2</v>
      </c>
      <c r="D25" s="5">
        <v>1</v>
      </c>
      <c r="E25" s="5" t="str">
        <f t="shared" si="1"/>
        <v>woodview_sub</v>
      </c>
      <c r="F25" s="5" t="s">
        <v>118</v>
      </c>
      <c r="G25" s="5">
        <v>400</v>
      </c>
      <c r="H25" s="5" t="str">
        <f t="shared" si="0"/>
        <v>woodview_sub_tx1</v>
      </c>
      <c r="I25" s="5" t="s">
        <v>74</v>
      </c>
      <c r="J25" s="5" t="s">
        <v>12</v>
      </c>
      <c r="K25" s="5" t="s">
        <v>91</v>
      </c>
      <c r="L25" s="5" t="s">
        <v>19</v>
      </c>
      <c r="M25" s="5" t="s">
        <v>15</v>
      </c>
      <c r="N25" s="5">
        <v>0.1</v>
      </c>
      <c r="O25" s="5">
        <v>3.9</v>
      </c>
      <c r="P25" s="5">
        <v>1</v>
      </c>
      <c r="Q25" s="5">
        <v>0.18</v>
      </c>
      <c r="R25" s="5">
        <v>0</v>
      </c>
      <c r="S25" s="5">
        <v>100</v>
      </c>
      <c r="T25" s="5">
        <v>125</v>
      </c>
      <c r="U25" s="5">
        <v>4</v>
      </c>
      <c r="V25" s="5">
        <v>24</v>
      </c>
    </row>
    <row r="26" spans="1:22" s="5" customFormat="1" x14ac:dyDescent="0.25">
      <c r="A26" s="5" t="s">
        <v>39</v>
      </c>
      <c r="B26" s="5">
        <v>3</v>
      </c>
      <c r="C26" s="5">
        <v>2</v>
      </c>
      <c r="D26" s="5">
        <v>1</v>
      </c>
      <c r="E26" s="5" t="str">
        <f t="shared" si="1"/>
        <v>charles_institute_sub</v>
      </c>
      <c r="F26" s="5" t="s">
        <v>119</v>
      </c>
      <c r="G26" s="5">
        <v>2500</v>
      </c>
      <c r="H26" s="5" t="str">
        <f t="shared" si="0"/>
        <v>charles_institute_sub_tx1</v>
      </c>
      <c r="I26" s="5" t="s">
        <v>75</v>
      </c>
      <c r="J26" s="5" t="s">
        <v>12</v>
      </c>
      <c r="K26" s="5" t="s">
        <v>91</v>
      </c>
      <c r="L26" s="5" t="s">
        <v>20</v>
      </c>
      <c r="M26" s="5" t="s">
        <v>15</v>
      </c>
      <c r="N26" s="5">
        <v>0.1</v>
      </c>
      <c r="O26" s="5">
        <v>3.9</v>
      </c>
      <c r="P26" s="5">
        <v>1</v>
      </c>
      <c r="Q26" s="5">
        <v>0.18</v>
      </c>
      <c r="R26" s="5">
        <v>0</v>
      </c>
      <c r="S26" s="5">
        <v>100</v>
      </c>
      <c r="T26" s="5">
        <v>125</v>
      </c>
      <c r="U26" s="5">
        <v>4</v>
      </c>
      <c r="V26" s="5">
        <v>25</v>
      </c>
    </row>
    <row r="27" spans="1:22" s="5" customFormat="1" x14ac:dyDescent="0.25">
      <c r="A27" s="5" t="s">
        <v>40</v>
      </c>
      <c r="B27" s="5">
        <v>3</v>
      </c>
      <c r="C27" s="5">
        <v>2</v>
      </c>
      <c r="D27" s="5">
        <v>1</v>
      </c>
      <c r="E27" s="5" t="str">
        <f t="shared" si="1"/>
        <v>health_sciences_sub</v>
      </c>
      <c r="F27" s="5" t="s">
        <v>116</v>
      </c>
      <c r="G27" s="5">
        <v>1600</v>
      </c>
      <c r="H27" s="5" t="str">
        <f t="shared" si="0"/>
        <v>health_sciences_sub_tx1</v>
      </c>
      <c r="I27" s="5" t="s">
        <v>76</v>
      </c>
      <c r="J27" s="5" t="s">
        <v>12</v>
      </c>
      <c r="K27" s="5" t="s">
        <v>91</v>
      </c>
      <c r="L27" s="5" t="s">
        <v>21</v>
      </c>
      <c r="M27" s="5" t="s">
        <v>15</v>
      </c>
      <c r="N27" s="5">
        <v>0.1</v>
      </c>
      <c r="O27" s="5">
        <v>3.9</v>
      </c>
      <c r="P27" s="5">
        <v>1</v>
      </c>
      <c r="Q27" s="5">
        <v>0.18</v>
      </c>
      <c r="R27" s="5">
        <v>0</v>
      </c>
      <c r="S27" s="5">
        <v>100</v>
      </c>
      <c r="T27" s="5">
        <v>125</v>
      </c>
      <c r="U27" s="5">
        <v>4</v>
      </c>
      <c r="V27" s="5">
        <v>26</v>
      </c>
    </row>
    <row r="28" spans="1:22" s="5" customFormat="1" x14ac:dyDescent="0.25">
      <c r="A28" s="5" t="s">
        <v>41</v>
      </c>
      <c r="B28" s="5">
        <v>3</v>
      </c>
      <c r="C28" s="5">
        <v>2</v>
      </c>
      <c r="D28" s="5">
        <v>1</v>
      </c>
      <c r="E28" s="5" t="str">
        <f t="shared" si="1"/>
        <v>health_sciences_sub</v>
      </c>
      <c r="F28" s="5" t="s">
        <v>117</v>
      </c>
      <c r="G28" s="5">
        <v>1600</v>
      </c>
      <c r="H28" s="5" t="str">
        <f t="shared" si="0"/>
        <v>health_sciences_sub_tx2</v>
      </c>
      <c r="I28" s="5" t="s">
        <v>77</v>
      </c>
      <c r="J28" s="5" t="s">
        <v>12</v>
      </c>
      <c r="K28" s="5" t="s">
        <v>91</v>
      </c>
      <c r="L28" s="5" t="s">
        <v>21</v>
      </c>
      <c r="M28" s="5" t="s">
        <v>15</v>
      </c>
      <c r="N28" s="5">
        <v>0.1</v>
      </c>
      <c r="O28" s="5">
        <v>3.9</v>
      </c>
      <c r="P28" s="5">
        <v>1</v>
      </c>
      <c r="Q28" s="5">
        <v>0.18</v>
      </c>
      <c r="R28" s="5">
        <v>0</v>
      </c>
      <c r="S28" s="5">
        <v>100</v>
      </c>
      <c r="T28" s="5">
        <v>125</v>
      </c>
      <c r="U28" s="5">
        <v>4</v>
      </c>
      <c r="V28" s="5">
        <v>27</v>
      </c>
    </row>
    <row r="29" spans="1:22" s="5" customFormat="1" x14ac:dyDescent="0.25">
      <c r="A29" s="5" t="s">
        <v>86</v>
      </c>
      <c r="B29" s="5">
        <v>3</v>
      </c>
      <c r="C29" s="5">
        <v>2</v>
      </c>
      <c r="D29" s="5">
        <v>1</v>
      </c>
      <c r="E29" s="5" t="str">
        <f t="shared" si="1"/>
        <v>science_east_sub</v>
      </c>
      <c r="F29" s="5" t="s">
        <v>122</v>
      </c>
      <c r="G29" s="5">
        <v>1600</v>
      </c>
      <c r="H29" s="5" t="str">
        <f t="shared" si="0"/>
        <v>science_east_sub_tx1</v>
      </c>
      <c r="I29" s="5" t="s">
        <v>78</v>
      </c>
      <c r="J29" s="5" t="s">
        <v>12</v>
      </c>
      <c r="K29" s="5" t="s">
        <v>91</v>
      </c>
      <c r="L29" s="5" t="s">
        <v>21</v>
      </c>
      <c r="M29" s="5" t="s">
        <v>15</v>
      </c>
      <c r="N29" s="5">
        <v>0.1</v>
      </c>
      <c r="O29" s="5">
        <v>3.9</v>
      </c>
      <c r="P29" s="5">
        <v>1</v>
      </c>
      <c r="Q29" s="5">
        <v>0.18</v>
      </c>
      <c r="R29" s="5">
        <v>0</v>
      </c>
      <c r="S29" s="5">
        <v>100</v>
      </c>
      <c r="T29" s="5">
        <v>125</v>
      </c>
      <c r="U29" s="5">
        <v>4</v>
      </c>
      <c r="V29" s="5">
        <v>28</v>
      </c>
    </row>
    <row r="30" spans="1:22" s="5" customFormat="1" x14ac:dyDescent="0.25">
      <c r="A30" s="5" t="s">
        <v>84</v>
      </c>
      <c r="B30" s="5">
        <v>3</v>
      </c>
      <c r="C30" s="5">
        <v>2</v>
      </c>
      <c r="D30" s="5">
        <v>1</v>
      </c>
      <c r="E30" s="5" t="str">
        <f t="shared" si="1"/>
        <v>science_hub_sub</v>
      </c>
      <c r="F30" s="5" t="s">
        <v>124</v>
      </c>
      <c r="G30" s="5">
        <v>1000</v>
      </c>
      <c r="H30" s="5" t="str">
        <f t="shared" si="0"/>
        <v>science_hub_sub_tx1</v>
      </c>
      <c r="I30" s="5" t="s">
        <v>79</v>
      </c>
      <c r="J30" s="5" t="s">
        <v>12</v>
      </c>
      <c r="K30" s="5" t="s">
        <v>91</v>
      </c>
      <c r="L30" s="5" t="s">
        <v>16</v>
      </c>
      <c r="M30" s="5" t="s">
        <v>15</v>
      </c>
      <c r="N30" s="5">
        <v>0.1</v>
      </c>
      <c r="O30" s="5">
        <v>3.9</v>
      </c>
      <c r="P30" s="5">
        <v>1</v>
      </c>
      <c r="Q30" s="5">
        <v>0.18</v>
      </c>
      <c r="R30" s="5">
        <v>0</v>
      </c>
      <c r="S30" s="5">
        <v>100</v>
      </c>
      <c r="T30" s="5">
        <v>125</v>
      </c>
      <c r="U30" s="5">
        <v>4</v>
      </c>
      <c r="V30" s="5">
        <v>29</v>
      </c>
    </row>
    <row r="31" spans="1:22" s="5" customFormat="1" x14ac:dyDescent="0.25">
      <c r="A31" s="5" t="s">
        <v>85</v>
      </c>
      <c r="B31" s="5">
        <v>3</v>
      </c>
      <c r="C31" s="5">
        <v>2</v>
      </c>
      <c r="D31" s="5">
        <v>1</v>
      </c>
      <c r="E31" s="5" t="str">
        <f t="shared" si="1"/>
        <v>lodge_unit_sub</v>
      </c>
      <c r="F31" s="5" t="s">
        <v>125</v>
      </c>
      <c r="G31" s="5">
        <v>630</v>
      </c>
      <c r="H31" s="5" t="str">
        <f t="shared" si="0"/>
        <v>lodge_unit_sub_tx1</v>
      </c>
      <c r="I31" s="5" t="s">
        <v>80</v>
      </c>
      <c r="J31" s="5" t="s">
        <v>12</v>
      </c>
      <c r="K31" s="5" t="s">
        <v>91</v>
      </c>
      <c r="L31" s="5" t="s">
        <v>17</v>
      </c>
      <c r="M31" s="5" t="s">
        <v>15</v>
      </c>
      <c r="N31" s="5">
        <v>0.1</v>
      </c>
      <c r="O31" s="5">
        <v>3.9</v>
      </c>
      <c r="P31" s="5">
        <v>1</v>
      </c>
      <c r="Q31" s="5">
        <v>0.18</v>
      </c>
      <c r="R31" s="5">
        <v>0</v>
      </c>
      <c r="S31" s="5">
        <v>100</v>
      </c>
      <c r="T31" s="5">
        <v>125</v>
      </c>
      <c r="U31" s="5">
        <v>4</v>
      </c>
      <c r="V31" s="5">
        <v>30</v>
      </c>
    </row>
    <row r="32" spans="1:22" s="5" customFormat="1" x14ac:dyDescent="0.25">
      <c r="A32" s="5" t="s">
        <v>50</v>
      </c>
      <c r="B32" s="5">
        <v>3</v>
      </c>
      <c r="C32" s="5">
        <v>2</v>
      </c>
      <c r="D32" s="5">
        <v>1</v>
      </c>
      <c r="E32" s="5" t="str">
        <f t="shared" si="1"/>
        <v>thornfield_sub</v>
      </c>
      <c r="F32" s="5" t="s">
        <v>126</v>
      </c>
      <c r="G32" s="5">
        <v>630</v>
      </c>
      <c r="H32" s="5" t="str">
        <f t="shared" si="0"/>
        <v>thornfield_sub_tx1</v>
      </c>
      <c r="I32" s="5" t="s">
        <v>81</v>
      </c>
      <c r="J32" s="5" t="s">
        <v>12</v>
      </c>
      <c r="K32" s="5" t="s">
        <v>91</v>
      </c>
      <c r="L32" s="5" t="s">
        <v>17</v>
      </c>
      <c r="M32" s="5" t="s">
        <v>15</v>
      </c>
      <c r="N32" s="5">
        <v>0.1</v>
      </c>
      <c r="O32" s="5">
        <v>3.9</v>
      </c>
      <c r="P32" s="5">
        <v>1</v>
      </c>
      <c r="Q32" s="5">
        <v>0.18</v>
      </c>
      <c r="R32" s="5">
        <v>0</v>
      </c>
      <c r="S32" s="5">
        <v>100</v>
      </c>
      <c r="T32" s="5">
        <v>125</v>
      </c>
      <c r="U32" s="5">
        <v>4</v>
      </c>
      <c r="V32" s="5">
        <v>31</v>
      </c>
    </row>
    <row r="33" spans="1:22" s="5" customFormat="1" x14ac:dyDescent="0.25">
      <c r="A33" s="5" t="s">
        <v>42</v>
      </c>
      <c r="B33" s="5">
        <v>3</v>
      </c>
      <c r="C33" s="5">
        <v>2</v>
      </c>
      <c r="D33" s="5">
        <v>1</v>
      </c>
      <c r="E33" s="5" t="str">
        <f t="shared" si="1"/>
        <v>richview_sub</v>
      </c>
      <c r="F33" s="5" t="s">
        <v>120</v>
      </c>
      <c r="G33" s="5">
        <v>200</v>
      </c>
      <c r="H33" s="5" t="str">
        <f t="shared" si="0"/>
        <v>richview_sub_tx1</v>
      </c>
      <c r="I33" s="5" t="s">
        <v>82</v>
      </c>
      <c r="J33" s="5" t="s">
        <v>12</v>
      </c>
      <c r="K33" s="5" t="s">
        <v>91</v>
      </c>
      <c r="L33" s="5" t="s">
        <v>22</v>
      </c>
      <c r="M33" s="5" t="s">
        <v>15</v>
      </c>
      <c r="N33" s="5">
        <v>0.1</v>
      </c>
      <c r="O33" s="5">
        <v>3.9</v>
      </c>
      <c r="P33" s="5">
        <v>1</v>
      </c>
      <c r="Q33" s="5">
        <v>0.18</v>
      </c>
      <c r="R33" s="5">
        <v>0</v>
      </c>
      <c r="S33" s="5">
        <v>100</v>
      </c>
      <c r="T33" s="5">
        <v>125</v>
      </c>
      <c r="U33" s="5">
        <v>4</v>
      </c>
      <c r="V33" s="5">
        <v>32</v>
      </c>
    </row>
    <row r="34" spans="1:22" s="5" customFormat="1" x14ac:dyDescent="0.25">
      <c r="A34" s="5" t="s">
        <v>43</v>
      </c>
      <c r="B34" s="5">
        <v>3</v>
      </c>
      <c r="C34" s="5">
        <v>2</v>
      </c>
      <c r="D34" s="5">
        <v>1</v>
      </c>
      <c r="E34" s="5" t="str">
        <f t="shared" si="1"/>
        <v>civil_engineering_sub</v>
      </c>
      <c r="F34" s="5" t="s">
        <v>121</v>
      </c>
      <c r="G34" s="5">
        <v>1000</v>
      </c>
      <c r="H34" s="5" t="str">
        <f t="shared" si="0"/>
        <v>civil_engineering_sub_tx1</v>
      </c>
      <c r="I34" s="5" t="s">
        <v>83</v>
      </c>
      <c r="J34" s="5" t="s">
        <v>12</v>
      </c>
      <c r="K34" s="5" t="s">
        <v>91</v>
      </c>
      <c r="L34" s="5" t="s">
        <v>16</v>
      </c>
      <c r="M34" s="5" t="s">
        <v>15</v>
      </c>
      <c r="N34" s="5">
        <v>0.1</v>
      </c>
      <c r="O34" s="5">
        <v>3.9</v>
      </c>
      <c r="P34" s="5">
        <v>1</v>
      </c>
      <c r="Q34" s="5">
        <v>0.18</v>
      </c>
      <c r="R34" s="5">
        <v>0</v>
      </c>
      <c r="S34" s="5">
        <v>100</v>
      </c>
      <c r="T34" s="5">
        <v>125</v>
      </c>
      <c r="U34" s="5">
        <v>4</v>
      </c>
      <c r="V34" s="5">
        <v>33</v>
      </c>
    </row>
    <row r="35" spans="1:22" x14ac:dyDescent="0.25">
      <c r="V35" s="6"/>
    </row>
  </sheetData>
  <autoFilter ref="A1:V34" xr:uid="{A193D1FF-BBFF-4AAA-8B93-44C41CB22351}">
    <sortState xmlns:xlrd2="http://schemas.microsoft.com/office/spreadsheetml/2017/richdata2" ref="A2:V34">
      <sortCondition ref="V1:V34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6F75D09F8D9459B2D48C7397CBAEB" ma:contentTypeVersion="12" ma:contentTypeDescription="Create a new document." ma:contentTypeScope="" ma:versionID="b0ca8b1e8754f2ab122a4d26215237da">
  <xsd:schema xmlns:xsd="http://www.w3.org/2001/XMLSchema" xmlns:xs="http://www.w3.org/2001/XMLSchema" xmlns:p="http://schemas.microsoft.com/office/2006/metadata/properties" xmlns:ns3="e8d961bb-0ec3-4fa2-9e23-0442ffbbf3dd" xmlns:ns4="980bfe89-3086-4570-b859-8945ff8943b6" targetNamespace="http://schemas.microsoft.com/office/2006/metadata/properties" ma:root="true" ma:fieldsID="9aa35acc4bbdc2cc33e5ebdddca15d37" ns3:_="" ns4:_="">
    <xsd:import namespace="e8d961bb-0ec3-4fa2-9e23-0442ffbbf3dd"/>
    <xsd:import namespace="980bfe89-3086-4570-b859-8945ff894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961bb-0ec3-4fa2-9e23-0442ffbbf3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fe89-3086-4570-b859-8945ff8943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193DFB-3C79-4472-9337-53ED2C4BE7B1}">
  <ds:schemaRefs>
    <ds:schemaRef ds:uri="http://purl.org/dc/terms/"/>
    <ds:schemaRef ds:uri="http://purl.org/dc/dcmitype/"/>
    <ds:schemaRef ds:uri="http://schemas.microsoft.com/office/infopath/2007/PartnerControls"/>
    <ds:schemaRef ds:uri="http://purl.org/dc/elements/1.1/"/>
    <ds:schemaRef ds:uri="980bfe89-3086-4570-b859-8945ff8943b6"/>
    <ds:schemaRef ds:uri="http://schemas.openxmlformats.org/package/2006/metadata/core-properties"/>
    <ds:schemaRef ds:uri="http://schemas.microsoft.com/office/2006/documentManagement/types"/>
    <ds:schemaRef ds:uri="e8d961bb-0ec3-4fa2-9e23-0442ffbbf3d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7351BFE-146A-4FB1-B5D2-504B6F3BEA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CFC792-76E0-4114-8E3A-309156CA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961bb-0ec3-4fa2-9e23-0442ffbbf3dd"/>
    <ds:schemaRef ds:uri="980bfe89-3086-4570-b859-8945ff894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2020-04-30T11:17:25Z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0x010100B456F75D09F8D9459B2D48C7397CBAEB</vt:lpwstr>
  </property>
</Properties>
</file>