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2.xml" ContentType="application/vnd.openxmlformats-officedocument.drawing+xml"/>
  <Override PartName="/xl/slicers/slicer2.xml" ContentType="application/vnd.ms-excel.slicer+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0132733C-8880-4782-9486-75F759893C5C}" xr6:coauthVersionLast="47" xr6:coauthVersionMax="47" xr10:uidLastSave="{00000000-0000-0000-0000-000000000000}"/>
  <bookViews>
    <workbookView xWindow="-110" yWindow="-110" windowWidth="19420" windowHeight="10300" firstSheet="9" activeTab="10" xr2:uid="{83FF2BF2-A075-46F6-A220-A898A20C81D8}"/>
  </bookViews>
  <sheets>
    <sheet name="ORDER ACROSS EACH YEAR" sheetId="37" r:id="rId1"/>
    <sheet name="CALCULATION" sheetId="2" r:id="rId2"/>
    <sheet name="Total Sales per states" sheetId="4" r:id="rId3"/>
    <sheet name="TOTAL QUANTITY SOLD BY CITY " sheetId="6" r:id="rId4"/>
    <sheet name="SUM OF PROFIT AND AMOUNT" sheetId="7" r:id="rId5"/>
    <sheet name="Sheet20" sheetId="23" r:id="rId6"/>
    <sheet name="PROFIT MARGIN" sheetId="29" r:id="rId7"/>
    <sheet name="SUM OF QUANTITY BY CITY" sheetId="31" r:id="rId8"/>
    <sheet name="HIGHEST METHOD OF PAYMENT METH " sheetId="32" r:id="rId9"/>
    <sheet name="MONTHLY TRENDS SALES" sheetId="33" r:id="rId10"/>
    <sheet name="DASHBOARD" sheetId="19" r:id="rId11"/>
    <sheet name="TOTAL AMOUNT BY CATEGORY" sheetId="38" r:id="rId12"/>
    <sheet name=" QUANTITY SLD BY CITY AND CATEG" sheetId="39" r:id="rId13"/>
    <sheet name="MAP" sheetId="46" r:id="rId14"/>
    <sheet name="Sales Dataset-2 (1)" sheetId="1" r:id="rId15"/>
  </sheets>
  <definedNames>
    <definedName name="_xlchart.v5.0" hidden="1">Sheet20!$F$11:$G$11</definedName>
    <definedName name="_xlchart.v5.1" hidden="1">Sheet20!$F$12:$G$18</definedName>
    <definedName name="_xlchart.v5.10" hidden="1">Sheet20!$F$11:$G$11</definedName>
    <definedName name="_xlchart.v5.11" hidden="1">Sheet20!$F$12:$G$18</definedName>
    <definedName name="_xlchart.v5.12" hidden="1">Sheet20!$H$11</definedName>
    <definedName name="_xlchart.v5.13" hidden="1">Sheet20!$H$12:$H$18</definedName>
    <definedName name="_xlchart.v5.14" hidden="1">Sheet20!$I$11</definedName>
    <definedName name="_xlchart.v5.15" hidden="1">Sheet20!$I$12:$I$18</definedName>
    <definedName name="_xlchart.v5.16" hidden="1">MAP!$E$8</definedName>
    <definedName name="_xlchart.v5.17" hidden="1">MAP!$E$9:$E$15</definedName>
    <definedName name="_xlchart.v5.18" hidden="1">MAP!$F$7</definedName>
    <definedName name="_xlchart.v5.19" hidden="1">MAP!$F$8</definedName>
    <definedName name="_xlchart.v5.2" hidden="1">Sheet20!$H$11</definedName>
    <definedName name="_xlchart.v5.20" hidden="1">MAP!$F$9:$F$15</definedName>
    <definedName name="_xlchart.v5.21" hidden="1">MAP!$E$8</definedName>
    <definedName name="_xlchart.v5.22" hidden="1">MAP!$E$9:$E$15</definedName>
    <definedName name="_xlchart.v5.23" hidden="1">MAP!$F$7</definedName>
    <definedName name="_xlchart.v5.24" hidden="1">MAP!$F$8</definedName>
    <definedName name="_xlchart.v5.25" hidden="1">MAP!$F$9:$F$15</definedName>
    <definedName name="_xlchart.v5.3" hidden="1">Sheet20!$H$12:$H$18</definedName>
    <definedName name="_xlchart.v5.4" hidden="1">Sheet20!$I$11</definedName>
    <definedName name="_xlchart.v5.5" hidden="1">Sheet20!$I$12:$I$18</definedName>
    <definedName name="_xlchart.v5.6" hidden="1">MAP!$E$8</definedName>
    <definedName name="_xlchart.v5.7" hidden="1">MAP!$E$9:$E$15</definedName>
    <definedName name="_xlchart.v5.8" hidden="1">MAP!$F$8</definedName>
    <definedName name="_xlchart.v5.9" hidden="1">MAP!$F$9:$F$15</definedName>
    <definedName name="Slicer_Category">#N/A</definedName>
    <definedName name="Slicer_City">#N/A</definedName>
    <definedName name="Slicer_State">#N/A</definedName>
    <definedName name="Slicer_Year1">#N/A</definedName>
  </definedNames>
  <calcPr calcId="191029"/>
  <pivotCaches>
    <pivotCache cacheId="5" r:id="rId16"/>
    <pivotCache cacheId="6" r:id="rId17"/>
    <pivotCache cacheId="7" r:id="rId18"/>
    <pivotCache cacheId="8" r:id="rId19"/>
    <pivotCache cacheId="20"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Lst>
</workbook>
</file>

<file path=xl/calcChain.xml><?xml version="1.0" encoding="utf-8"?>
<calcChain xmlns="http://schemas.openxmlformats.org/spreadsheetml/2006/main">
  <c r="P85" i="1" l="1"/>
  <c r="O85" i="1"/>
  <c r="N85" i="1"/>
  <c r="M85" i="1"/>
  <c r="P1122" i="1"/>
  <c r="O1122" i="1"/>
  <c r="N1122" i="1"/>
  <c r="M1122" i="1"/>
  <c r="P545" i="1"/>
  <c r="O545" i="1"/>
  <c r="N545" i="1"/>
  <c r="M545" i="1"/>
  <c r="P1142" i="1"/>
  <c r="O1142" i="1"/>
  <c r="N1142" i="1"/>
  <c r="M1142" i="1"/>
  <c r="P131" i="1"/>
  <c r="O131" i="1"/>
  <c r="N131" i="1"/>
  <c r="M131" i="1"/>
  <c r="P354" i="1"/>
  <c r="O354" i="1"/>
  <c r="N354" i="1"/>
  <c r="M354" i="1"/>
  <c r="P998" i="1"/>
  <c r="O998" i="1"/>
  <c r="N998" i="1"/>
  <c r="M998" i="1"/>
  <c r="P936" i="1"/>
  <c r="O936" i="1"/>
  <c r="N936" i="1"/>
  <c r="M936" i="1"/>
  <c r="P765" i="1"/>
  <c r="O765" i="1"/>
  <c r="N765" i="1"/>
  <c r="M765" i="1"/>
  <c r="P1121" i="1"/>
  <c r="O1121" i="1"/>
  <c r="N1121" i="1"/>
  <c r="M1121" i="1"/>
  <c r="P1195" i="1"/>
  <c r="O1195" i="1"/>
  <c r="N1195" i="1"/>
  <c r="M1195" i="1"/>
  <c r="P924" i="1"/>
  <c r="O924" i="1"/>
  <c r="N924" i="1"/>
  <c r="M924" i="1"/>
  <c r="P564" i="1"/>
  <c r="O564" i="1"/>
  <c r="N564" i="1"/>
  <c r="M564" i="1"/>
  <c r="P229" i="1"/>
  <c r="O229" i="1"/>
  <c r="N229" i="1"/>
  <c r="M229" i="1"/>
  <c r="P953" i="1"/>
  <c r="O953" i="1"/>
  <c r="N953" i="1"/>
  <c r="M953" i="1"/>
  <c r="P190" i="1"/>
  <c r="O190" i="1"/>
  <c r="N190" i="1"/>
  <c r="M190" i="1"/>
  <c r="P1039" i="1"/>
  <c r="O1039" i="1"/>
  <c r="N1039" i="1"/>
  <c r="M1039" i="1"/>
  <c r="P479" i="1"/>
  <c r="O479" i="1"/>
  <c r="N479" i="1"/>
  <c r="M479" i="1"/>
  <c r="P422" i="1"/>
  <c r="O422" i="1"/>
  <c r="N422" i="1"/>
  <c r="M422" i="1"/>
  <c r="P403" i="1"/>
  <c r="O403" i="1"/>
  <c r="N403" i="1"/>
  <c r="M403" i="1"/>
  <c r="P379" i="1"/>
  <c r="O379" i="1"/>
  <c r="N379" i="1"/>
  <c r="M379" i="1"/>
  <c r="P702" i="1"/>
  <c r="O702" i="1"/>
  <c r="N702" i="1"/>
  <c r="M702" i="1"/>
  <c r="P49" i="1"/>
  <c r="O49" i="1"/>
  <c r="N49" i="1"/>
  <c r="M49" i="1"/>
  <c r="P882" i="1"/>
  <c r="O882" i="1"/>
  <c r="N882" i="1"/>
  <c r="M882" i="1"/>
  <c r="P600" i="1"/>
  <c r="O600" i="1"/>
  <c r="N600" i="1"/>
  <c r="M600" i="1"/>
  <c r="P1029" i="1"/>
  <c r="O1029" i="1"/>
  <c r="N1029" i="1"/>
  <c r="M1029" i="1"/>
  <c r="P40" i="1"/>
  <c r="O40" i="1"/>
  <c r="N40" i="1"/>
  <c r="M40" i="1"/>
  <c r="P977" i="1"/>
  <c r="O977" i="1"/>
  <c r="N977" i="1"/>
  <c r="M977" i="1"/>
  <c r="P173" i="1"/>
  <c r="O173" i="1"/>
  <c r="N173" i="1"/>
  <c r="M173" i="1"/>
  <c r="P434" i="1"/>
  <c r="O434" i="1"/>
  <c r="N434" i="1"/>
  <c r="M434" i="1"/>
  <c r="P448" i="1"/>
  <c r="O448" i="1"/>
  <c r="N448" i="1"/>
  <c r="M448" i="1"/>
  <c r="P109" i="1"/>
  <c r="O109" i="1"/>
  <c r="N109" i="1"/>
  <c r="M109" i="1"/>
  <c r="P987" i="1"/>
  <c r="O987" i="1"/>
  <c r="N987" i="1"/>
  <c r="M987" i="1"/>
  <c r="P338" i="1"/>
  <c r="O338" i="1"/>
  <c r="N338" i="1"/>
  <c r="M338" i="1"/>
  <c r="P1178" i="1"/>
  <c r="O1178" i="1"/>
  <c r="N1178" i="1"/>
  <c r="M1178" i="1"/>
  <c r="P81" i="1"/>
  <c r="O81" i="1"/>
  <c r="N81" i="1"/>
  <c r="M81" i="1"/>
  <c r="P1175" i="1"/>
  <c r="O1175" i="1"/>
  <c r="N1175" i="1"/>
  <c r="M1175" i="1"/>
  <c r="P657" i="1"/>
  <c r="O657" i="1"/>
  <c r="N657" i="1"/>
  <c r="M657" i="1"/>
  <c r="P44" i="1"/>
  <c r="O44" i="1"/>
  <c r="N44" i="1"/>
  <c r="M44" i="1"/>
  <c r="P827" i="1"/>
  <c r="O827" i="1"/>
  <c r="N827" i="1"/>
  <c r="M827" i="1"/>
  <c r="P196" i="1"/>
  <c r="O196" i="1"/>
  <c r="N196" i="1"/>
  <c r="M196" i="1"/>
  <c r="P197" i="1"/>
  <c r="O197" i="1"/>
  <c r="N197" i="1"/>
  <c r="M197" i="1"/>
  <c r="P308" i="1"/>
  <c r="O308" i="1"/>
  <c r="N308" i="1"/>
  <c r="M308" i="1"/>
  <c r="P312" i="1"/>
  <c r="O312" i="1"/>
  <c r="N312" i="1"/>
  <c r="M312" i="1"/>
  <c r="P463" i="1"/>
  <c r="O463" i="1"/>
  <c r="N463" i="1"/>
  <c r="M463" i="1"/>
  <c r="P1132" i="1"/>
  <c r="O1132" i="1"/>
  <c r="N1132" i="1"/>
  <c r="M1132" i="1"/>
  <c r="P680" i="1"/>
  <c r="O680" i="1"/>
  <c r="N680" i="1"/>
  <c r="M680" i="1"/>
  <c r="P91" i="1"/>
  <c r="O91" i="1"/>
  <c r="N91" i="1"/>
  <c r="M91" i="1"/>
  <c r="P1160" i="1"/>
  <c r="O1160" i="1"/>
  <c r="N1160" i="1"/>
  <c r="M1160" i="1"/>
  <c r="P1159" i="1"/>
  <c r="O1159" i="1"/>
  <c r="N1159" i="1"/>
  <c r="M1159" i="1"/>
  <c r="P481" i="1"/>
  <c r="O481" i="1"/>
  <c r="N481" i="1"/>
  <c r="M481" i="1"/>
  <c r="P1167" i="1"/>
  <c r="O1167" i="1"/>
  <c r="N1167" i="1"/>
  <c r="M1167" i="1"/>
  <c r="P1120" i="1"/>
  <c r="O1120" i="1"/>
  <c r="N1120" i="1"/>
  <c r="M1120" i="1"/>
  <c r="P485" i="1"/>
  <c r="O485" i="1"/>
  <c r="N485" i="1"/>
  <c r="M485" i="1"/>
  <c r="P1186" i="1"/>
  <c r="O1186" i="1"/>
  <c r="N1186" i="1"/>
  <c r="M1186" i="1"/>
  <c r="P104" i="1"/>
  <c r="O104" i="1"/>
  <c r="N104" i="1"/>
  <c r="M104" i="1"/>
  <c r="P628" i="1"/>
  <c r="O628" i="1"/>
  <c r="N628" i="1"/>
  <c r="M628" i="1"/>
  <c r="P268" i="1"/>
  <c r="O268" i="1"/>
  <c r="N268" i="1"/>
  <c r="M268" i="1"/>
  <c r="P744" i="1"/>
  <c r="O744" i="1"/>
  <c r="N744" i="1"/>
  <c r="M744" i="1"/>
  <c r="P914" i="1"/>
  <c r="O914" i="1"/>
  <c r="N914" i="1"/>
  <c r="M914" i="1"/>
  <c r="P421" i="1"/>
  <c r="O421" i="1"/>
  <c r="N421" i="1"/>
  <c r="M421" i="1"/>
  <c r="P996" i="1"/>
  <c r="O996" i="1"/>
  <c r="N996" i="1"/>
  <c r="M996" i="1"/>
  <c r="P267" i="1"/>
  <c r="O267" i="1"/>
  <c r="N267" i="1"/>
  <c r="M267" i="1"/>
  <c r="P884" i="1"/>
  <c r="O884" i="1"/>
  <c r="N884" i="1"/>
  <c r="M884" i="1"/>
  <c r="P92" i="1"/>
  <c r="O92" i="1"/>
  <c r="N92" i="1"/>
  <c r="M92" i="1"/>
  <c r="P928" i="1"/>
  <c r="O928" i="1"/>
  <c r="N928" i="1"/>
  <c r="M928" i="1"/>
  <c r="P454" i="1"/>
  <c r="O454" i="1"/>
  <c r="N454" i="1"/>
  <c r="M454" i="1"/>
  <c r="P938" i="1"/>
  <c r="O938" i="1"/>
  <c r="N938" i="1"/>
  <c r="M938" i="1"/>
  <c r="P948" i="1"/>
  <c r="O948" i="1"/>
  <c r="N948" i="1"/>
  <c r="M948" i="1"/>
  <c r="P283" i="1"/>
  <c r="O283" i="1"/>
  <c r="N283" i="1"/>
  <c r="M283" i="1"/>
  <c r="P282" i="1"/>
  <c r="O282" i="1"/>
  <c r="N282" i="1"/>
  <c r="M282" i="1"/>
  <c r="P646" i="1"/>
  <c r="O646" i="1"/>
  <c r="N646" i="1"/>
  <c r="M646" i="1"/>
  <c r="P126" i="1"/>
  <c r="O126" i="1"/>
  <c r="N126" i="1"/>
  <c r="M126" i="1"/>
  <c r="P940" i="1"/>
  <c r="O940" i="1"/>
  <c r="N940" i="1"/>
  <c r="M940" i="1"/>
  <c r="P1095" i="1"/>
  <c r="O1095" i="1"/>
  <c r="N1095" i="1"/>
  <c r="M1095" i="1"/>
  <c r="P1094" i="1"/>
  <c r="O1094" i="1"/>
  <c r="N1094" i="1"/>
  <c r="M1094" i="1"/>
  <c r="P781" i="1"/>
  <c r="O781" i="1"/>
  <c r="N781" i="1"/>
  <c r="M781" i="1"/>
  <c r="P313" i="1"/>
  <c r="O313" i="1"/>
  <c r="N313" i="1"/>
  <c r="M313" i="1"/>
  <c r="P780" i="1"/>
  <c r="O780" i="1"/>
  <c r="N780" i="1"/>
  <c r="M780" i="1"/>
  <c r="P1136" i="1"/>
  <c r="O1136" i="1"/>
  <c r="N1136" i="1"/>
  <c r="M1136" i="1"/>
  <c r="P462" i="1"/>
  <c r="O462" i="1"/>
  <c r="N462" i="1"/>
  <c r="M462" i="1"/>
  <c r="P555" i="1"/>
  <c r="O555" i="1"/>
  <c r="N555" i="1"/>
  <c r="M555" i="1"/>
  <c r="P395" i="1"/>
  <c r="O395" i="1"/>
  <c r="N395" i="1"/>
  <c r="M395" i="1"/>
  <c r="P799" i="1"/>
  <c r="O799" i="1"/>
  <c r="N799" i="1"/>
  <c r="M799" i="1"/>
  <c r="P958" i="1"/>
  <c r="O958" i="1"/>
  <c r="N958" i="1"/>
  <c r="M958" i="1"/>
  <c r="P1080" i="1"/>
  <c r="O1080" i="1"/>
  <c r="N1080" i="1"/>
  <c r="M1080" i="1"/>
  <c r="P1123" i="1"/>
  <c r="O1123" i="1"/>
  <c r="N1123" i="1"/>
  <c r="M1123" i="1"/>
  <c r="P195" i="1"/>
  <c r="O195" i="1"/>
  <c r="N195" i="1"/>
  <c r="M195" i="1"/>
  <c r="P1141" i="1"/>
  <c r="O1141" i="1"/>
  <c r="N1141" i="1"/>
  <c r="M1141" i="1"/>
  <c r="P881" i="1"/>
  <c r="O881" i="1"/>
  <c r="N881" i="1"/>
  <c r="M881" i="1"/>
  <c r="P1000" i="1"/>
  <c r="O1000" i="1"/>
  <c r="N1000" i="1"/>
  <c r="M1000" i="1"/>
  <c r="P897" i="1"/>
  <c r="O897" i="1"/>
  <c r="N897" i="1"/>
  <c r="M897" i="1"/>
  <c r="P896" i="1"/>
  <c r="O896" i="1"/>
  <c r="N896" i="1"/>
  <c r="M896" i="1"/>
  <c r="P513" i="1"/>
  <c r="O513" i="1"/>
  <c r="N513" i="1"/>
  <c r="M513" i="1"/>
  <c r="P310" i="1"/>
  <c r="O310" i="1"/>
  <c r="N310" i="1"/>
  <c r="M310" i="1"/>
  <c r="P693" i="1"/>
  <c r="O693" i="1"/>
  <c r="N693" i="1"/>
  <c r="M693" i="1"/>
  <c r="P36" i="1"/>
  <c r="O36" i="1"/>
  <c r="N36" i="1"/>
  <c r="M36" i="1"/>
  <c r="P880" i="1"/>
  <c r="O880" i="1"/>
  <c r="N880" i="1"/>
  <c r="M880" i="1"/>
  <c r="P841" i="1"/>
  <c r="O841" i="1"/>
  <c r="N841" i="1"/>
  <c r="M841" i="1"/>
  <c r="P281" i="1"/>
  <c r="O281" i="1"/>
  <c r="N281" i="1"/>
  <c r="M281" i="1"/>
  <c r="P708" i="1"/>
  <c r="O708" i="1"/>
  <c r="N708" i="1"/>
  <c r="M708" i="1"/>
  <c r="P383" i="1"/>
  <c r="O383" i="1"/>
  <c r="N383" i="1"/>
  <c r="M383" i="1"/>
  <c r="P1047" i="1"/>
  <c r="O1047" i="1"/>
  <c r="N1047" i="1"/>
  <c r="M1047" i="1"/>
  <c r="P265" i="1"/>
  <c r="O265" i="1"/>
  <c r="N265" i="1"/>
  <c r="M265" i="1"/>
  <c r="P1153" i="1"/>
  <c r="O1153" i="1"/>
  <c r="N1153" i="1"/>
  <c r="M1153" i="1"/>
  <c r="P685" i="1"/>
  <c r="O685" i="1"/>
  <c r="N685" i="1"/>
  <c r="M685" i="1"/>
  <c r="P172" i="1"/>
  <c r="O172" i="1"/>
  <c r="N172" i="1"/>
  <c r="M172" i="1"/>
  <c r="P810" i="1"/>
  <c r="O810" i="1"/>
  <c r="N810" i="1"/>
  <c r="M810" i="1"/>
  <c r="P503" i="1"/>
  <c r="O503" i="1"/>
  <c r="N503" i="1"/>
  <c r="M503" i="1"/>
  <c r="P16" i="1"/>
  <c r="O16" i="1"/>
  <c r="N16" i="1"/>
  <c r="M16" i="1"/>
  <c r="P945" i="1"/>
  <c r="O945" i="1"/>
  <c r="N945" i="1"/>
  <c r="M945" i="1"/>
  <c r="P822" i="1"/>
  <c r="O822" i="1"/>
  <c r="N822" i="1"/>
  <c r="M822" i="1"/>
  <c r="P649" i="1"/>
  <c r="O649" i="1"/>
  <c r="N649" i="1"/>
  <c r="M649" i="1"/>
  <c r="P701" i="1"/>
  <c r="O701" i="1"/>
  <c r="N701" i="1"/>
  <c r="M701" i="1"/>
  <c r="P576" i="1"/>
  <c r="O576" i="1"/>
  <c r="N576" i="1"/>
  <c r="M576" i="1"/>
  <c r="P256" i="1"/>
  <c r="O256" i="1"/>
  <c r="N256" i="1"/>
  <c r="M256" i="1"/>
  <c r="P580" i="1"/>
  <c r="O580" i="1"/>
  <c r="N580" i="1"/>
  <c r="M580" i="1"/>
  <c r="P899" i="1"/>
  <c r="O899" i="1"/>
  <c r="N899" i="1"/>
  <c r="M899" i="1"/>
  <c r="P1032" i="1"/>
  <c r="O1032" i="1"/>
  <c r="N1032" i="1"/>
  <c r="M1032" i="1"/>
  <c r="P695" i="1"/>
  <c r="O695" i="1"/>
  <c r="N695" i="1"/>
  <c r="M695" i="1"/>
  <c r="P241" i="1"/>
  <c r="O241" i="1"/>
  <c r="N241" i="1"/>
  <c r="M241" i="1"/>
  <c r="P246" i="1"/>
  <c r="O246" i="1"/>
  <c r="N246" i="1"/>
  <c r="M246" i="1"/>
  <c r="P439" i="1"/>
  <c r="O439" i="1"/>
  <c r="N439" i="1"/>
  <c r="M439" i="1"/>
  <c r="P1081" i="1"/>
  <c r="O1081" i="1"/>
  <c r="N1081" i="1"/>
  <c r="M1081" i="1"/>
  <c r="P519" i="1"/>
  <c r="O519" i="1"/>
  <c r="N519" i="1"/>
  <c r="M519" i="1"/>
  <c r="P23" i="1"/>
  <c r="O23" i="1"/>
  <c r="N23" i="1"/>
  <c r="M23" i="1"/>
  <c r="P37" i="1"/>
  <c r="O37" i="1"/>
  <c r="N37" i="1"/>
  <c r="M37" i="1"/>
  <c r="P538" i="1"/>
  <c r="O538" i="1"/>
  <c r="N538" i="1"/>
  <c r="M538" i="1"/>
  <c r="P943" i="1"/>
  <c r="O943" i="1"/>
  <c r="N943" i="1"/>
  <c r="M943" i="1"/>
  <c r="P12" i="1"/>
  <c r="O12" i="1"/>
  <c r="N12" i="1"/>
  <c r="M12" i="1"/>
  <c r="P613" i="1"/>
  <c r="O613" i="1"/>
  <c r="N613" i="1"/>
  <c r="M613" i="1"/>
  <c r="P1033" i="1"/>
  <c r="O1033" i="1"/>
  <c r="N1033" i="1"/>
  <c r="M1033" i="1"/>
  <c r="P1130" i="1"/>
  <c r="O1130" i="1"/>
  <c r="N1130" i="1"/>
  <c r="M1130" i="1"/>
  <c r="P247" i="1"/>
  <c r="O247" i="1"/>
  <c r="N247" i="1"/>
  <c r="M247" i="1"/>
  <c r="P710" i="1"/>
  <c r="O710" i="1"/>
  <c r="N710" i="1"/>
  <c r="M710" i="1"/>
  <c r="P709" i="1"/>
  <c r="O709" i="1"/>
  <c r="N709" i="1"/>
  <c r="M709" i="1"/>
  <c r="P913" i="1"/>
  <c r="O913" i="1"/>
  <c r="N913" i="1"/>
  <c r="M913" i="1"/>
  <c r="P262" i="1"/>
  <c r="O262" i="1"/>
  <c r="N262" i="1"/>
  <c r="M262" i="1"/>
  <c r="P933" i="1"/>
  <c r="O933" i="1"/>
  <c r="N933" i="1"/>
  <c r="M933" i="1"/>
  <c r="P645" i="1"/>
  <c r="O645" i="1"/>
  <c r="N645" i="1"/>
  <c r="M645" i="1"/>
  <c r="P486" i="1"/>
  <c r="O486" i="1"/>
  <c r="N486" i="1"/>
  <c r="M486" i="1"/>
  <c r="P192" i="1"/>
  <c r="O192" i="1"/>
  <c r="N192" i="1"/>
  <c r="M192" i="1"/>
  <c r="P979" i="1"/>
  <c r="O979" i="1"/>
  <c r="N979" i="1"/>
  <c r="M979" i="1"/>
  <c r="P191" i="1"/>
  <c r="O191" i="1"/>
  <c r="N191" i="1"/>
  <c r="M191" i="1"/>
  <c r="P978" i="1"/>
  <c r="O978" i="1"/>
  <c r="N978" i="1"/>
  <c r="M978" i="1"/>
  <c r="P429" i="1"/>
  <c r="O429" i="1"/>
  <c r="N429" i="1"/>
  <c r="M429" i="1"/>
  <c r="P803" i="1"/>
  <c r="O803" i="1"/>
  <c r="N803" i="1"/>
  <c r="M803" i="1"/>
  <c r="P370" i="1"/>
  <c r="O370" i="1"/>
  <c r="N370" i="1"/>
  <c r="M370" i="1"/>
  <c r="P1028" i="1"/>
  <c r="O1028" i="1"/>
  <c r="N1028" i="1"/>
  <c r="M1028" i="1"/>
  <c r="P378" i="1"/>
  <c r="O378" i="1"/>
  <c r="N378" i="1"/>
  <c r="M378" i="1"/>
  <c r="P610" i="1"/>
  <c r="O610" i="1"/>
  <c r="N610" i="1"/>
  <c r="M610" i="1"/>
  <c r="P377" i="1"/>
  <c r="O377" i="1"/>
  <c r="N377" i="1"/>
  <c r="M377" i="1"/>
  <c r="P634" i="1"/>
  <c r="O634" i="1"/>
  <c r="N634" i="1"/>
  <c r="M634" i="1"/>
  <c r="P639" i="1"/>
  <c r="O639" i="1"/>
  <c r="N639" i="1"/>
  <c r="M639" i="1"/>
  <c r="P633" i="1"/>
  <c r="O633" i="1"/>
  <c r="N633" i="1"/>
  <c r="M633" i="1"/>
  <c r="P638" i="1"/>
  <c r="O638" i="1"/>
  <c r="N638" i="1"/>
  <c r="M638" i="1"/>
  <c r="P705" i="1"/>
  <c r="O705" i="1"/>
  <c r="N705" i="1"/>
  <c r="M705" i="1"/>
  <c r="P647" i="1"/>
  <c r="O647" i="1"/>
  <c r="N647" i="1"/>
  <c r="M647" i="1"/>
  <c r="P59" i="1"/>
  <c r="O59" i="1"/>
  <c r="N59" i="1"/>
  <c r="M59" i="1"/>
  <c r="P1172" i="1"/>
  <c r="O1172" i="1"/>
  <c r="N1172" i="1"/>
  <c r="M1172" i="1"/>
  <c r="P1171" i="1"/>
  <c r="O1171" i="1"/>
  <c r="N1171" i="1"/>
  <c r="M1171" i="1"/>
  <c r="P385" i="1"/>
  <c r="O385" i="1"/>
  <c r="N385" i="1"/>
  <c r="M385" i="1"/>
  <c r="P637" i="1"/>
  <c r="O637" i="1"/>
  <c r="N637" i="1"/>
  <c r="M637" i="1"/>
  <c r="P718" i="1"/>
  <c r="O718" i="1"/>
  <c r="N718" i="1"/>
  <c r="M718" i="1"/>
  <c r="P1021" i="1"/>
  <c r="O1021" i="1"/>
  <c r="N1021" i="1"/>
  <c r="M1021" i="1"/>
  <c r="P88" i="1"/>
  <c r="O88" i="1"/>
  <c r="N88" i="1"/>
  <c r="M88" i="1"/>
  <c r="P428" i="1"/>
  <c r="O428" i="1"/>
  <c r="N428" i="1"/>
  <c r="M428" i="1"/>
  <c r="P130" i="1"/>
  <c r="O130" i="1"/>
  <c r="N130" i="1"/>
  <c r="M130" i="1"/>
  <c r="P11" i="1"/>
  <c r="O11" i="1"/>
  <c r="N11" i="1"/>
  <c r="M11" i="1"/>
  <c r="P326" i="1"/>
  <c r="O326" i="1"/>
  <c r="N326" i="1"/>
  <c r="M326" i="1"/>
  <c r="P10" i="1"/>
  <c r="O10" i="1"/>
  <c r="N10" i="1"/>
  <c r="M10" i="1"/>
  <c r="P325" i="1"/>
  <c r="O325" i="1"/>
  <c r="N325" i="1"/>
  <c r="M325" i="1"/>
  <c r="P861" i="1"/>
  <c r="O861" i="1"/>
  <c r="N861" i="1"/>
  <c r="M861" i="1"/>
  <c r="P802" i="1"/>
  <c r="O802" i="1"/>
  <c r="N802" i="1"/>
  <c r="M802" i="1"/>
  <c r="P71" i="1"/>
  <c r="O71" i="1"/>
  <c r="N71" i="1"/>
  <c r="M71" i="1"/>
  <c r="P302" i="1"/>
  <c r="O302" i="1"/>
  <c r="N302" i="1"/>
  <c r="M302" i="1"/>
  <c r="P157" i="1"/>
  <c r="O157" i="1"/>
  <c r="N157" i="1"/>
  <c r="M157" i="1"/>
  <c r="P991" i="1"/>
  <c r="O991" i="1"/>
  <c r="N991" i="1"/>
  <c r="M991" i="1"/>
  <c r="P621" i="1"/>
  <c r="O621" i="1"/>
  <c r="N621" i="1"/>
  <c r="M621" i="1"/>
  <c r="P225" i="1"/>
  <c r="O225" i="1"/>
  <c r="N225" i="1"/>
  <c r="M225" i="1"/>
  <c r="P622" i="1"/>
  <c r="O622" i="1"/>
  <c r="N622" i="1"/>
  <c r="M622" i="1"/>
  <c r="P946" i="1"/>
  <c r="O946" i="1"/>
  <c r="N946" i="1"/>
  <c r="M946" i="1"/>
  <c r="P1103" i="1"/>
  <c r="O1103" i="1"/>
  <c r="N1103" i="1"/>
  <c r="M1103" i="1"/>
  <c r="P837" i="1"/>
  <c r="O837" i="1"/>
  <c r="N837" i="1"/>
  <c r="M837" i="1"/>
  <c r="P836" i="1"/>
  <c r="O836" i="1"/>
  <c r="N836" i="1"/>
  <c r="M836" i="1"/>
  <c r="P389" i="1"/>
  <c r="O389" i="1"/>
  <c r="N389" i="1"/>
  <c r="M389" i="1"/>
  <c r="P340" i="1"/>
  <c r="O340" i="1"/>
  <c r="N340" i="1"/>
  <c r="M340" i="1"/>
  <c r="P250" i="1"/>
  <c r="O250" i="1"/>
  <c r="N250" i="1"/>
  <c r="M250" i="1"/>
  <c r="P1118" i="1"/>
  <c r="O1118" i="1"/>
  <c r="N1118" i="1"/>
  <c r="M1118" i="1"/>
  <c r="P48" i="1"/>
  <c r="O48" i="1"/>
  <c r="N48" i="1"/>
  <c r="M48" i="1"/>
  <c r="P864" i="1"/>
  <c r="O864" i="1"/>
  <c r="N864" i="1"/>
  <c r="M864" i="1"/>
  <c r="P471" i="1"/>
  <c r="O471" i="1"/>
  <c r="N471" i="1"/>
  <c r="M471" i="1"/>
  <c r="P725" i="1"/>
  <c r="O725" i="1"/>
  <c r="N725" i="1"/>
  <c r="M725" i="1"/>
  <c r="P1027" i="1"/>
  <c r="O1027" i="1"/>
  <c r="N1027" i="1"/>
  <c r="M1027" i="1"/>
  <c r="P470" i="1"/>
  <c r="O470" i="1"/>
  <c r="N470" i="1"/>
  <c r="M470" i="1"/>
  <c r="P724" i="1"/>
  <c r="O724" i="1"/>
  <c r="N724" i="1"/>
  <c r="M724" i="1"/>
  <c r="P1026" i="1"/>
  <c r="O1026" i="1"/>
  <c r="N1026" i="1"/>
  <c r="M1026" i="1"/>
  <c r="P469" i="1"/>
  <c r="O469" i="1"/>
  <c r="N469" i="1"/>
  <c r="M469" i="1"/>
  <c r="P723" i="1"/>
  <c r="O723" i="1"/>
  <c r="N723" i="1"/>
  <c r="M723" i="1"/>
  <c r="P1025" i="1"/>
  <c r="O1025" i="1"/>
  <c r="N1025" i="1"/>
  <c r="M1025" i="1"/>
  <c r="P578" i="1"/>
  <c r="O578" i="1"/>
  <c r="N578" i="1"/>
  <c r="M578" i="1"/>
  <c r="P921" i="1"/>
  <c r="O921" i="1"/>
  <c r="N921" i="1"/>
  <c r="M921" i="1"/>
  <c r="P499" i="1"/>
  <c r="O499" i="1"/>
  <c r="N499" i="1"/>
  <c r="M499" i="1"/>
  <c r="P235" i="1"/>
  <c r="O235" i="1"/>
  <c r="N235" i="1"/>
  <c r="M235" i="1"/>
  <c r="P554" i="1"/>
  <c r="O554" i="1"/>
  <c r="N554" i="1"/>
  <c r="M554" i="1"/>
  <c r="P1128" i="1"/>
  <c r="O1128" i="1"/>
  <c r="N1128" i="1"/>
  <c r="M1128" i="1"/>
  <c r="P920" i="1"/>
  <c r="O920" i="1"/>
  <c r="N920" i="1"/>
  <c r="M920" i="1"/>
  <c r="P498" i="1"/>
  <c r="O498" i="1"/>
  <c r="N498" i="1"/>
  <c r="M498" i="1"/>
  <c r="P234" i="1"/>
  <c r="O234" i="1"/>
  <c r="N234" i="1"/>
  <c r="M234" i="1"/>
  <c r="P553" i="1"/>
  <c r="O553" i="1"/>
  <c r="N553" i="1"/>
  <c r="M553" i="1"/>
  <c r="P1127" i="1"/>
  <c r="O1127" i="1"/>
  <c r="N1127" i="1"/>
  <c r="M1127" i="1"/>
  <c r="P1102" i="1"/>
  <c r="O1102" i="1"/>
  <c r="N1102" i="1"/>
  <c r="M1102" i="1"/>
  <c r="P1101" i="1"/>
  <c r="O1101" i="1"/>
  <c r="N1101" i="1"/>
  <c r="M1101" i="1"/>
  <c r="P231" i="1"/>
  <c r="O231" i="1"/>
  <c r="N231" i="1"/>
  <c r="M231" i="1"/>
  <c r="P204" i="1"/>
  <c r="O204" i="1"/>
  <c r="N204" i="1"/>
  <c r="M204" i="1"/>
  <c r="P285" i="1"/>
  <c r="O285" i="1"/>
  <c r="N285" i="1"/>
  <c r="M285" i="1"/>
  <c r="P368" i="1"/>
  <c r="O368" i="1"/>
  <c r="N368" i="1"/>
  <c r="M368" i="1"/>
  <c r="P1158" i="1"/>
  <c r="O1158" i="1"/>
  <c r="N1158" i="1"/>
  <c r="M1158" i="1"/>
  <c r="P322" i="1"/>
  <c r="O322" i="1"/>
  <c r="N322" i="1"/>
  <c r="M322" i="1"/>
  <c r="P971" i="1"/>
  <c r="O971" i="1"/>
  <c r="N971" i="1"/>
  <c r="M971" i="1"/>
  <c r="P1164" i="1"/>
  <c r="O1164" i="1"/>
  <c r="N1164" i="1"/>
  <c r="M1164" i="1"/>
  <c r="P443" i="1"/>
  <c r="O443" i="1"/>
  <c r="N443" i="1"/>
  <c r="M443" i="1"/>
  <c r="P603" i="1"/>
  <c r="O603" i="1"/>
  <c r="N603" i="1"/>
  <c r="M603" i="1"/>
  <c r="P180" i="1"/>
  <c r="O180" i="1"/>
  <c r="N180" i="1"/>
  <c r="M180" i="1"/>
  <c r="P669" i="1"/>
  <c r="O669" i="1"/>
  <c r="N669" i="1"/>
  <c r="M669" i="1"/>
  <c r="P179" i="1"/>
  <c r="O179" i="1"/>
  <c r="N179" i="1"/>
  <c r="M179" i="1"/>
  <c r="P668" i="1"/>
  <c r="O668" i="1"/>
  <c r="N668" i="1"/>
  <c r="M668" i="1"/>
  <c r="P178" i="1"/>
  <c r="O178" i="1"/>
  <c r="N178" i="1"/>
  <c r="M178" i="1"/>
  <c r="P667" i="1"/>
  <c r="O667" i="1"/>
  <c r="N667" i="1"/>
  <c r="M667" i="1"/>
  <c r="P923" i="1"/>
  <c r="O923" i="1"/>
  <c r="N923" i="1"/>
  <c r="M923" i="1"/>
  <c r="P970" i="1"/>
  <c r="O970" i="1"/>
  <c r="N970" i="1"/>
  <c r="M970" i="1"/>
  <c r="P777" i="1"/>
  <c r="O777" i="1"/>
  <c r="N777" i="1"/>
  <c r="M777" i="1"/>
  <c r="P108" i="1"/>
  <c r="O108" i="1"/>
  <c r="N108" i="1"/>
  <c r="M108" i="1"/>
  <c r="P107" i="1"/>
  <c r="O107" i="1"/>
  <c r="N107" i="1"/>
  <c r="M107" i="1"/>
  <c r="P648" i="1"/>
  <c r="O648" i="1"/>
  <c r="N648" i="1"/>
  <c r="M648" i="1"/>
  <c r="P1057" i="1"/>
  <c r="O1057" i="1"/>
  <c r="N1057" i="1"/>
  <c r="M1057" i="1"/>
  <c r="P243" i="1"/>
  <c r="O243" i="1"/>
  <c r="N243" i="1"/>
  <c r="M243" i="1"/>
  <c r="P1056" i="1"/>
  <c r="O1056" i="1"/>
  <c r="N1056" i="1"/>
  <c r="M1056" i="1"/>
  <c r="P242" i="1"/>
  <c r="O242" i="1"/>
  <c r="N242" i="1"/>
  <c r="M242" i="1"/>
  <c r="P746" i="1"/>
  <c r="O746" i="1"/>
  <c r="N746" i="1"/>
  <c r="M746" i="1"/>
  <c r="P132" i="1"/>
  <c r="O132" i="1"/>
  <c r="N132" i="1"/>
  <c r="M132" i="1"/>
  <c r="P857" i="1"/>
  <c r="O857" i="1"/>
  <c r="N857" i="1"/>
  <c r="M857" i="1"/>
  <c r="P895" i="1"/>
  <c r="O895" i="1"/>
  <c r="N895" i="1"/>
  <c r="M895" i="1"/>
  <c r="P507" i="1"/>
  <c r="O507" i="1"/>
  <c r="N507" i="1"/>
  <c r="M507" i="1"/>
  <c r="P1064" i="1"/>
  <c r="O1064" i="1"/>
  <c r="N1064" i="1"/>
  <c r="M1064" i="1"/>
  <c r="P412" i="1"/>
  <c r="O412" i="1"/>
  <c r="N412" i="1"/>
  <c r="M412" i="1"/>
  <c r="P952" i="1"/>
  <c r="O952" i="1"/>
  <c r="N952" i="1"/>
  <c r="M952" i="1"/>
  <c r="P1063" i="1"/>
  <c r="O1063" i="1"/>
  <c r="N1063" i="1"/>
  <c r="M1063" i="1"/>
  <c r="P411" i="1"/>
  <c r="O411" i="1"/>
  <c r="N411" i="1"/>
  <c r="M411" i="1"/>
  <c r="P951" i="1"/>
  <c r="O951" i="1"/>
  <c r="N951" i="1"/>
  <c r="M951" i="1"/>
  <c r="P769" i="1"/>
  <c r="O769" i="1"/>
  <c r="N769" i="1"/>
  <c r="M769" i="1"/>
  <c r="P768" i="1"/>
  <c r="O768" i="1"/>
  <c r="N768" i="1"/>
  <c r="M768" i="1"/>
  <c r="P767" i="1"/>
  <c r="O767" i="1"/>
  <c r="N767" i="1"/>
  <c r="M767" i="1"/>
  <c r="P763" i="1"/>
  <c r="O763" i="1"/>
  <c r="N763" i="1"/>
  <c r="M763" i="1"/>
  <c r="P116" i="1"/>
  <c r="O116" i="1"/>
  <c r="N116" i="1"/>
  <c r="M116" i="1"/>
  <c r="P233" i="1"/>
  <c r="O233" i="1"/>
  <c r="N233" i="1"/>
  <c r="M233" i="1"/>
  <c r="P762" i="1"/>
  <c r="O762" i="1"/>
  <c r="N762" i="1"/>
  <c r="M762" i="1"/>
  <c r="P115" i="1"/>
  <c r="O115" i="1"/>
  <c r="N115" i="1"/>
  <c r="M115" i="1"/>
  <c r="P232" i="1"/>
  <c r="O232" i="1"/>
  <c r="N232" i="1"/>
  <c r="M232" i="1"/>
  <c r="P573" i="1"/>
  <c r="O573" i="1"/>
  <c r="N573" i="1"/>
  <c r="M573" i="1"/>
  <c r="P1110" i="1"/>
  <c r="O1110" i="1"/>
  <c r="N1110" i="1"/>
  <c r="M1110" i="1"/>
  <c r="P415" i="1"/>
  <c r="O415" i="1"/>
  <c r="N415" i="1"/>
  <c r="M415" i="1"/>
  <c r="P905" i="1"/>
  <c r="O905" i="1"/>
  <c r="N905" i="1"/>
  <c r="M905" i="1"/>
  <c r="P311" i="1"/>
  <c r="O311" i="1"/>
  <c r="N311" i="1"/>
  <c r="M311" i="1"/>
  <c r="P700" i="1"/>
  <c r="O700" i="1"/>
  <c r="N700" i="1"/>
  <c r="M700" i="1"/>
  <c r="P699" i="1"/>
  <c r="O699" i="1"/>
  <c r="N699" i="1"/>
  <c r="M699" i="1"/>
  <c r="P1131" i="1"/>
  <c r="O1131" i="1"/>
  <c r="N1131" i="1"/>
  <c r="M1131" i="1"/>
  <c r="P1179" i="1"/>
  <c r="O1179" i="1"/>
  <c r="N1179" i="1"/>
  <c r="M1179" i="1"/>
  <c r="P390" i="1"/>
  <c r="O390" i="1"/>
  <c r="N390" i="1"/>
  <c r="M390" i="1"/>
  <c r="P145" i="1"/>
  <c r="O145" i="1"/>
  <c r="N145" i="1"/>
  <c r="M145" i="1"/>
  <c r="P872" i="1"/>
  <c r="O872" i="1"/>
  <c r="N872" i="1"/>
  <c r="M872" i="1"/>
  <c r="P871" i="1"/>
  <c r="O871" i="1"/>
  <c r="N871" i="1"/>
  <c r="M871" i="1"/>
  <c r="P870" i="1"/>
  <c r="O870" i="1"/>
  <c r="N870" i="1"/>
  <c r="M870" i="1"/>
  <c r="P41" i="1"/>
  <c r="O41" i="1"/>
  <c r="N41" i="1"/>
  <c r="M41" i="1"/>
  <c r="P1093" i="1"/>
  <c r="O1093" i="1"/>
  <c r="N1093" i="1"/>
  <c r="M1093" i="1"/>
  <c r="P950" i="1"/>
  <c r="O950" i="1"/>
  <c r="N950" i="1"/>
  <c r="M950" i="1"/>
  <c r="P124" i="1"/>
  <c r="O124" i="1"/>
  <c r="N124" i="1"/>
  <c r="M124" i="1"/>
  <c r="P123" i="1"/>
  <c r="O123" i="1"/>
  <c r="N123" i="1"/>
  <c r="M123" i="1"/>
  <c r="P2" i="1"/>
  <c r="O2" i="1"/>
  <c r="N2" i="1"/>
  <c r="M2" i="1"/>
  <c r="P1034" i="1"/>
  <c r="O1034" i="1"/>
  <c r="N1034" i="1"/>
  <c r="M1034" i="1"/>
  <c r="P298" i="1"/>
  <c r="O298" i="1"/>
  <c r="N298" i="1"/>
  <c r="M298" i="1"/>
  <c r="P1138" i="1"/>
  <c r="O1138" i="1"/>
  <c r="N1138" i="1"/>
  <c r="M1138" i="1"/>
  <c r="P94" i="1"/>
  <c r="O94" i="1"/>
  <c r="N94" i="1"/>
  <c r="M94" i="1"/>
  <c r="P93" i="1"/>
  <c r="O93" i="1"/>
  <c r="N93" i="1"/>
  <c r="M93" i="1"/>
  <c r="P787" i="1"/>
  <c r="O787" i="1"/>
  <c r="N787" i="1"/>
  <c r="M787" i="1"/>
  <c r="P154" i="1"/>
  <c r="O154" i="1"/>
  <c r="N154" i="1"/>
  <c r="M154" i="1"/>
  <c r="P153" i="1"/>
  <c r="O153" i="1"/>
  <c r="N153" i="1"/>
  <c r="M153" i="1"/>
  <c r="P78" i="1"/>
  <c r="O78" i="1"/>
  <c r="N78" i="1"/>
  <c r="M78" i="1"/>
  <c r="P453" i="1"/>
  <c r="O453" i="1"/>
  <c r="N453" i="1"/>
  <c r="M453" i="1"/>
  <c r="P502" i="1"/>
  <c r="O502" i="1"/>
  <c r="N502" i="1"/>
  <c r="M502" i="1"/>
  <c r="P77" i="1"/>
  <c r="O77" i="1"/>
  <c r="N77" i="1"/>
  <c r="M77" i="1"/>
  <c r="P452" i="1"/>
  <c r="O452" i="1"/>
  <c r="N452" i="1"/>
  <c r="M452" i="1"/>
  <c r="P501" i="1"/>
  <c r="O501" i="1"/>
  <c r="N501" i="1"/>
  <c r="M501" i="1"/>
  <c r="P814" i="1"/>
  <c r="O814" i="1"/>
  <c r="N814" i="1"/>
  <c r="M814" i="1"/>
  <c r="P980" i="1"/>
  <c r="O980" i="1"/>
  <c r="N980" i="1"/>
  <c r="M980" i="1"/>
  <c r="P39" i="1"/>
  <c r="O39" i="1"/>
  <c r="N39" i="1"/>
  <c r="M39" i="1"/>
  <c r="P32" i="1"/>
  <c r="O32" i="1"/>
  <c r="N32" i="1"/>
  <c r="M32" i="1"/>
  <c r="P353" i="1"/>
  <c r="O353" i="1"/>
  <c r="N353" i="1"/>
  <c r="M353" i="1"/>
  <c r="P31" i="1"/>
  <c r="O31" i="1"/>
  <c r="N31" i="1"/>
  <c r="M31" i="1"/>
  <c r="P352" i="1"/>
  <c r="O352" i="1"/>
  <c r="N352" i="1"/>
  <c r="M352" i="1"/>
  <c r="P30" i="1"/>
  <c r="O30" i="1"/>
  <c r="N30" i="1"/>
  <c r="M30" i="1"/>
  <c r="P351" i="1"/>
  <c r="O351" i="1"/>
  <c r="N351" i="1"/>
  <c r="M351" i="1"/>
  <c r="P773" i="1"/>
  <c r="O773" i="1"/>
  <c r="N773" i="1"/>
  <c r="M773" i="1"/>
  <c r="P391" i="1"/>
  <c r="O391" i="1"/>
  <c r="N391" i="1"/>
  <c r="M391" i="1"/>
  <c r="P29" i="1"/>
  <c r="O29" i="1"/>
  <c r="N29" i="1"/>
  <c r="M29" i="1"/>
  <c r="P1107" i="1"/>
  <c r="O1107" i="1"/>
  <c r="N1107" i="1"/>
  <c r="M1107" i="1"/>
  <c r="P420" i="1"/>
  <c r="O420" i="1"/>
  <c r="N420" i="1"/>
  <c r="M420" i="1"/>
  <c r="P289" i="1"/>
  <c r="O289" i="1"/>
  <c r="N289" i="1"/>
  <c r="M289" i="1"/>
  <c r="P863" i="1"/>
  <c r="O863" i="1"/>
  <c r="N863" i="1"/>
  <c r="M863" i="1"/>
  <c r="P74" i="1"/>
  <c r="O74" i="1"/>
  <c r="N74" i="1"/>
  <c r="M74" i="1"/>
  <c r="P84" i="1"/>
  <c r="O84" i="1"/>
  <c r="N84" i="1"/>
  <c r="M84" i="1"/>
  <c r="P609" i="1"/>
  <c r="O609" i="1"/>
  <c r="N609" i="1"/>
  <c r="M609" i="1"/>
  <c r="P224" i="1"/>
  <c r="O224" i="1"/>
  <c r="N224" i="1"/>
  <c r="M224" i="1"/>
  <c r="P319" i="1"/>
  <c r="O319" i="1"/>
  <c r="N319" i="1"/>
  <c r="M319" i="1"/>
  <c r="P223" i="1"/>
  <c r="O223" i="1"/>
  <c r="N223" i="1"/>
  <c r="M223" i="1"/>
  <c r="P318" i="1"/>
  <c r="O318" i="1"/>
  <c r="N318" i="1"/>
  <c r="M318" i="1"/>
  <c r="P482" i="1"/>
  <c r="O482" i="1"/>
  <c r="N482" i="1"/>
  <c r="M482" i="1"/>
  <c r="P617" i="1"/>
  <c r="O617" i="1"/>
  <c r="N617" i="1"/>
  <c r="M617" i="1"/>
  <c r="P392" i="1"/>
  <c r="O392" i="1"/>
  <c r="N392" i="1"/>
  <c r="M392" i="1"/>
  <c r="P907" i="1"/>
  <c r="O907" i="1"/>
  <c r="N907" i="1"/>
  <c r="M907" i="1"/>
  <c r="P1174" i="1"/>
  <c r="O1174" i="1"/>
  <c r="N1174" i="1"/>
  <c r="M1174" i="1"/>
  <c r="P447" i="1"/>
  <c r="O447" i="1"/>
  <c r="N447" i="1"/>
  <c r="M447" i="1"/>
  <c r="P906" i="1"/>
  <c r="O906" i="1"/>
  <c r="N906" i="1"/>
  <c r="M906" i="1"/>
  <c r="P1173" i="1"/>
  <c r="O1173" i="1"/>
  <c r="N1173" i="1"/>
  <c r="M1173" i="1"/>
  <c r="P446" i="1"/>
  <c r="O446" i="1"/>
  <c r="N446" i="1"/>
  <c r="M446" i="1"/>
  <c r="P999" i="1"/>
  <c r="O999" i="1"/>
  <c r="N999" i="1"/>
  <c r="M999" i="1"/>
  <c r="P1030" i="1"/>
  <c r="O1030" i="1"/>
  <c r="N1030" i="1"/>
  <c r="M1030" i="1"/>
  <c r="P512" i="1"/>
  <c r="O512" i="1"/>
  <c r="N512" i="1"/>
  <c r="M512" i="1"/>
  <c r="P58" i="1"/>
  <c r="O58" i="1"/>
  <c r="N58" i="1"/>
  <c r="M58" i="1"/>
  <c r="P833" i="1"/>
  <c r="O833" i="1"/>
  <c r="N833" i="1"/>
  <c r="M833" i="1"/>
  <c r="P832" i="1"/>
  <c r="O832" i="1"/>
  <c r="N832" i="1"/>
  <c r="M832" i="1"/>
  <c r="P259" i="1"/>
  <c r="O259" i="1"/>
  <c r="N259" i="1"/>
  <c r="M259" i="1"/>
  <c r="P441" i="1"/>
  <c r="O441" i="1"/>
  <c r="N441" i="1"/>
  <c r="M441" i="1"/>
  <c r="P516" i="1"/>
  <c r="O516" i="1"/>
  <c r="N516" i="1"/>
  <c r="M516" i="1"/>
  <c r="P440" i="1"/>
  <c r="O440" i="1"/>
  <c r="N440" i="1"/>
  <c r="M440" i="1"/>
  <c r="P515" i="1"/>
  <c r="O515" i="1"/>
  <c r="N515" i="1"/>
  <c r="M515" i="1"/>
  <c r="P307" i="1"/>
  <c r="O307" i="1"/>
  <c r="N307" i="1"/>
  <c r="M307" i="1"/>
  <c r="P766" i="1"/>
  <c r="O766" i="1"/>
  <c r="N766" i="1"/>
  <c r="M766" i="1"/>
  <c r="P288" i="1"/>
  <c r="O288" i="1"/>
  <c r="N288" i="1"/>
  <c r="M288" i="1"/>
  <c r="P478" i="1"/>
  <c r="O478" i="1"/>
  <c r="N478" i="1"/>
  <c r="M478" i="1"/>
  <c r="P794" i="1"/>
  <c r="O794" i="1"/>
  <c r="N794" i="1"/>
  <c r="M794" i="1"/>
  <c r="P957" i="1"/>
  <c r="O957" i="1"/>
  <c r="N957" i="1"/>
  <c r="M957" i="1"/>
  <c r="P901" i="1"/>
  <c r="O901" i="1"/>
  <c r="N901" i="1"/>
  <c r="M901" i="1"/>
  <c r="P956" i="1"/>
  <c r="O956" i="1"/>
  <c r="N956" i="1"/>
  <c r="M956" i="1"/>
  <c r="P900" i="1"/>
  <c r="O900" i="1"/>
  <c r="N900" i="1"/>
  <c r="M900" i="1"/>
  <c r="P969" i="1"/>
  <c r="O969" i="1"/>
  <c r="N969" i="1"/>
  <c r="M969" i="1"/>
  <c r="P1105" i="1"/>
  <c r="O1105" i="1"/>
  <c r="N1105" i="1"/>
  <c r="M1105" i="1"/>
  <c r="P616" i="1"/>
  <c r="O616" i="1"/>
  <c r="N616" i="1"/>
  <c r="M616" i="1"/>
  <c r="P348" i="1"/>
  <c r="O348" i="1"/>
  <c r="N348" i="1"/>
  <c r="M348" i="1"/>
  <c r="P249" i="1"/>
  <c r="O249" i="1"/>
  <c r="N249" i="1"/>
  <c r="M249" i="1"/>
  <c r="P347" i="1"/>
  <c r="O347" i="1"/>
  <c r="N347" i="1"/>
  <c r="M347" i="1"/>
  <c r="P248" i="1"/>
  <c r="O248" i="1"/>
  <c r="N248" i="1"/>
  <c r="M248" i="1"/>
  <c r="P692" i="1"/>
  <c r="O692" i="1"/>
  <c r="N692" i="1"/>
  <c r="M692" i="1"/>
  <c r="P691" i="1"/>
  <c r="O691" i="1"/>
  <c r="N691" i="1"/>
  <c r="M691" i="1"/>
  <c r="P1087" i="1"/>
  <c r="O1087" i="1"/>
  <c r="N1087" i="1"/>
  <c r="M1087" i="1"/>
  <c r="P611" i="1"/>
  <c r="O611" i="1"/>
  <c r="N611" i="1"/>
  <c r="M611" i="1"/>
  <c r="P910" i="1"/>
  <c r="O910" i="1"/>
  <c r="N910" i="1"/>
  <c r="M910" i="1"/>
  <c r="P1145" i="1"/>
  <c r="O1145" i="1"/>
  <c r="N1145" i="1"/>
  <c r="M1145" i="1"/>
  <c r="P904" i="1"/>
  <c r="O904" i="1"/>
  <c r="N904" i="1"/>
  <c r="M904" i="1"/>
  <c r="P427" i="1"/>
  <c r="O427" i="1"/>
  <c r="N427" i="1"/>
  <c r="M427" i="1"/>
  <c r="P1055" i="1"/>
  <c r="O1055" i="1"/>
  <c r="N1055" i="1"/>
  <c r="M1055" i="1"/>
  <c r="P473" i="1"/>
  <c r="O473" i="1"/>
  <c r="N473" i="1"/>
  <c r="M473" i="1"/>
  <c r="P990" i="1"/>
  <c r="O990" i="1"/>
  <c r="N990" i="1"/>
  <c r="M990" i="1"/>
  <c r="P222" i="1"/>
  <c r="O222" i="1"/>
  <c r="N222" i="1"/>
  <c r="M222" i="1"/>
  <c r="P1126" i="1"/>
  <c r="O1126" i="1"/>
  <c r="N1126" i="1"/>
  <c r="M1126" i="1"/>
  <c r="P163" i="1"/>
  <c r="O163" i="1"/>
  <c r="N163" i="1"/>
  <c r="M163" i="1"/>
  <c r="P1119" i="1"/>
  <c r="O1119" i="1"/>
  <c r="N1119" i="1"/>
  <c r="M1119" i="1"/>
  <c r="P400" i="1"/>
  <c r="O400" i="1"/>
  <c r="N400" i="1"/>
  <c r="M400" i="1"/>
  <c r="P137" i="1"/>
  <c r="O137" i="1"/>
  <c r="N137" i="1"/>
  <c r="M137" i="1"/>
  <c r="P569" i="1"/>
  <c r="O569" i="1"/>
  <c r="N569" i="1"/>
  <c r="M569" i="1"/>
  <c r="P687" i="1"/>
  <c r="O687" i="1"/>
  <c r="N687" i="1"/>
  <c r="M687" i="1"/>
  <c r="P686" i="1"/>
  <c r="O686" i="1"/>
  <c r="N686" i="1"/>
  <c r="M686" i="1"/>
  <c r="P1177" i="1"/>
  <c r="O1177" i="1"/>
  <c r="N1177" i="1"/>
  <c r="M1177" i="1"/>
  <c r="P1147" i="1"/>
  <c r="O1147" i="1"/>
  <c r="N1147" i="1"/>
  <c r="M1147" i="1"/>
  <c r="P591" i="1"/>
  <c r="O591" i="1"/>
  <c r="N591" i="1"/>
  <c r="M591" i="1"/>
  <c r="P1176" i="1"/>
  <c r="O1176" i="1"/>
  <c r="N1176" i="1"/>
  <c r="M1176" i="1"/>
  <c r="P1146" i="1"/>
  <c r="O1146" i="1"/>
  <c r="N1146" i="1"/>
  <c r="M1146" i="1"/>
  <c r="P590" i="1"/>
  <c r="O590" i="1"/>
  <c r="N590" i="1"/>
  <c r="M590" i="1"/>
  <c r="P902" i="1"/>
  <c r="O902" i="1"/>
  <c r="N902" i="1"/>
  <c r="M902" i="1"/>
  <c r="P1104" i="1"/>
  <c r="O1104" i="1"/>
  <c r="N1104" i="1"/>
  <c r="M1104" i="1"/>
  <c r="P95" i="1"/>
  <c r="O95" i="1"/>
  <c r="N95" i="1"/>
  <c r="M95" i="1"/>
  <c r="P442" i="1"/>
  <c r="O442" i="1"/>
  <c r="N442" i="1"/>
  <c r="M442" i="1"/>
  <c r="P743" i="1"/>
  <c r="O743" i="1"/>
  <c r="N743" i="1"/>
  <c r="M743" i="1"/>
  <c r="P79" i="1"/>
  <c r="O79" i="1"/>
  <c r="N79" i="1"/>
  <c r="M79" i="1"/>
  <c r="P207" i="1"/>
  <c r="O207" i="1"/>
  <c r="N207" i="1"/>
  <c r="M207" i="1"/>
  <c r="P294" i="1"/>
  <c r="O294" i="1"/>
  <c r="N294" i="1"/>
  <c r="M294" i="1"/>
  <c r="P227" i="1"/>
  <c r="O227" i="1"/>
  <c r="N227" i="1"/>
  <c r="M227" i="1"/>
  <c r="P215" i="1"/>
  <c r="O215" i="1"/>
  <c r="N215" i="1"/>
  <c r="M215" i="1"/>
  <c r="P214" i="1"/>
  <c r="O214" i="1"/>
  <c r="N214" i="1"/>
  <c r="M214" i="1"/>
  <c r="P213" i="1"/>
  <c r="O213" i="1"/>
  <c r="N213" i="1"/>
  <c r="M213" i="1"/>
  <c r="P1092" i="1"/>
  <c r="O1092" i="1"/>
  <c r="N1092" i="1"/>
  <c r="M1092" i="1"/>
  <c r="P941" i="1"/>
  <c r="O941" i="1"/>
  <c r="N941" i="1"/>
  <c r="M941" i="1"/>
  <c r="P572" i="1"/>
  <c r="O572" i="1"/>
  <c r="N572" i="1"/>
  <c r="M572" i="1"/>
  <c r="P571" i="1"/>
  <c r="O571" i="1"/>
  <c r="N571" i="1"/>
  <c r="M571" i="1"/>
  <c r="P13" i="1"/>
  <c r="O13" i="1"/>
  <c r="N13" i="1"/>
  <c r="M13" i="1"/>
  <c r="P520" i="1"/>
  <c r="O520" i="1"/>
  <c r="N520" i="1"/>
  <c r="M520" i="1"/>
  <c r="P570" i="1"/>
  <c r="O570" i="1"/>
  <c r="N570" i="1"/>
  <c r="M570" i="1"/>
  <c r="P98" i="1"/>
  <c r="O98" i="1"/>
  <c r="N98" i="1"/>
  <c r="M98" i="1"/>
  <c r="P323" i="1"/>
  <c r="O323" i="1"/>
  <c r="N323" i="1"/>
  <c r="M323" i="1"/>
  <c r="P70" i="1"/>
  <c r="O70" i="1"/>
  <c r="N70" i="1"/>
  <c r="M70" i="1"/>
  <c r="P652" i="1"/>
  <c r="O652" i="1"/>
  <c r="N652" i="1"/>
  <c r="M652" i="1"/>
  <c r="P69" i="1"/>
  <c r="O69" i="1"/>
  <c r="N69" i="1"/>
  <c r="M69" i="1"/>
  <c r="P651" i="1"/>
  <c r="O651" i="1"/>
  <c r="N651" i="1"/>
  <c r="M651" i="1"/>
  <c r="P426" i="1"/>
  <c r="O426" i="1"/>
  <c r="N426" i="1"/>
  <c r="M426" i="1"/>
  <c r="P477" i="1"/>
  <c r="O477" i="1"/>
  <c r="N477" i="1"/>
  <c r="M477" i="1"/>
  <c r="P1037" i="1"/>
  <c r="O1037" i="1"/>
  <c r="N1037" i="1"/>
  <c r="M1037" i="1"/>
  <c r="P238" i="1"/>
  <c r="O238" i="1"/>
  <c r="N238" i="1"/>
  <c r="M238" i="1"/>
  <c r="P526" i="1"/>
  <c r="O526" i="1"/>
  <c r="N526" i="1"/>
  <c r="M526" i="1"/>
  <c r="P117" i="1"/>
  <c r="O117" i="1"/>
  <c r="N117" i="1"/>
  <c r="M117" i="1"/>
  <c r="P1006" i="1"/>
  <c r="O1006" i="1"/>
  <c r="N1006" i="1"/>
  <c r="M1006" i="1"/>
  <c r="P38" i="1"/>
  <c r="O38" i="1"/>
  <c r="N38" i="1"/>
  <c r="M38" i="1"/>
  <c r="P788" i="1"/>
  <c r="O788" i="1"/>
  <c r="N788" i="1"/>
  <c r="M788" i="1"/>
  <c r="P949" i="1"/>
  <c r="O949" i="1"/>
  <c r="N949" i="1"/>
  <c r="M949" i="1"/>
  <c r="P20" i="1"/>
  <c r="O20" i="1"/>
  <c r="N20" i="1"/>
  <c r="M20" i="1"/>
  <c r="P714" i="1"/>
  <c r="O714" i="1"/>
  <c r="N714" i="1"/>
  <c r="M714" i="1"/>
  <c r="P80" i="1"/>
  <c r="O80" i="1"/>
  <c r="N80" i="1"/>
  <c r="M80" i="1"/>
  <c r="P511" i="1"/>
  <c r="O511" i="1"/>
  <c r="N511" i="1"/>
  <c r="M511" i="1"/>
  <c r="P711" i="1"/>
  <c r="O711" i="1"/>
  <c r="N711" i="1"/>
  <c r="M711" i="1"/>
  <c r="P731" i="1"/>
  <c r="O731" i="1"/>
  <c r="N731" i="1"/>
  <c r="M731" i="1"/>
  <c r="P925" i="1"/>
  <c r="O925" i="1"/>
  <c r="N925" i="1"/>
  <c r="M925" i="1"/>
  <c r="P87" i="1"/>
  <c r="O87" i="1"/>
  <c r="N87" i="1"/>
  <c r="M87" i="1"/>
  <c r="P86" i="1"/>
  <c r="O86" i="1"/>
  <c r="N86" i="1"/>
  <c r="M86" i="1"/>
  <c r="P472" i="1"/>
  <c r="O472" i="1"/>
  <c r="N472" i="1"/>
  <c r="M472" i="1"/>
  <c r="P720" i="1"/>
  <c r="O720" i="1"/>
  <c r="N720" i="1"/>
  <c r="M720" i="1"/>
  <c r="P625" i="1"/>
  <c r="O625" i="1"/>
  <c r="N625" i="1"/>
  <c r="M625" i="1"/>
  <c r="P331" i="1"/>
  <c r="O331" i="1"/>
  <c r="N331" i="1"/>
  <c r="M331" i="1"/>
  <c r="P450" i="1"/>
  <c r="O450" i="1"/>
  <c r="N450" i="1"/>
  <c r="M450" i="1"/>
  <c r="P1024" i="1"/>
  <c r="O1024" i="1"/>
  <c r="N1024" i="1"/>
  <c r="M1024" i="1"/>
  <c r="P992" i="1"/>
  <c r="O992" i="1"/>
  <c r="N992" i="1"/>
  <c r="M992" i="1"/>
  <c r="P15" i="1"/>
  <c r="O15" i="1"/>
  <c r="N15" i="1"/>
  <c r="M15" i="1"/>
  <c r="P14" i="1"/>
  <c r="O14" i="1"/>
  <c r="N14" i="1"/>
  <c r="M14" i="1"/>
  <c r="P396" i="1"/>
  <c r="O396" i="1"/>
  <c r="N396" i="1"/>
  <c r="M396" i="1"/>
  <c r="P579" i="1"/>
  <c r="O579" i="1"/>
  <c r="N579" i="1"/>
  <c r="M579" i="1"/>
  <c r="P869" i="1"/>
  <c r="O869" i="1"/>
  <c r="N869" i="1"/>
  <c r="M869" i="1"/>
  <c r="P170" i="1"/>
  <c r="O170" i="1"/>
  <c r="N170" i="1"/>
  <c r="M170" i="1"/>
  <c r="P698" i="1"/>
  <c r="O698" i="1"/>
  <c r="N698" i="1"/>
  <c r="M698" i="1"/>
  <c r="P394" i="1"/>
  <c r="O394" i="1"/>
  <c r="N394" i="1"/>
  <c r="M394" i="1"/>
  <c r="P697" i="1"/>
  <c r="O697" i="1"/>
  <c r="N697" i="1"/>
  <c r="M697" i="1"/>
  <c r="P393" i="1"/>
  <c r="O393" i="1"/>
  <c r="N393" i="1"/>
  <c r="M393" i="1"/>
  <c r="P333" i="1"/>
  <c r="O333" i="1"/>
  <c r="N333" i="1"/>
  <c r="M333" i="1"/>
  <c r="P1060" i="1"/>
  <c r="O1060" i="1"/>
  <c r="N1060" i="1"/>
  <c r="M1060" i="1"/>
  <c r="P76" i="1"/>
  <c r="O76" i="1"/>
  <c r="N76" i="1"/>
  <c r="M76" i="1"/>
  <c r="P537" i="1"/>
  <c r="O537" i="1"/>
  <c r="N537" i="1"/>
  <c r="M537" i="1"/>
  <c r="P1134" i="1"/>
  <c r="O1134" i="1"/>
  <c r="N1134" i="1"/>
  <c r="M1134" i="1"/>
  <c r="P738" i="1"/>
  <c r="O738" i="1"/>
  <c r="N738" i="1"/>
  <c r="M738" i="1"/>
  <c r="P332" i="1"/>
  <c r="O332" i="1"/>
  <c r="N332" i="1"/>
  <c r="M332" i="1"/>
  <c r="P1059" i="1"/>
  <c r="O1059" i="1"/>
  <c r="N1059" i="1"/>
  <c r="M1059" i="1"/>
  <c r="P75" i="1"/>
  <c r="O75" i="1"/>
  <c r="N75" i="1"/>
  <c r="M75" i="1"/>
  <c r="P536" i="1"/>
  <c r="O536" i="1"/>
  <c r="N536" i="1"/>
  <c r="M536" i="1"/>
  <c r="P1133" i="1"/>
  <c r="O1133" i="1"/>
  <c r="N1133" i="1"/>
  <c r="M1133" i="1"/>
  <c r="P737" i="1"/>
  <c r="O737" i="1"/>
  <c r="N737" i="1"/>
  <c r="M737" i="1"/>
  <c r="P786" i="1"/>
  <c r="O786" i="1"/>
  <c r="N786" i="1"/>
  <c r="M786" i="1"/>
  <c r="P785" i="1"/>
  <c r="O785" i="1"/>
  <c r="N785" i="1"/>
  <c r="M785" i="1"/>
  <c r="P784" i="1"/>
  <c r="O784" i="1"/>
  <c r="N784" i="1"/>
  <c r="M784" i="1"/>
  <c r="P783" i="1"/>
  <c r="O783" i="1"/>
  <c r="N783" i="1"/>
  <c r="M783" i="1"/>
  <c r="P1170" i="1"/>
  <c r="O1170" i="1"/>
  <c r="N1170" i="1"/>
  <c r="M1170" i="1"/>
  <c r="P309" i="1"/>
  <c r="O309" i="1"/>
  <c r="N309" i="1"/>
  <c r="M309" i="1"/>
  <c r="P574" i="1"/>
  <c r="O574" i="1"/>
  <c r="N574" i="1"/>
  <c r="M574" i="1"/>
  <c r="P663" i="1"/>
  <c r="O663" i="1"/>
  <c r="N663" i="1"/>
  <c r="M663" i="1"/>
  <c r="P662" i="1"/>
  <c r="O662" i="1"/>
  <c r="N662" i="1"/>
  <c r="M662" i="1"/>
  <c r="P661" i="1"/>
  <c r="O661" i="1"/>
  <c r="N661" i="1"/>
  <c r="M661" i="1"/>
  <c r="P111" i="1"/>
  <c r="O111" i="1"/>
  <c r="N111" i="1"/>
  <c r="M111" i="1"/>
  <c r="P851" i="1"/>
  <c r="O851" i="1"/>
  <c r="N851" i="1"/>
  <c r="M851" i="1"/>
  <c r="P22" i="1"/>
  <c r="O22" i="1"/>
  <c r="N22" i="1"/>
  <c r="M22" i="1"/>
  <c r="P1144" i="1"/>
  <c r="O1144" i="1"/>
  <c r="N1144" i="1"/>
  <c r="M1144" i="1"/>
  <c r="P110" i="1"/>
  <c r="O110" i="1"/>
  <c r="N110" i="1"/>
  <c r="M110" i="1"/>
  <c r="P850" i="1"/>
  <c r="O850" i="1"/>
  <c r="N850" i="1"/>
  <c r="M850" i="1"/>
  <c r="P21" i="1"/>
  <c r="O21" i="1"/>
  <c r="N21" i="1"/>
  <c r="M21" i="1"/>
  <c r="P1143" i="1"/>
  <c r="O1143" i="1"/>
  <c r="N1143" i="1"/>
  <c r="M1143" i="1"/>
  <c r="P745" i="1"/>
  <c r="O745" i="1"/>
  <c r="N745" i="1"/>
  <c r="M745" i="1"/>
  <c r="P1014" i="1"/>
  <c r="O1014" i="1"/>
  <c r="N1014" i="1"/>
  <c r="M1014" i="1"/>
  <c r="P266" i="1"/>
  <c r="O266" i="1"/>
  <c r="N266" i="1"/>
  <c r="M266" i="1"/>
  <c r="P1086" i="1"/>
  <c r="O1086" i="1"/>
  <c r="N1086" i="1"/>
  <c r="M1086" i="1"/>
  <c r="P1085" i="1"/>
  <c r="O1085" i="1"/>
  <c r="N1085" i="1"/>
  <c r="M1085" i="1"/>
  <c r="P194" i="1"/>
  <c r="O194" i="1"/>
  <c r="N194" i="1"/>
  <c r="M194" i="1"/>
  <c r="P753" i="1"/>
  <c r="O753" i="1"/>
  <c r="N753" i="1"/>
  <c r="M753" i="1"/>
  <c r="P339" i="1"/>
  <c r="O339" i="1"/>
  <c r="N339" i="1"/>
  <c r="M339" i="1"/>
  <c r="P641" i="1"/>
  <c r="O641" i="1"/>
  <c r="N641" i="1"/>
  <c r="M641" i="1"/>
  <c r="P535" i="1"/>
  <c r="O535" i="1"/>
  <c r="N535" i="1"/>
  <c r="M535" i="1"/>
  <c r="P640" i="1"/>
  <c r="O640" i="1"/>
  <c r="N640" i="1"/>
  <c r="M640" i="1"/>
  <c r="P534" i="1"/>
  <c r="O534" i="1"/>
  <c r="N534" i="1"/>
  <c r="M534" i="1"/>
  <c r="P287" i="1"/>
  <c r="O287" i="1"/>
  <c r="N287" i="1"/>
  <c r="M287" i="1"/>
  <c r="P286" i="1"/>
  <c r="O286" i="1"/>
  <c r="N286" i="1"/>
  <c r="M286" i="1"/>
  <c r="P1073" i="1"/>
  <c r="O1073" i="1"/>
  <c r="N1073" i="1"/>
  <c r="M1073" i="1"/>
  <c r="P461" i="1"/>
  <c r="O461" i="1"/>
  <c r="N461" i="1"/>
  <c r="M461" i="1"/>
  <c r="P1072" i="1"/>
  <c r="O1072" i="1"/>
  <c r="N1072" i="1"/>
  <c r="M1072" i="1"/>
  <c r="P1009" i="1"/>
  <c r="O1009" i="1"/>
  <c r="N1009" i="1"/>
  <c r="M1009" i="1"/>
  <c r="P144" i="1"/>
  <c r="O144" i="1"/>
  <c r="N144" i="1"/>
  <c r="M144" i="1"/>
  <c r="P812" i="1"/>
  <c r="O812" i="1"/>
  <c r="N812" i="1"/>
  <c r="M812" i="1"/>
  <c r="P811" i="1"/>
  <c r="O811" i="1"/>
  <c r="N811" i="1"/>
  <c r="M811" i="1"/>
  <c r="P1042" i="1"/>
  <c r="O1042" i="1"/>
  <c r="N1042" i="1"/>
  <c r="M1042" i="1"/>
  <c r="P821" i="1"/>
  <c r="O821" i="1"/>
  <c r="N821" i="1"/>
  <c r="M821" i="1"/>
  <c r="P1041" i="1"/>
  <c r="O1041" i="1"/>
  <c r="N1041" i="1"/>
  <c r="M1041" i="1"/>
  <c r="P820" i="1"/>
  <c r="O820" i="1"/>
  <c r="N820" i="1"/>
  <c r="M820" i="1"/>
  <c r="P826" i="1"/>
  <c r="O826" i="1"/>
  <c r="N826" i="1"/>
  <c r="M826" i="1"/>
  <c r="P45" i="1"/>
  <c r="O45" i="1"/>
  <c r="N45" i="1"/>
  <c r="M45" i="1"/>
  <c r="P253" i="1"/>
  <c r="O253" i="1"/>
  <c r="N253" i="1"/>
  <c r="M253" i="1"/>
  <c r="P148" i="1"/>
  <c r="O148" i="1"/>
  <c r="N148" i="1"/>
  <c r="M148" i="1"/>
  <c r="P658" i="1"/>
  <c r="O658" i="1"/>
  <c r="N658" i="1"/>
  <c r="M658" i="1"/>
  <c r="P135" i="1"/>
  <c r="O135" i="1"/>
  <c r="N135" i="1"/>
  <c r="M135" i="1"/>
  <c r="P552" i="1"/>
  <c r="O552" i="1"/>
  <c r="N552" i="1"/>
  <c r="M552" i="1"/>
  <c r="P750" i="1"/>
  <c r="O750" i="1"/>
  <c r="N750" i="1"/>
  <c r="M750" i="1"/>
  <c r="P551" i="1"/>
  <c r="O551" i="1"/>
  <c r="N551" i="1"/>
  <c r="M551" i="1"/>
  <c r="P749" i="1"/>
  <c r="O749" i="1"/>
  <c r="N749" i="1"/>
  <c r="M749" i="1"/>
  <c r="P550" i="1"/>
  <c r="O550" i="1"/>
  <c r="N550" i="1"/>
  <c r="M550" i="1"/>
  <c r="P748" i="1"/>
  <c r="O748" i="1"/>
  <c r="N748" i="1"/>
  <c r="M748" i="1"/>
  <c r="P549" i="1"/>
  <c r="O549" i="1"/>
  <c r="N549" i="1"/>
  <c r="M549" i="1"/>
  <c r="P747" i="1"/>
  <c r="O747" i="1"/>
  <c r="N747" i="1"/>
  <c r="M747" i="1"/>
  <c r="P324" i="1"/>
  <c r="O324" i="1"/>
  <c r="N324" i="1"/>
  <c r="M324" i="1"/>
  <c r="P456" i="1"/>
  <c r="O456" i="1"/>
  <c r="N456" i="1"/>
  <c r="M456" i="1"/>
  <c r="P258" i="1"/>
  <c r="O258" i="1"/>
  <c r="N258" i="1"/>
  <c r="M258" i="1"/>
  <c r="P257" i="1"/>
  <c r="O257" i="1"/>
  <c r="N257" i="1"/>
  <c r="M257" i="1"/>
  <c r="P97" i="1"/>
  <c r="O97" i="1"/>
  <c r="N97" i="1"/>
  <c r="M97" i="1"/>
  <c r="P96" i="1"/>
  <c r="O96" i="1"/>
  <c r="N96" i="1"/>
  <c r="M96" i="1"/>
  <c r="P388" i="1"/>
  <c r="O388" i="1"/>
  <c r="N388" i="1"/>
  <c r="M388" i="1"/>
  <c r="P387" i="1"/>
  <c r="O387" i="1"/>
  <c r="N387" i="1"/>
  <c r="M387" i="1"/>
  <c r="P386" i="1"/>
  <c r="O386" i="1"/>
  <c r="N386" i="1"/>
  <c r="M386" i="1"/>
  <c r="P134" i="1"/>
  <c r="O134" i="1"/>
  <c r="N134" i="1"/>
  <c r="M134" i="1"/>
  <c r="P133" i="1"/>
  <c r="O133" i="1"/>
  <c r="N133" i="1"/>
  <c r="M133" i="1"/>
  <c r="P409" i="1"/>
  <c r="O409" i="1"/>
  <c r="N409" i="1"/>
  <c r="M409" i="1"/>
  <c r="P484" i="1"/>
  <c r="O484" i="1"/>
  <c r="N484" i="1"/>
  <c r="M484" i="1"/>
  <c r="P217" i="1"/>
  <c r="O217" i="1"/>
  <c r="N217" i="1"/>
  <c r="M217" i="1"/>
  <c r="P408" i="1"/>
  <c r="O408" i="1"/>
  <c r="N408" i="1"/>
  <c r="M408" i="1"/>
  <c r="P483" i="1"/>
  <c r="O483" i="1"/>
  <c r="N483" i="1"/>
  <c r="M483" i="1"/>
  <c r="P216" i="1"/>
  <c r="O216" i="1"/>
  <c r="N216" i="1"/>
  <c r="M216" i="1"/>
  <c r="P752" i="1"/>
  <c r="O752" i="1"/>
  <c r="N752" i="1"/>
  <c r="M752" i="1"/>
  <c r="P1018" i="1"/>
  <c r="O1018" i="1"/>
  <c r="N1018" i="1"/>
  <c r="M1018" i="1"/>
  <c r="P751" i="1"/>
  <c r="O751" i="1"/>
  <c r="N751" i="1"/>
  <c r="M751" i="1"/>
  <c r="P1017" i="1"/>
  <c r="O1017" i="1"/>
  <c r="N1017" i="1"/>
  <c r="M1017" i="1"/>
  <c r="P495" i="1"/>
  <c r="O495" i="1"/>
  <c r="N495" i="1"/>
  <c r="M495" i="1"/>
  <c r="P494" i="1"/>
  <c r="O494" i="1"/>
  <c r="N494" i="1"/>
  <c r="M494" i="1"/>
  <c r="P1152" i="1"/>
  <c r="O1152" i="1"/>
  <c r="N1152" i="1"/>
  <c r="M1152" i="1"/>
  <c r="P846" i="1"/>
  <c r="O846" i="1"/>
  <c r="N846" i="1"/>
  <c r="M846" i="1"/>
  <c r="P122" i="1"/>
  <c r="O122" i="1"/>
  <c r="N122" i="1"/>
  <c r="M122" i="1"/>
  <c r="P602" i="1"/>
  <c r="O602" i="1"/>
  <c r="N602" i="1"/>
  <c r="M602" i="1"/>
  <c r="P449" i="1"/>
  <c r="O449" i="1"/>
  <c r="N449" i="1"/>
  <c r="M449" i="1"/>
  <c r="P1058" i="1"/>
  <c r="O1058" i="1"/>
  <c r="N1058" i="1"/>
  <c r="M1058" i="1"/>
  <c r="P772" i="1"/>
  <c r="O772" i="1"/>
  <c r="N772" i="1"/>
  <c r="M772" i="1"/>
  <c r="P589" i="1"/>
  <c r="O589" i="1"/>
  <c r="N589" i="1"/>
  <c r="M589" i="1"/>
  <c r="P588" i="1"/>
  <c r="O588" i="1"/>
  <c r="N588" i="1"/>
  <c r="M588" i="1"/>
  <c r="P26" i="1"/>
  <c r="O26" i="1"/>
  <c r="N26" i="1"/>
  <c r="M26" i="1"/>
  <c r="P264" i="1"/>
  <c r="O264" i="1"/>
  <c r="N264" i="1"/>
  <c r="M264" i="1"/>
  <c r="P966" i="1"/>
  <c r="O966" i="1"/>
  <c r="N966" i="1"/>
  <c r="M966" i="1"/>
  <c r="P976" i="1"/>
  <c r="O976" i="1"/>
  <c r="N976" i="1"/>
  <c r="M976" i="1"/>
  <c r="P606" i="1"/>
  <c r="O606" i="1"/>
  <c r="N606" i="1"/>
  <c r="M606" i="1"/>
  <c r="P346" i="1"/>
  <c r="O346" i="1"/>
  <c r="N346" i="1"/>
  <c r="M346" i="1"/>
  <c r="P771" i="1"/>
  <c r="O771" i="1"/>
  <c r="N771" i="1"/>
  <c r="M771" i="1"/>
  <c r="P345" i="1"/>
  <c r="O345" i="1"/>
  <c r="N345" i="1"/>
  <c r="M345" i="1"/>
  <c r="P770" i="1"/>
  <c r="O770" i="1"/>
  <c r="N770" i="1"/>
  <c r="M770" i="1"/>
  <c r="P334" i="1"/>
  <c r="O334" i="1"/>
  <c r="N334" i="1"/>
  <c r="M334" i="1"/>
  <c r="P1185" i="1"/>
  <c r="O1185" i="1"/>
  <c r="N1185" i="1"/>
  <c r="M1185" i="1"/>
  <c r="P1184" i="1"/>
  <c r="O1184" i="1"/>
  <c r="N1184" i="1"/>
  <c r="M1184" i="1"/>
  <c r="P642" i="1"/>
  <c r="O642" i="1"/>
  <c r="N642" i="1"/>
  <c r="M642" i="1"/>
  <c r="P306" i="1"/>
  <c r="O306" i="1"/>
  <c r="N306" i="1"/>
  <c r="M306" i="1"/>
  <c r="P305" i="1"/>
  <c r="O305" i="1"/>
  <c r="N305" i="1"/>
  <c r="M305" i="1"/>
  <c r="P930" i="1"/>
  <c r="O930" i="1"/>
  <c r="N930" i="1"/>
  <c r="M930" i="1"/>
  <c r="P929" i="1"/>
  <c r="O929" i="1"/>
  <c r="N929" i="1"/>
  <c r="M929" i="1"/>
  <c r="P660" i="1"/>
  <c r="O660" i="1"/>
  <c r="N660" i="1"/>
  <c r="M660" i="1"/>
  <c r="P659" i="1"/>
  <c r="O659" i="1"/>
  <c r="N659" i="1"/>
  <c r="M659" i="1"/>
  <c r="P937" i="1"/>
  <c r="O937" i="1"/>
  <c r="N937" i="1"/>
  <c r="M937" i="1"/>
  <c r="P835" i="1"/>
  <c r="O835" i="1"/>
  <c r="N835" i="1"/>
  <c r="M835" i="1"/>
  <c r="P381" i="1"/>
  <c r="O381" i="1"/>
  <c r="N381" i="1"/>
  <c r="M381" i="1"/>
  <c r="P834" i="1"/>
  <c r="O834" i="1"/>
  <c r="N834" i="1"/>
  <c r="M834" i="1"/>
  <c r="P380" i="1"/>
  <c r="O380" i="1"/>
  <c r="N380" i="1"/>
  <c r="M380" i="1"/>
  <c r="P547" i="1"/>
  <c r="O547" i="1"/>
  <c r="N547" i="1"/>
  <c r="M547" i="1"/>
  <c r="P813" i="1"/>
  <c r="O813" i="1"/>
  <c r="N813" i="1"/>
  <c r="M813" i="1"/>
  <c r="P206" i="1"/>
  <c r="O206" i="1"/>
  <c r="N206" i="1"/>
  <c r="M206" i="1"/>
  <c r="P806" i="1"/>
  <c r="O806" i="1"/>
  <c r="N806" i="1"/>
  <c r="M806" i="1"/>
  <c r="P189" i="1"/>
  <c r="O189" i="1"/>
  <c r="N189" i="1"/>
  <c r="M189" i="1"/>
  <c r="P704" i="1"/>
  <c r="O704" i="1"/>
  <c r="N704" i="1"/>
  <c r="M704" i="1"/>
  <c r="P779" i="1"/>
  <c r="O779" i="1"/>
  <c r="N779" i="1"/>
  <c r="M779" i="1"/>
  <c r="P464" i="1"/>
  <c r="O464" i="1"/>
  <c r="N464" i="1"/>
  <c r="M464" i="1"/>
  <c r="P35" i="1"/>
  <c r="O35" i="1"/>
  <c r="N35" i="1"/>
  <c r="M35" i="1"/>
  <c r="P183" i="1"/>
  <c r="O183" i="1"/>
  <c r="N183" i="1"/>
  <c r="M183" i="1"/>
  <c r="P497" i="1"/>
  <c r="O497" i="1"/>
  <c r="N497" i="1"/>
  <c r="M497" i="1"/>
  <c r="P182" i="1"/>
  <c r="O182" i="1"/>
  <c r="N182" i="1"/>
  <c r="M182" i="1"/>
  <c r="P496" i="1"/>
  <c r="O496" i="1"/>
  <c r="N496" i="1"/>
  <c r="M496" i="1"/>
  <c r="P219" i="1"/>
  <c r="O219" i="1"/>
  <c r="N219" i="1"/>
  <c r="M219" i="1"/>
  <c r="P25" i="1"/>
  <c r="O25" i="1"/>
  <c r="N25" i="1"/>
  <c r="M25" i="1"/>
  <c r="P912" i="1"/>
  <c r="O912" i="1"/>
  <c r="N912" i="1"/>
  <c r="M912" i="1"/>
  <c r="P707" i="1"/>
  <c r="O707" i="1"/>
  <c r="N707" i="1"/>
  <c r="M707" i="1"/>
  <c r="P965" i="1"/>
  <c r="O965" i="1"/>
  <c r="N965" i="1"/>
  <c r="M965" i="1"/>
  <c r="P964" i="1"/>
  <c r="O964" i="1"/>
  <c r="N964" i="1"/>
  <c r="M964" i="1"/>
  <c r="P237" i="1"/>
  <c r="O237" i="1"/>
  <c r="N237" i="1"/>
  <c r="M237" i="1"/>
  <c r="P717" i="1"/>
  <c r="O717" i="1"/>
  <c r="N717" i="1"/>
  <c r="M717" i="1"/>
  <c r="P226" i="1"/>
  <c r="O226" i="1"/>
  <c r="N226" i="1"/>
  <c r="M226" i="1"/>
  <c r="P916" i="1"/>
  <c r="O916" i="1"/>
  <c r="N916" i="1"/>
  <c r="M916" i="1"/>
  <c r="P915" i="1"/>
  <c r="O915" i="1"/>
  <c r="N915" i="1"/>
  <c r="M915" i="1"/>
  <c r="P859" i="1"/>
  <c r="O859" i="1"/>
  <c r="N859" i="1"/>
  <c r="M859" i="1"/>
  <c r="P858" i="1"/>
  <c r="O858" i="1"/>
  <c r="N858" i="1"/>
  <c r="M858" i="1"/>
  <c r="P854" i="1"/>
  <c r="O854" i="1"/>
  <c r="N854" i="1"/>
  <c r="M854" i="1"/>
  <c r="P684" i="1"/>
  <c r="O684" i="1"/>
  <c r="N684" i="1"/>
  <c r="M684" i="1"/>
  <c r="P853" i="1"/>
  <c r="O853" i="1"/>
  <c r="N853" i="1"/>
  <c r="M853" i="1"/>
  <c r="P683" i="1"/>
  <c r="O683" i="1"/>
  <c r="N683" i="1"/>
  <c r="M683" i="1"/>
  <c r="P1065" i="1"/>
  <c r="O1065" i="1"/>
  <c r="N1065" i="1"/>
  <c r="M1065" i="1"/>
  <c r="P1137" i="1"/>
  <c r="O1137" i="1"/>
  <c r="N1137" i="1"/>
  <c r="M1137" i="1"/>
  <c r="P321" i="1"/>
  <c r="O321" i="1"/>
  <c r="N321" i="1"/>
  <c r="M321" i="1"/>
  <c r="P433" i="1"/>
  <c r="O433" i="1"/>
  <c r="N433" i="1"/>
  <c r="M433" i="1"/>
  <c r="P64" i="1"/>
  <c r="O64" i="1"/>
  <c r="N64" i="1"/>
  <c r="M64" i="1"/>
  <c r="P764" i="1"/>
  <c r="O764" i="1"/>
  <c r="N764" i="1"/>
  <c r="M764" i="1"/>
  <c r="P193" i="1"/>
  <c r="O193" i="1"/>
  <c r="N193" i="1"/>
  <c r="M193" i="1"/>
  <c r="P911" i="1"/>
  <c r="O911" i="1"/>
  <c r="N911" i="1"/>
  <c r="M911" i="1"/>
  <c r="P369" i="1"/>
  <c r="O369" i="1"/>
  <c r="N369" i="1"/>
  <c r="M369" i="1"/>
  <c r="P815" i="1"/>
  <c r="O815" i="1"/>
  <c r="N815" i="1"/>
  <c r="M815" i="1"/>
  <c r="P218" i="1"/>
  <c r="O218" i="1"/>
  <c r="N218" i="1"/>
  <c r="M218" i="1"/>
  <c r="P532" i="1"/>
  <c r="O532" i="1"/>
  <c r="N532" i="1"/>
  <c r="M532" i="1"/>
  <c r="P531" i="1"/>
  <c r="O531" i="1"/>
  <c r="N531" i="1"/>
  <c r="M531" i="1"/>
  <c r="P530" i="1"/>
  <c r="O530" i="1"/>
  <c r="N530" i="1"/>
  <c r="M530" i="1"/>
  <c r="P6" i="1"/>
  <c r="O6" i="1"/>
  <c r="N6" i="1"/>
  <c r="M6" i="1"/>
  <c r="P919" i="1"/>
  <c r="O919" i="1"/>
  <c r="N919" i="1"/>
  <c r="M919" i="1"/>
  <c r="P508" i="1"/>
  <c r="O508" i="1"/>
  <c r="N508" i="1"/>
  <c r="M508" i="1"/>
  <c r="P703" i="1"/>
  <c r="O703" i="1"/>
  <c r="N703" i="1"/>
  <c r="M703" i="1"/>
  <c r="P432" i="1"/>
  <c r="O432" i="1"/>
  <c r="N432" i="1"/>
  <c r="M432" i="1"/>
  <c r="P431" i="1"/>
  <c r="O431" i="1"/>
  <c r="N431" i="1"/>
  <c r="M431" i="1"/>
  <c r="P430" i="1"/>
  <c r="O430" i="1"/>
  <c r="N430" i="1"/>
  <c r="M430" i="1"/>
  <c r="P599" i="1"/>
  <c r="O599" i="1"/>
  <c r="N599" i="1"/>
  <c r="M599" i="1"/>
  <c r="P598" i="1"/>
  <c r="O598" i="1"/>
  <c r="N598" i="1"/>
  <c r="M598" i="1"/>
  <c r="P612" i="1"/>
  <c r="O612" i="1"/>
  <c r="N612" i="1"/>
  <c r="M612" i="1"/>
  <c r="P860" i="1"/>
  <c r="O860" i="1"/>
  <c r="N860" i="1"/>
  <c r="M860" i="1"/>
  <c r="P1005" i="1"/>
  <c r="O1005" i="1"/>
  <c r="N1005" i="1"/>
  <c r="M1005" i="1"/>
  <c r="P801" i="1"/>
  <c r="O801" i="1"/>
  <c r="N801" i="1"/>
  <c r="M801" i="1"/>
  <c r="P1004" i="1"/>
  <c r="O1004" i="1"/>
  <c r="N1004" i="1"/>
  <c r="M1004" i="1"/>
  <c r="P800" i="1"/>
  <c r="O800" i="1"/>
  <c r="N800" i="1"/>
  <c r="M800" i="1"/>
  <c r="P1071" i="1"/>
  <c r="O1071" i="1"/>
  <c r="N1071" i="1"/>
  <c r="M1071" i="1"/>
  <c r="P583" i="1"/>
  <c r="O583" i="1"/>
  <c r="N583" i="1"/>
  <c r="M583" i="1"/>
  <c r="P1070" i="1"/>
  <c r="O1070" i="1"/>
  <c r="N1070" i="1"/>
  <c r="M1070" i="1"/>
  <c r="P582" i="1"/>
  <c r="O582" i="1"/>
  <c r="N582" i="1"/>
  <c r="M582" i="1"/>
  <c r="P1069" i="1"/>
  <c r="O1069" i="1"/>
  <c r="N1069" i="1"/>
  <c r="M1069" i="1"/>
  <c r="P581" i="1"/>
  <c r="O581" i="1"/>
  <c r="N581" i="1"/>
  <c r="M581" i="1"/>
  <c r="P28" i="1"/>
  <c r="O28" i="1"/>
  <c r="N28" i="1"/>
  <c r="M28" i="1"/>
  <c r="P103" i="1"/>
  <c r="O103" i="1"/>
  <c r="N103" i="1"/>
  <c r="M103" i="1"/>
  <c r="P139" i="1"/>
  <c r="O139" i="1"/>
  <c r="N139" i="1"/>
  <c r="M139" i="1"/>
  <c r="P1036" i="1"/>
  <c r="O1036" i="1"/>
  <c r="N1036" i="1"/>
  <c r="M1036" i="1"/>
  <c r="P1166" i="1"/>
  <c r="O1166" i="1"/>
  <c r="N1166" i="1"/>
  <c r="M1166" i="1"/>
  <c r="P364" i="1"/>
  <c r="O364" i="1"/>
  <c r="N364" i="1"/>
  <c r="M364" i="1"/>
  <c r="P1035" i="1"/>
  <c r="O1035" i="1"/>
  <c r="N1035" i="1"/>
  <c r="M1035" i="1"/>
  <c r="P1165" i="1"/>
  <c r="O1165" i="1"/>
  <c r="N1165" i="1"/>
  <c r="M1165" i="1"/>
  <c r="P363" i="1"/>
  <c r="O363" i="1"/>
  <c r="N363" i="1"/>
  <c r="M363" i="1"/>
  <c r="P715" i="1"/>
  <c r="O715" i="1"/>
  <c r="N715" i="1"/>
  <c r="M715" i="1"/>
  <c r="P343" i="1"/>
  <c r="O343" i="1"/>
  <c r="N343" i="1"/>
  <c r="M343" i="1"/>
  <c r="P373" i="1"/>
  <c r="O373" i="1"/>
  <c r="N373" i="1"/>
  <c r="M373" i="1"/>
  <c r="P618" i="1"/>
  <c r="O618" i="1"/>
  <c r="N618" i="1"/>
  <c r="M618" i="1"/>
  <c r="P1046" i="1"/>
  <c r="O1046" i="1"/>
  <c r="N1046" i="1"/>
  <c r="M1046" i="1"/>
  <c r="P1100" i="1"/>
  <c r="O1100" i="1"/>
  <c r="N1100" i="1"/>
  <c r="M1100" i="1"/>
  <c r="P1099" i="1"/>
  <c r="O1099" i="1"/>
  <c r="N1099" i="1"/>
  <c r="M1099" i="1"/>
  <c r="P350" i="1"/>
  <c r="O350" i="1"/>
  <c r="N350" i="1"/>
  <c r="M350" i="1"/>
  <c r="P419" i="1"/>
  <c r="O419" i="1"/>
  <c r="N419" i="1"/>
  <c r="M419" i="1"/>
  <c r="P349" i="1"/>
  <c r="O349" i="1"/>
  <c r="N349" i="1"/>
  <c r="M349" i="1"/>
  <c r="P418" i="1"/>
  <c r="O418" i="1"/>
  <c r="N418" i="1"/>
  <c r="M418" i="1"/>
  <c r="P315" i="1"/>
  <c r="O315" i="1"/>
  <c r="N315" i="1"/>
  <c r="M315" i="1"/>
  <c r="P320" i="1"/>
  <c r="O320" i="1"/>
  <c r="N320" i="1"/>
  <c r="M320" i="1"/>
  <c r="P575" i="1"/>
  <c r="O575" i="1"/>
  <c r="N575" i="1"/>
  <c r="M575" i="1"/>
  <c r="P565" i="1"/>
  <c r="O565" i="1"/>
  <c r="N565" i="1"/>
  <c r="M565" i="1"/>
  <c r="P894" i="1"/>
  <c r="O894" i="1"/>
  <c r="N894" i="1"/>
  <c r="M894" i="1"/>
  <c r="P939" i="1"/>
  <c r="O939" i="1"/>
  <c r="N939" i="1"/>
  <c r="M939" i="1"/>
  <c r="P1068" i="1"/>
  <c r="O1068" i="1"/>
  <c r="N1068" i="1"/>
  <c r="M1068" i="1"/>
  <c r="P1067" i="1"/>
  <c r="O1067" i="1"/>
  <c r="N1067" i="1"/>
  <c r="M1067" i="1"/>
  <c r="P1066" i="1"/>
  <c r="O1066" i="1"/>
  <c r="N1066" i="1"/>
  <c r="M1066" i="1"/>
  <c r="P202" i="1"/>
  <c r="O202" i="1"/>
  <c r="N202" i="1"/>
  <c r="M202" i="1"/>
  <c r="P1169" i="1"/>
  <c r="O1169" i="1"/>
  <c r="N1169" i="1"/>
  <c r="M1169" i="1"/>
  <c r="P201" i="1"/>
  <c r="O201" i="1"/>
  <c r="N201" i="1"/>
  <c r="M201" i="1"/>
  <c r="P1168" i="1"/>
  <c r="O1168" i="1"/>
  <c r="N1168" i="1"/>
  <c r="M1168" i="1"/>
  <c r="P601" i="1"/>
  <c r="O601" i="1"/>
  <c r="N601" i="1"/>
  <c r="M601" i="1"/>
  <c r="P529" i="1"/>
  <c r="O529" i="1"/>
  <c r="N529" i="1"/>
  <c r="M529" i="1"/>
  <c r="P528" i="1"/>
  <c r="O528" i="1"/>
  <c r="N528" i="1"/>
  <c r="M528" i="1"/>
  <c r="P527" i="1"/>
  <c r="O527" i="1"/>
  <c r="N527" i="1"/>
  <c r="M527" i="1"/>
  <c r="P280" i="1"/>
  <c r="O280" i="1"/>
  <c r="N280" i="1"/>
  <c r="M280" i="1"/>
  <c r="P525" i="1"/>
  <c r="O525" i="1"/>
  <c r="N525" i="1"/>
  <c r="M525" i="1"/>
  <c r="P1008" i="1"/>
  <c r="O1008" i="1"/>
  <c r="N1008" i="1"/>
  <c r="M1008" i="1"/>
  <c r="P279" i="1"/>
  <c r="O279" i="1"/>
  <c r="N279" i="1"/>
  <c r="M279" i="1"/>
  <c r="P524" i="1"/>
  <c r="O524" i="1"/>
  <c r="N524" i="1"/>
  <c r="M524" i="1"/>
  <c r="P1007" i="1"/>
  <c r="O1007" i="1"/>
  <c r="N1007" i="1"/>
  <c r="M1007" i="1"/>
  <c r="P975" i="1"/>
  <c r="O975" i="1"/>
  <c r="N975" i="1"/>
  <c r="M975" i="1"/>
  <c r="P563" i="1"/>
  <c r="O563" i="1"/>
  <c r="N563" i="1"/>
  <c r="M563" i="1"/>
  <c r="P562" i="1"/>
  <c r="O562" i="1"/>
  <c r="N562" i="1"/>
  <c r="M562" i="1"/>
  <c r="P263" i="1"/>
  <c r="O263" i="1"/>
  <c r="N263" i="1"/>
  <c r="M263" i="1"/>
  <c r="P540" i="1"/>
  <c r="O540" i="1"/>
  <c r="N540" i="1"/>
  <c r="M540" i="1"/>
  <c r="P539" i="1"/>
  <c r="O539" i="1"/>
  <c r="N539" i="1"/>
  <c r="M539" i="1"/>
  <c r="P942" i="1"/>
  <c r="O942" i="1"/>
  <c r="N942" i="1"/>
  <c r="M942" i="1"/>
  <c r="P372" i="1"/>
  <c r="O372" i="1"/>
  <c r="N372" i="1"/>
  <c r="M372" i="1"/>
  <c r="P587" i="1"/>
  <c r="O587" i="1"/>
  <c r="N587" i="1"/>
  <c r="M587" i="1"/>
  <c r="P480" i="1"/>
  <c r="O480" i="1"/>
  <c r="N480" i="1"/>
  <c r="M480" i="1"/>
  <c r="P1048" i="1"/>
  <c r="O1048" i="1"/>
  <c r="N1048" i="1"/>
  <c r="M1048" i="1"/>
  <c r="P156" i="1"/>
  <c r="O156" i="1"/>
  <c r="N156" i="1"/>
  <c r="M156" i="1"/>
  <c r="P100" i="1"/>
  <c r="O100" i="1"/>
  <c r="N100" i="1"/>
  <c r="M100" i="1"/>
  <c r="P1050" i="1"/>
  <c r="O1050" i="1"/>
  <c r="N1050" i="1"/>
  <c r="M1050" i="1"/>
  <c r="P169" i="1"/>
  <c r="O169" i="1"/>
  <c r="N169" i="1"/>
  <c r="M169" i="1"/>
  <c r="P155" i="1"/>
  <c r="O155" i="1"/>
  <c r="N155" i="1"/>
  <c r="M155" i="1"/>
  <c r="P99" i="1"/>
  <c r="O99" i="1"/>
  <c r="N99" i="1"/>
  <c r="M99" i="1"/>
  <c r="P1049" i="1"/>
  <c r="O1049" i="1"/>
  <c r="N1049" i="1"/>
  <c r="M1049" i="1"/>
  <c r="P168" i="1"/>
  <c r="O168" i="1"/>
  <c r="N168" i="1"/>
  <c r="M168" i="1"/>
  <c r="P9" i="1"/>
  <c r="O9" i="1"/>
  <c r="N9" i="1"/>
  <c r="M9" i="1"/>
  <c r="P8" i="1"/>
  <c r="O8" i="1"/>
  <c r="N8" i="1"/>
  <c r="M8" i="1"/>
  <c r="P7" i="1"/>
  <c r="O7" i="1"/>
  <c r="N7" i="1"/>
  <c r="M7" i="1"/>
  <c r="P742" i="1"/>
  <c r="O742" i="1"/>
  <c r="N742" i="1"/>
  <c r="M742" i="1"/>
  <c r="P18" i="1"/>
  <c r="O18" i="1"/>
  <c r="N18" i="1"/>
  <c r="M18" i="1"/>
  <c r="P1090" i="1"/>
  <c r="O1090" i="1"/>
  <c r="N1090" i="1"/>
  <c r="M1090" i="1"/>
  <c r="P741" i="1"/>
  <c r="O741" i="1"/>
  <c r="N741" i="1"/>
  <c r="M741" i="1"/>
  <c r="P17" i="1"/>
  <c r="O17" i="1"/>
  <c r="N17" i="1"/>
  <c r="M17" i="1"/>
  <c r="P1089" i="1"/>
  <c r="O1089" i="1"/>
  <c r="N1089" i="1"/>
  <c r="M1089" i="1"/>
  <c r="P73" i="1"/>
  <c r="O73" i="1"/>
  <c r="N73" i="1"/>
  <c r="M73" i="1"/>
  <c r="P627" i="1"/>
  <c r="O627" i="1"/>
  <c r="N627" i="1"/>
  <c r="M627" i="1"/>
  <c r="P72" i="1"/>
  <c r="O72" i="1"/>
  <c r="N72" i="1"/>
  <c r="M72" i="1"/>
  <c r="P626" i="1"/>
  <c r="O626" i="1"/>
  <c r="N626" i="1"/>
  <c r="M626" i="1"/>
  <c r="P1083" i="1"/>
  <c r="O1083" i="1"/>
  <c r="N1083" i="1"/>
  <c r="M1083" i="1"/>
  <c r="P1082" i="1"/>
  <c r="O1082" i="1"/>
  <c r="N1082" i="1"/>
  <c r="M1082" i="1"/>
  <c r="P694" i="1"/>
  <c r="O694" i="1"/>
  <c r="N694" i="1"/>
  <c r="M694" i="1"/>
  <c r="P818" i="1"/>
  <c r="O818" i="1"/>
  <c r="N818" i="1"/>
  <c r="M818" i="1"/>
  <c r="P817" i="1"/>
  <c r="O817" i="1"/>
  <c r="N817" i="1"/>
  <c r="M817" i="1"/>
  <c r="P816" i="1"/>
  <c r="O816" i="1"/>
  <c r="N816" i="1"/>
  <c r="M816" i="1"/>
  <c r="P886" i="1"/>
  <c r="O886" i="1"/>
  <c r="N886" i="1"/>
  <c r="M886" i="1"/>
  <c r="P889" i="1"/>
  <c r="O889" i="1"/>
  <c r="N889" i="1"/>
  <c r="M889" i="1"/>
  <c r="P831" i="1"/>
  <c r="O831" i="1"/>
  <c r="N831" i="1"/>
  <c r="M831" i="1"/>
  <c r="P830" i="1"/>
  <c r="O830" i="1"/>
  <c r="N830" i="1"/>
  <c r="M830" i="1"/>
  <c r="P56" i="1"/>
  <c r="O56" i="1"/>
  <c r="N56" i="1"/>
  <c r="M56" i="1"/>
  <c r="P357" i="1"/>
  <c r="O357" i="1"/>
  <c r="N357" i="1"/>
  <c r="M357" i="1"/>
  <c r="P55" i="1"/>
  <c r="O55" i="1"/>
  <c r="N55" i="1"/>
  <c r="M55" i="1"/>
  <c r="P356" i="1"/>
  <c r="O356" i="1"/>
  <c r="N356" i="1"/>
  <c r="M356" i="1"/>
  <c r="P586" i="1"/>
  <c r="O586" i="1"/>
  <c r="N586" i="1"/>
  <c r="M586" i="1"/>
  <c r="P1115" i="1"/>
  <c r="O1115" i="1"/>
  <c r="N1115" i="1"/>
  <c r="M1115" i="1"/>
  <c r="P986" i="1"/>
  <c r="O986" i="1"/>
  <c r="N986" i="1"/>
  <c r="M986" i="1"/>
  <c r="P985" i="1"/>
  <c r="O985" i="1"/>
  <c r="N985" i="1"/>
  <c r="M985" i="1"/>
  <c r="P1043" i="1"/>
  <c r="O1043" i="1"/>
  <c r="N1043" i="1"/>
  <c r="M1043" i="1"/>
  <c r="P438" i="1"/>
  <c r="O438" i="1"/>
  <c r="N438" i="1"/>
  <c r="M438" i="1"/>
  <c r="P300" i="1"/>
  <c r="O300" i="1"/>
  <c r="N300" i="1"/>
  <c r="M300" i="1"/>
  <c r="P727" i="1"/>
  <c r="O727" i="1"/>
  <c r="N727" i="1"/>
  <c r="M727" i="1"/>
  <c r="P510" i="1"/>
  <c r="O510" i="1"/>
  <c r="N510" i="1"/>
  <c r="M510" i="1"/>
  <c r="P299" i="1"/>
  <c r="O299" i="1"/>
  <c r="N299" i="1"/>
  <c r="M299" i="1"/>
  <c r="P726" i="1"/>
  <c r="O726" i="1"/>
  <c r="N726" i="1"/>
  <c r="M726" i="1"/>
  <c r="P509" i="1"/>
  <c r="O509" i="1"/>
  <c r="N509" i="1"/>
  <c r="M509" i="1"/>
  <c r="P1189" i="1"/>
  <c r="O1189" i="1"/>
  <c r="N1189" i="1"/>
  <c r="M1189" i="1"/>
  <c r="P1188" i="1"/>
  <c r="O1188" i="1"/>
  <c r="N1188" i="1"/>
  <c r="M1188" i="1"/>
  <c r="P1187" i="1"/>
  <c r="O1187" i="1"/>
  <c r="N1187" i="1"/>
  <c r="M1187" i="1"/>
  <c r="P230" i="1"/>
  <c r="O230" i="1"/>
  <c r="N230" i="1"/>
  <c r="M230" i="1"/>
  <c r="P523" i="1"/>
  <c r="O523" i="1"/>
  <c r="N523" i="1"/>
  <c r="M523" i="1"/>
  <c r="P278" i="1"/>
  <c r="O278" i="1"/>
  <c r="N278" i="1"/>
  <c r="M278" i="1"/>
  <c r="P522" i="1"/>
  <c r="O522" i="1"/>
  <c r="N522" i="1"/>
  <c r="M522" i="1"/>
  <c r="P277" i="1"/>
  <c r="O277" i="1"/>
  <c r="N277" i="1"/>
  <c r="M277" i="1"/>
  <c r="P521" i="1"/>
  <c r="O521" i="1"/>
  <c r="N521" i="1"/>
  <c r="M521" i="1"/>
  <c r="P276" i="1"/>
  <c r="O276" i="1"/>
  <c r="N276" i="1"/>
  <c r="M276" i="1"/>
  <c r="P944" i="1"/>
  <c r="O944" i="1"/>
  <c r="N944" i="1"/>
  <c r="M944" i="1"/>
  <c r="P435" i="1"/>
  <c r="O435" i="1"/>
  <c r="N435" i="1"/>
  <c r="M435" i="1"/>
  <c r="P1003" i="1"/>
  <c r="O1003" i="1"/>
  <c r="N1003" i="1"/>
  <c r="M1003" i="1"/>
  <c r="P1002" i="1"/>
  <c r="O1002" i="1"/>
  <c r="N1002" i="1"/>
  <c r="M1002" i="1"/>
  <c r="P1001" i="1"/>
  <c r="O1001" i="1"/>
  <c r="N1001" i="1"/>
  <c r="M1001" i="1"/>
  <c r="P666" i="1"/>
  <c r="O666" i="1"/>
  <c r="N666" i="1"/>
  <c r="M666" i="1"/>
  <c r="P665" i="1"/>
  <c r="O665" i="1"/>
  <c r="N665" i="1"/>
  <c r="M665" i="1"/>
  <c r="P177" i="1"/>
  <c r="O177" i="1"/>
  <c r="N177" i="1"/>
  <c r="M177" i="1"/>
  <c r="P176" i="1"/>
  <c r="O176" i="1"/>
  <c r="N176" i="1"/>
  <c r="M176" i="1"/>
  <c r="P175" i="1"/>
  <c r="O175" i="1"/>
  <c r="N175" i="1"/>
  <c r="M175" i="1"/>
  <c r="P174" i="1"/>
  <c r="O174" i="1"/>
  <c r="N174" i="1"/>
  <c r="M174" i="1"/>
  <c r="P676" i="1"/>
  <c r="O676" i="1"/>
  <c r="N676" i="1"/>
  <c r="M676" i="1"/>
  <c r="P337" i="1"/>
  <c r="O337" i="1"/>
  <c r="N337" i="1"/>
  <c r="M337" i="1"/>
  <c r="P675" i="1"/>
  <c r="O675" i="1"/>
  <c r="N675" i="1"/>
  <c r="M675" i="1"/>
  <c r="P336" i="1"/>
  <c r="O336" i="1"/>
  <c r="N336" i="1"/>
  <c r="M336" i="1"/>
  <c r="P674" i="1"/>
  <c r="O674" i="1"/>
  <c r="N674" i="1"/>
  <c r="M674" i="1"/>
  <c r="P335" i="1"/>
  <c r="O335" i="1"/>
  <c r="N335" i="1"/>
  <c r="M335" i="1"/>
  <c r="P423" i="1"/>
  <c r="O423" i="1"/>
  <c r="N423" i="1"/>
  <c r="M423" i="1"/>
  <c r="P798" i="1"/>
  <c r="O798" i="1"/>
  <c r="N798" i="1"/>
  <c r="M798" i="1"/>
  <c r="P797" i="1"/>
  <c r="O797" i="1"/>
  <c r="N797" i="1"/>
  <c r="M797" i="1"/>
  <c r="P796" i="1"/>
  <c r="O796" i="1"/>
  <c r="N796" i="1"/>
  <c r="M796" i="1"/>
  <c r="P34" i="1"/>
  <c r="O34" i="1"/>
  <c r="N34" i="1"/>
  <c r="M34" i="1"/>
  <c r="P33" i="1"/>
  <c r="O33" i="1"/>
  <c r="N33" i="1"/>
  <c r="M33" i="1"/>
  <c r="P671" i="1"/>
  <c r="O671" i="1"/>
  <c r="N671" i="1"/>
  <c r="M671" i="1"/>
  <c r="P670" i="1"/>
  <c r="O670" i="1"/>
  <c r="N670" i="1"/>
  <c r="M670" i="1"/>
  <c r="P624" i="1"/>
  <c r="O624" i="1"/>
  <c r="N624" i="1"/>
  <c r="M624" i="1"/>
  <c r="P623" i="1"/>
  <c r="O623" i="1"/>
  <c r="N623" i="1"/>
  <c r="M623" i="1"/>
  <c r="P125" i="1"/>
  <c r="O125" i="1"/>
  <c r="N125" i="1"/>
  <c r="M125" i="1"/>
  <c r="P445" i="1"/>
  <c r="O445" i="1"/>
  <c r="N445" i="1"/>
  <c r="M445" i="1"/>
  <c r="P862" i="1"/>
  <c r="O862" i="1"/>
  <c r="N862" i="1"/>
  <c r="M862" i="1"/>
  <c r="P518" i="1"/>
  <c r="O518" i="1"/>
  <c r="N518" i="1"/>
  <c r="M518" i="1"/>
  <c r="P866" i="1"/>
  <c r="O866" i="1"/>
  <c r="N866" i="1"/>
  <c r="M866" i="1"/>
  <c r="P517" i="1"/>
  <c r="O517" i="1"/>
  <c r="N517" i="1"/>
  <c r="M517" i="1"/>
  <c r="P865" i="1"/>
  <c r="O865" i="1"/>
  <c r="N865" i="1"/>
  <c r="M865" i="1"/>
  <c r="P3" i="1"/>
  <c r="O3" i="1"/>
  <c r="N3" i="1"/>
  <c r="M3" i="1"/>
  <c r="P1016" i="1"/>
  <c r="O1016" i="1"/>
  <c r="N1016" i="1"/>
  <c r="M1016" i="1"/>
  <c r="P735" i="1"/>
  <c r="O735" i="1"/>
  <c r="N735" i="1"/>
  <c r="M735" i="1"/>
  <c r="P1088" i="1"/>
  <c r="O1088" i="1"/>
  <c r="N1088" i="1"/>
  <c r="M1088" i="1"/>
  <c r="P284" i="1"/>
  <c r="O284" i="1"/>
  <c r="N284" i="1"/>
  <c r="M284" i="1"/>
  <c r="P1163" i="1"/>
  <c r="O1163" i="1"/>
  <c r="N1163" i="1"/>
  <c r="M1163" i="1"/>
  <c r="P1162" i="1"/>
  <c r="O1162" i="1"/>
  <c r="N1162" i="1"/>
  <c r="M1162" i="1"/>
  <c r="P1161" i="1"/>
  <c r="O1161" i="1"/>
  <c r="N1161" i="1"/>
  <c r="M1161" i="1"/>
  <c r="P1125" i="1"/>
  <c r="O1125" i="1"/>
  <c r="N1125" i="1"/>
  <c r="M1125" i="1"/>
  <c r="P644" i="1"/>
  <c r="O644" i="1"/>
  <c r="N644" i="1"/>
  <c r="M644" i="1"/>
  <c r="P654" i="1"/>
  <c r="O654" i="1"/>
  <c r="N654" i="1"/>
  <c r="M654" i="1"/>
  <c r="P376" i="1"/>
  <c r="O376" i="1"/>
  <c r="N376" i="1"/>
  <c r="M376" i="1"/>
  <c r="P1135" i="1"/>
  <c r="O1135" i="1"/>
  <c r="N1135" i="1"/>
  <c r="M1135" i="1"/>
  <c r="P1084" i="1"/>
  <c r="O1084" i="1"/>
  <c r="N1084" i="1"/>
  <c r="M1084" i="1"/>
  <c r="P490" i="1"/>
  <c r="O490" i="1"/>
  <c r="N490" i="1"/>
  <c r="M490" i="1"/>
  <c r="P489" i="1"/>
  <c r="O489" i="1"/>
  <c r="N489" i="1"/>
  <c r="M489" i="1"/>
  <c r="P488" i="1"/>
  <c r="O488" i="1"/>
  <c r="N488" i="1"/>
  <c r="M488" i="1"/>
  <c r="P1109" i="1"/>
  <c r="O1109" i="1"/>
  <c r="N1109" i="1"/>
  <c r="M1109" i="1"/>
  <c r="P713" i="1"/>
  <c r="O713" i="1"/>
  <c r="N713" i="1"/>
  <c r="M713" i="1"/>
  <c r="P712" i="1"/>
  <c r="O712" i="1"/>
  <c r="N712" i="1"/>
  <c r="M712" i="1"/>
  <c r="P228" i="1"/>
  <c r="O228" i="1"/>
  <c r="N228" i="1"/>
  <c r="M228" i="1"/>
  <c r="P795" i="1"/>
  <c r="O795" i="1"/>
  <c r="N795" i="1"/>
  <c r="M795" i="1"/>
  <c r="P118" i="1"/>
  <c r="O118" i="1"/>
  <c r="N118" i="1"/>
  <c r="M118" i="1"/>
  <c r="P719" i="1"/>
  <c r="O719" i="1"/>
  <c r="N719" i="1"/>
  <c r="M719" i="1"/>
  <c r="P1106" i="1"/>
  <c r="O1106" i="1"/>
  <c r="N1106" i="1"/>
  <c r="M1106" i="1"/>
  <c r="P57" i="1"/>
  <c r="O57" i="1"/>
  <c r="N57" i="1"/>
  <c r="M57" i="1"/>
  <c r="P171" i="1"/>
  <c r="O171" i="1"/>
  <c r="N171" i="1"/>
  <c r="M171" i="1"/>
  <c r="P1062" i="1"/>
  <c r="O1062" i="1"/>
  <c r="N1062" i="1"/>
  <c r="M1062" i="1"/>
  <c r="P121" i="1"/>
  <c r="O121" i="1"/>
  <c r="N121" i="1"/>
  <c r="M121" i="1"/>
  <c r="P120" i="1"/>
  <c r="O120" i="1"/>
  <c r="N120" i="1"/>
  <c r="M120" i="1"/>
  <c r="P119" i="1"/>
  <c r="O119" i="1"/>
  <c r="N119" i="1"/>
  <c r="M119" i="1"/>
  <c r="P650" i="1"/>
  <c r="O650" i="1"/>
  <c r="N650" i="1"/>
  <c r="M650" i="1"/>
  <c r="P868" i="1"/>
  <c r="O868" i="1"/>
  <c r="N868" i="1"/>
  <c r="M868" i="1"/>
  <c r="P867" i="1"/>
  <c r="O867" i="1"/>
  <c r="N867" i="1"/>
  <c r="M867" i="1"/>
  <c r="P344" i="1"/>
  <c r="O344" i="1"/>
  <c r="N344" i="1"/>
  <c r="M344" i="1"/>
  <c r="P852" i="1"/>
  <c r="O852" i="1"/>
  <c r="N852" i="1"/>
  <c r="M852" i="1"/>
  <c r="P1157" i="1"/>
  <c r="O1157" i="1"/>
  <c r="N1157" i="1"/>
  <c r="M1157" i="1"/>
  <c r="P274" i="1"/>
  <c r="O274" i="1"/>
  <c r="N274" i="1"/>
  <c r="M274" i="1"/>
  <c r="P1124" i="1"/>
  <c r="O1124" i="1"/>
  <c r="N1124" i="1"/>
  <c r="M1124" i="1"/>
  <c r="P1129" i="1"/>
  <c r="O1129" i="1"/>
  <c r="N1129" i="1"/>
  <c r="M1129" i="1"/>
  <c r="P221" i="1"/>
  <c r="O221" i="1"/>
  <c r="N221" i="1"/>
  <c r="M221" i="1"/>
  <c r="P220" i="1"/>
  <c r="O220" i="1"/>
  <c r="N220" i="1"/>
  <c r="M220" i="1"/>
  <c r="P885" i="1"/>
  <c r="O885" i="1"/>
  <c r="N885" i="1"/>
  <c r="M885" i="1"/>
  <c r="P922" i="1"/>
  <c r="O922" i="1"/>
  <c r="N922" i="1"/>
  <c r="M922" i="1"/>
  <c r="P656" i="1"/>
  <c r="O656" i="1"/>
  <c r="N656" i="1"/>
  <c r="M656" i="1"/>
  <c r="P655" i="1"/>
  <c r="O655" i="1"/>
  <c r="N655" i="1"/>
  <c r="M655" i="1"/>
  <c r="P167" i="1"/>
  <c r="O167" i="1"/>
  <c r="N167" i="1"/>
  <c r="M167" i="1"/>
  <c r="P166" i="1"/>
  <c r="O166" i="1"/>
  <c r="N166" i="1"/>
  <c r="M166" i="1"/>
  <c r="P165" i="1"/>
  <c r="O165" i="1"/>
  <c r="N165" i="1"/>
  <c r="M165" i="1"/>
  <c r="P164" i="1"/>
  <c r="O164" i="1"/>
  <c r="N164" i="1"/>
  <c r="M164" i="1"/>
  <c r="P690" i="1"/>
  <c r="O690" i="1"/>
  <c r="N690" i="1"/>
  <c r="M690" i="1"/>
  <c r="P689" i="1"/>
  <c r="O689" i="1"/>
  <c r="N689" i="1"/>
  <c r="M689" i="1"/>
  <c r="P688" i="1"/>
  <c r="O688" i="1"/>
  <c r="N688" i="1"/>
  <c r="M688" i="1"/>
  <c r="P1061" i="1"/>
  <c r="O1061" i="1"/>
  <c r="N1061" i="1"/>
  <c r="M1061" i="1"/>
  <c r="P1013" i="1"/>
  <c r="O1013" i="1"/>
  <c r="N1013" i="1"/>
  <c r="M1013" i="1"/>
  <c r="P330" i="1"/>
  <c r="O330" i="1"/>
  <c r="N330" i="1"/>
  <c r="M330" i="1"/>
  <c r="P595" i="1"/>
  <c r="O595" i="1"/>
  <c r="N595" i="1"/>
  <c r="M595" i="1"/>
  <c r="P1012" i="1"/>
  <c r="O1012" i="1"/>
  <c r="N1012" i="1"/>
  <c r="M1012" i="1"/>
  <c r="P329" i="1"/>
  <c r="O329" i="1"/>
  <c r="N329" i="1"/>
  <c r="M329" i="1"/>
  <c r="P594" i="1"/>
  <c r="O594" i="1"/>
  <c r="N594" i="1"/>
  <c r="M594" i="1"/>
  <c r="P1011" i="1"/>
  <c r="O1011" i="1"/>
  <c r="N1011" i="1"/>
  <c r="M1011" i="1"/>
  <c r="P328" i="1"/>
  <c r="O328" i="1"/>
  <c r="N328" i="1"/>
  <c r="M328" i="1"/>
  <c r="P593" i="1"/>
  <c r="O593" i="1"/>
  <c r="N593" i="1"/>
  <c r="M593" i="1"/>
  <c r="P1010" i="1"/>
  <c r="O1010" i="1"/>
  <c r="N1010" i="1"/>
  <c r="M1010" i="1"/>
  <c r="P327" i="1"/>
  <c r="O327" i="1"/>
  <c r="N327" i="1"/>
  <c r="M327" i="1"/>
  <c r="P592" i="1"/>
  <c r="O592" i="1"/>
  <c r="N592" i="1"/>
  <c r="M592" i="1"/>
  <c r="P342" i="1"/>
  <c r="O342" i="1"/>
  <c r="N342" i="1"/>
  <c r="M342" i="1"/>
  <c r="P341" i="1"/>
  <c r="O341" i="1"/>
  <c r="N341" i="1"/>
  <c r="M341" i="1"/>
  <c r="P181" i="1"/>
  <c r="O181" i="1"/>
  <c r="N181" i="1"/>
  <c r="M181" i="1"/>
  <c r="P162" i="1"/>
  <c r="O162" i="1"/>
  <c r="N162" i="1"/>
  <c r="M162" i="1"/>
  <c r="P161" i="1"/>
  <c r="O161" i="1"/>
  <c r="N161" i="1"/>
  <c r="M161" i="1"/>
  <c r="P160" i="1"/>
  <c r="O160" i="1"/>
  <c r="N160" i="1"/>
  <c r="M160" i="1"/>
  <c r="P269" i="1"/>
  <c r="O269" i="1"/>
  <c r="N269" i="1"/>
  <c r="M269" i="1"/>
  <c r="P304" i="1"/>
  <c r="O304" i="1"/>
  <c r="N304" i="1"/>
  <c r="M304" i="1"/>
  <c r="P303" i="1"/>
  <c r="O303" i="1"/>
  <c r="N303" i="1"/>
  <c r="M303" i="1"/>
  <c r="P208" i="1"/>
  <c r="O208" i="1"/>
  <c r="N208" i="1"/>
  <c r="M208" i="1"/>
  <c r="P1140" i="1"/>
  <c r="O1140" i="1"/>
  <c r="N1140" i="1"/>
  <c r="M1140" i="1"/>
  <c r="P514" i="1"/>
  <c r="O514" i="1"/>
  <c r="N514" i="1"/>
  <c r="M514" i="1"/>
  <c r="P1098" i="1"/>
  <c r="O1098" i="1"/>
  <c r="N1098" i="1"/>
  <c r="M1098" i="1"/>
  <c r="P1097" i="1"/>
  <c r="O1097" i="1"/>
  <c r="N1097" i="1"/>
  <c r="M1097" i="1"/>
  <c r="P1096" i="1"/>
  <c r="O1096" i="1"/>
  <c r="N1096" i="1"/>
  <c r="M1096" i="1"/>
  <c r="P845" i="1"/>
  <c r="O845" i="1"/>
  <c r="N845" i="1"/>
  <c r="M845" i="1"/>
  <c r="P844" i="1"/>
  <c r="O844" i="1"/>
  <c r="N844" i="1"/>
  <c r="M844" i="1"/>
  <c r="P843" i="1"/>
  <c r="O843" i="1"/>
  <c r="N843" i="1"/>
  <c r="M843" i="1"/>
  <c r="P883" i="1"/>
  <c r="O883" i="1"/>
  <c r="N883" i="1"/>
  <c r="M883" i="1"/>
  <c r="P205" i="1"/>
  <c r="O205" i="1"/>
  <c r="N205" i="1"/>
  <c r="M205" i="1"/>
  <c r="P653" i="1"/>
  <c r="O653" i="1"/>
  <c r="N653" i="1"/>
  <c r="M653" i="1"/>
  <c r="P301" i="1"/>
  <c r="O301" i="1"/>
  <c r="N301" i="1"/>
  <c r="M301" i="1"/>
  <c r="P548" i="1"/>
  <c r="O548" i="1"/>
  <c r="N548" i="1"/>
  <c r="M548" i="1"/>
  <c r="P935" i="1"/>
  <c r="O935" i="1"/>
  <c r="N935" i="1"/>
  <c r="M935" i="1"/>
  <c r="P255" i="1"/>
  <c r="O255" i="1"/>
  <c r="N255" i="1"/>
  <c r="M255" i="1"/>
  <c r="P934" i="1"/>
  <c r="O934" i="1"/>
  <c r="N934" i="1"/>
  <c r="M934" i="1"/>
  <c r="P254" i="1"/>
  <c r="O254" i="1"/>
  <c r="N254" i="1"/>
  <c r="M254" i="1"/>
  <c r="P758" i="1"/>
  <c r="O758" i="1"/>
  <c r="N758" i="1"/>
  <c r="M758" i="1"/>
  <c r="P757" i="1"/>
  <c r="O757" i="1"/>
  <c r="N757" i="1"/>
  <c r="M757" i="1"/>
  <c r="P27" i="1"/>
  <c r="O27" i="1"/>
  <c r="N27" i="1"/>
  <c r="M27" i="1"/>
  <c r="P1117" i="1"/>
  <c r="O1117" i="1"/>
  <c r="N1117" i="1"/>
  <c r="M1117" i="1"/>
  <c r="P809" i="1"/>
  <c r="O809" i="1"/>
  <c r="N809" i="1"/>
  <c r="M809" i="1"/>
  <c r="P808" i="1"/>
  <c r="O808" i="1"/>
  <c r="N808" i="1"/>
  <c r="M808" i="1"/>
  <c r="P730" i="1"/>
  <c r="O730" i="1"/>
  <c r="N730" i="1"/>
  <c r="M730" i="1"/>
  <c r="P729" i="1"/>
  <c r="O729" i="1"/>
  <c r="N729" i="1"/>
  <c r="M729" i="1"/>
  <c r="P728" i="1"/>
  <c r="O728" i="1"/>
  <c r="N728" i="1"/>
  <c r="M728" i="1"/>
  <c r="P384" i="1"/>
  <c r="O384" i="1"/>
  <c r="N384" i="1"/>
  <c r="M384" i="1"/>
  <c r="P1077" i="1"/>
  <c r="O1077" i="1"/>
  <c r="N1077" i="1"/>
  <c r="M1077" i="1"/>
  <c r="P1193" i="1"/>
  <c r="O1193" i="1"/>
  <c r="N1193" i="1"/>
  <c r="M1193" i="1"/>
  <c r="P1076" i="1"/>
  <c r="O1076" i="1"/>
  <c r="N1076" i="1"/>
  <c r="M1076" i="1"/>
  <c r="P1192" i="1"/>
  <c r="O1192" i="1"/>
  <c r="N1192" i="1"/>
  <c r="M1192" i="1"/>
  <c r="P367" i="1"/>
  <c r="O367" i="1"/>
  <c r="N367" i="1"/>
  <c r="M367" i="1"/>
  <c r="P366" i="1"/>
  <c r="O366" i="1"/>
  <c r="N366" i="1"/>
  <c r="M366" i="1"/>
  <c r="P365" i="1"/>
  <c r="O365" i="1"/>
  <c r="N365" i="1"/>
  <c r="M365" i="1"/>
  <c r="P1051" i="1"/>
  <c r="O1051" i="1"/>
  <c r="N1051" i="1"/>
  <c r="M1051" i="1"/>
  <c r="P1038" i="1"/>
  <c r="O1038" i="1"/>
  <c r="N1038" i="1"/>
  <c r="M1038" i="1"/>
  <c r="P1091" i="1"/>
  <c r="O1091" i="1"/>
  <c r="N1091" i="1"/>
  <c r="M1091" i="1"/>
  <c r="P1108" i="1"/>
  <c r="O1108" i="1"/>
  <c r="N1108" i="1"/>
  <c r="M1108" i="1"/>
  <c r="P682" i="1"/>
  <c r="O682" i="1"/>
  <c r="N682" i="1"/>
  <c r="M682" i="1"/>
  <c r="P543" i="1"/>
  <c r="O543" i="1"/>
  <c r="N543" i="1"/>
  <c r="M543" i="1"/>
  <c r="P681" i="1"/>
  <c r="O681" i="1"/>
  <c r="N681" i="1"/>
  <c r="M681" i="1"/>
  <c r="P542" i="1"/>
  <c r="O542" i="1"/>
  <c r="N542" i="1"/>
  <c r="M542" i="1"/>
  <c r="P620" i="1"/>
  <c r="O620" i="1"/>
  <c r="N620" i="1"/>
  <c r="M620" i="1"/>
  <c r="P619" i="1"/>
  <c r="O619" i="1"/>
  <c r="N619" i="1"/>
  <c r="M619" i="1"/>
  <c r="P1183" i="1"/>
  <c r="O1183" i="1"/>
  <c r="N1183" i="1"/>
  <c r="M1183" i="1"/>
  <c r="P927" i="1"/>
  <c r="O927" i="1"/>
  <c r="N927" i="1"/>
  <c r="M927" i="1"/>
  <c r="P1182" i="1"/>
  <c r="O1182" i="1"/>
  <c r="N1182" i="1"/>
  <c r="M1182" i="1"/>
  <c r="P926" i="1"/>
  <c r="O926" i="1"/>
  <c r="N926" i="1"/>
  <c r="M926" i="1"/>
  <c r="P506" i="1"/>
  <c r="O506" i="1"/>
  <c r="N506" i="1"/>
  <c r="M506" i="1"/>
  <c r="P888" i="1"/>
  <c r="O888" i="1"/>
  <c r="N888" i="1"/>
  <c r="M888" i="1"/>
  <c r="P505" i="1"/>
  <c r="O505" i="1"/>
  <c r="N505" i="1"/>
  <c r="M505" i="1"/>
  <c r="P887" i="1"/>
  <c r="O887" i="1"/>
  <c r="N887" i="1"/>
  <c r="M887" i="1"/>
  <c r="P968" i="1"/>
  <c r="O968" i="1"/>
  <c r="N968" i="1"/>
  <c r="M968" i="1"/>
  <c r="P252" i="1"/>
  <c r="O252" i="1"/>
  <c r="N252" i="1"/>
  <c r="M252" i="1"/>
  <c r="P967" i="1"/>
  <c r="O967" i="1"/>
  <c r="N967" i="1"/>
  <c r="M967" i="1"/>
  <c r="P251" i="1"/>
  <c r="O251" i="1"/>
  <c r="N251" i="1"/>
  <c r="M251" i="1"/>
  <c r="P476" i="1"/>
  <c r="O476" i="1"/>
  <c r="N476" i="1"/>
  <c r="M476" i="1"/>
  <c r="P475" i="1"/>
  <c r="O475" i="1"/>
  <c r="N475" i="1"/>
  <c r="M475" i="1"/>
  <c r="P474" i="1"/>
  <c r="O474" i="1"/>
  <c r="N474" i="1"/>
  <c r="M474" i="1"/>
  <c r="P245" i="1"/>
  <c r="O245" i="1"/>
  <c r="N245" i="1"/>
  <c r="M245" i="1"/>
  <c r="P244" i="1"/>
  <c r="O244" i="1"/>
  <c r="N244" i="1"/>
  <c r="M244" i="1"/>
  <c r="P1191" i="1"/>
  <c r="O1191" i="1"/>
  <c r="N1191" i="1"/>
  <c r="M1191" i="1"/>
  <c r="P1190" i="1"/>
  <c r="O1190" i="1"/>
  <c r="N1190" i="1"/>
  <c r="M1190" i="1"/>
  <c r="P240" i="1"/>
  <c r="O240" i="1"/>
  <c r="N240" i="1"/>
  <c r="M240" i="1"/>
  <c r="P239" i="1"/>
  <c r="O239" i="1"/>
  <c r="N239" i="1"/>
  <c r="M239" i="1"/>
  <c r="P739" i="1"/>
  <c r="O739" i="1"/>
  <c r="N739" i="1"/>
  <c r="M739" i="1"/>
  <c r="P90" i="1"/>
  <c r="O90" i="1"/>
  <c r="N90" i="1"/>
  <c r="M90" i="1"/>
  <c r="P89" i="1"/>
  <c r="O89" i="1"/>
  <c r="N89" i="1"/>
  <c r="M89" i="1"/>
  <c r="P1148" i="1"/>
  <c r="O1148" i="1"/>
  <c r="N1148" i="1"/>
  <c r="M1148" i="1"/>
  <c r="P673" i="1"/>
  <c r="O673" i="1"/>
  <c r="N673" i="1"/>
  <c r="M673" i="1"/>
  <c r="P672" i="1"/>
  <c r="O672" i="1"/>
  <c r="N672" i="1"/>
  <c r="M672" i="1"/>
  <c r="P112" i="1"/>
  <c r="O112" i="1"/>
  <c r="N112" i="1"/>
  <c r="M112" i="1"/>
  <c r="P362" i="1"/>
  <c r="O362" i="1"/>
  <c r="N362" i="1"/>
  <c r="M362" i="1"/>
  <c r="P961" i="1"/>
  <c r="O961" i="1"/>
  <c r="N961" i="1"/>
  <c r="M961" i="1"/>
  <c r="P361" i="1"/>
  <c r="O361" i="1"/>
  <c r="N361" i="1"/>
  <c r="M361" i="1"/>
  <c r="P960" i="1"/>
  <c r="O960" i="1"/>
  <c r="N960" i="1"/>
  <c r="M960" i="1"/>
  <c r="P360" i="1"/>
  <c r="O360" i="1"/>
  <c r="N360" i="1"/>
  <c r="M360" i="1"/>
  <c r="P959" i="1"/>
  <c r="O959" i="1"/>
  <c r="N959" i="1"/>
  <c r="M959" i="1"/>
  <c r="P359" i="1"/>
  <c r="O359" i="1"/>
  <c r="N359" i="1"/>
  <c r="M359" i="1"/>
  <c r="P358" i="1"/>
  <c r="O358" i="1"/>
  <c r="N358" i="1"/>
  <c r="M358" i="1"/>
  <c r="P782" i="1"/>
  <c r="O782" i="1"/>
  <c r="N782" i="1"/>
  <c r="M782" i="1"/>
  <c r="P200" i="1"/>
  <c r="O200" i="1"/>
  <c r="N200" i="1"/>
  <c r="M200" i="1"/>
  <c r="P1040" i="1"/>
  <c r="O1040" i="1"/>
  <c r="N1040" i="1"/>
  <c r="M1040" i="1"/>
  <c r="P451" i="1"/>
  <c r="O451" i="1"/>
  <c r="N451" i="1"/>
  <c r="M451" i="1"/>
  <c r="P138" i="1"/>
  <c r="O138" i="1"/>
  <c r="N138" i="1"/>
  <c r="M138" i="1"/>
  <c r="P19" i="1"/>
  <c r="O19" i="1"/>
  <c r="N19" i="1"/>
  <c r="M19" i="1"/>
  <c r="P236" i="1"/>
  <c r="O236" i="1"/>
  <c r="N236" i="1"/>
  <c r="M236" i="1"/>
  <c r="P793" i="1"/>
  <c r="O793" i="1"/>
  <c r="N793" i="1"/>
  <c r="M793" i="1"/>
  <c r="P792" i="1"/>
  <c r="O792" i="1"/>
  <c r="N792" i="1"/>
  <c r="M792" i="1"/>
  <c r="P504" i="1"/>
  <c r="O504" i="1"/>
  <c r="N504" i="1"/>
  <c r="M504" i="1"/>
  <c r="P790" i="1"/>
  <c r="O790" i="1"/>
  <c r="N790" i="1"/>
  <c r="M790" i="1"/>
  <c r="P541" i="1"/>
  <c r="O541" i="1"/>
  <c r="N541" i="1"/>
  <c r="M541" i="1"/>
  <c r="P605" i="1"/>
  <c r="O605" i="1"/>
  <c r="N605" i="1"/>
  <c r="M605" i="1"/>
  <c r="P402" i="1"/>
  <c r="O402" i="1"/>
  <c r="N402" i="1"/>
  <c r="M402" i="1"/>
  <c r="P734" i="1"/>
  <c r="O734" i="1"/>
  <c r="N734" i="1"/>
  <c r="M734" i="1"/>
  <c r="P604" i="1"/>
  <c r="O604" i="1"/>
  <c r="N604" i="1"/>
  <c r="M604" i="1"/>
  <c r="P401" i="1"/>
  <c r="O401" i="1"/>
  <c r="N401" i="1"/>
  <c r="M401" i="1"/>
  <c r="P733" i="1"/>
  <c r="O733" i="1"/>
  <c r="N733" i="1"/>
  <c r="M733" i="1"/>
  <c r="P632" i="1"/>
  <c r="O632" i="1"/>
  <c r="N632" i="1"/>
  <c r="M632" i="1"/>
  <c r="P54" i="1"/>
  <c r="O54" i="1"/>
  <c r="N54" i="1"/>
  <c r="M54" i="1"/>
  <c r="P1023" i="1"/>
  <c r="O1023" i="1"/>
  <c r="N1023" i="1"/>
  <c r="M1023" i="1"/>
  <c r="P1022" i="1"/>
  <c r="O1022" i="1"/>
  <c r="N1022" i="1"/>
  <c r="M1022" i="1"/>
  <c r="P982" i="1"/>
  <c r="O982" i="1"/>
  <c r="N982" i="1"/>
  <c r="M982" i="1"/>
  <c r="P981" i="1"/>
  <c r="O981" i="1"/>
  <c r="N981" i="1"/>
  <c r="M981" i="1"/>
  <c r="P425" i="1"/>
  <c r="O425" i="1"/>
  <c r="N425" i="1"/>
  <c r="M425" i="1"/>
  <c r="P424" i="1"/>
  <c r="O424" i="1"/>
  <c r="N424" i="1"/>
  <c r="M424" i="1"/>
  <c r="P371" i="1"/>
  <c r="O371" i="1"/>
  <c r="N371" i="1"/>
  <c r="M371" i="1"/>
  <c r="P1139" i="1"/>
  <c r="O1139" i="1"/>
  <c r="N1139" i="1"/>
  <c r="M1139" i="1"/>
  <c r="P995" i="1"/>
  <c r="O995" i="1"/>
  <c r="N995" i="1"/>
  <c r="M995" i="1"/>
  <c r="P994" i="1"/>
  <c r="O994" i="1"/>
  <c r="N994" i="1"/>
  <c r="M994" i="1"/>
  <c r="P993" i="1"/>
  <c r="O993" i="1"/>
  <c r="N993" i="1"/>
  <c r="M993" i="1"/>
  <c r="P43" i="1"/>
  <c r="O43" i="1"/>
  <c r="N43" i="1"/>
  <c r="M43" i="1"/>
  <c r="P984" i="1"/>
  <c r="O984" i="1"/>
  <c r="N984" i="1"/>
  <c r="M984" i="1"/>
  <c r="P42" i="1"/>
  <c r="O42" i="1"/>
  <c r="N42" i="1"/>
  <c r="M42" i="1"/>
  <c r="P983" i="1"/>
  <c r="O983" i="1"/>
  <c r="N983" i="1"/>
  <c r="M983" i="1"/>
  <c r="P585" i="1"/>
  <c r="O585" i="1"/>
  <c r="N585" i="1"/>
  <c r="M585" i="1"/>
  <c r="P584" i="1"/>
  <c r="O584" i="1"/>
  <c r="N584" i="1"/>
  <c r="M584" i="1"/>
  <c r="P546" i="1"/>
  <c r="O546" i="1"/>
  <c r="N546" i="1"/>
  <c r="M546" i="1"/>
  <c r="P68" i="1"/>
  <c r="O68" i="1"/>
  <c r="N68" i="1"/>
  <c r="M68" i="1"/>
  <c r="P67" i="1"/>
  <c r="O67" i="1"/>
  <c r="N67" i="1"/>
  <c r="M67" i="1"/>
  <c r="P66" i="1"/>
  <c r="O66" i="1"/>
  <c r="N66" i="1"/>
  <c r="M66" i="1"/>
  <c r="P136" i="1"/>
  <c r="O136" i="1"/>
  <c r="N136" i="1"/>
  <c r="M136" i="1"/>
  <c r="P947" i="1"/>
  <c r="O947" i="1"/>
  <c r="N947" i="1"/>
  <c r="M947" i="1"/>
  <c r="P706" i="1"/>
  <c r="O706" i="1"/>
  <c r="N706" i="1"/>
  <c r="M706" i="1"/>
  <c r="P608" i="1"/>
  <c r="O608" i="1"/>
  <c r="N608" i="1"/>
  <c r="M608" i="1"/>
  <c r="P1015" i="1"/>
  <c r="O1015" i="1"/>
  <c r="N1015" i="1"/>
  <c r="M1015" i="1"/>
  <c r="P382" i="1"/>
  <c r="O382" i="1"/>
  <c r="N382" i="1"/>
  <c r="M382" i="1"/>
  <c r="P410" i="1"/>
  <c r="O410" i="1"/>
  <c r="N410" i="1"/>
  <c r="M410" i="1"/>
  <c r="P1031" i="1"/>
  <c r="O1031" i="1"/>
  <c r="N1031" i="1"/>
  <c r="M1031" i="1"/>
  <c r="P909" i="1"/>
  <c r="O909" i="1"/>
  <c r="N909" i="1"/>
  <c r="M909" i="1"/>
  <c r="P908" i="1"/>
  <c r="O908" i="1"/>
  <c r="N908" i="1"/>
  <c r="M908" i="1"/>
  <c r="P740" i="1"/>
  <c r="O740" i="1"/>
  <c r="N740" i="1"/>
  <c r="M740" i="1"/>
  <c r="P293" i="1"/>
  <c r="O293" i="1"/>
  <c r="N293" i="1"/>
  <c r="M293" i="1"/>
  <c r="P460" i="1"/>
  <c r="O460" i="1"/>
  <c r="N460" i="1"/>
  <c r="M460" i="1"/>
  <c r="P1114" i="1"/>
  <c r="O1114" i="1"/>
  <c r="N1114" i="1"/>
  <c r="M1114" i="1"/>
  <c r="P292" i="1"/>
  <c r="O292" i="1"/>
  <c r="N292" i="1"/>
  <c r="M292" i="1"/>
  <c r="P459" i="1"/>
  <c r="O459" i="1"/>
  <c r="N459" i="1"/>
  <c r="M459" i="1"/>
  <c r="P1113" i="1"/>
  <c r="O1113" i="1"/>
  <c r="N1113" i="1"/>
  <c r="M1113" i="1"/>
  <c r="P291" i="1"/>
  <c r="O291" i="1"/>
  <c r="N291" i="1"/>
  <c r="M291" i="1"/>
  <c r="P458" i="1"/>
  <c r="O458" i="1"/>
  <c r="N458" i="1"/>
  <c r="M458" i="1"/>
  <c r="P1112" i="1"/>
  <c r="O1112" i="1"/>
  <c r="N1112" i="1"/>
  <c r="M1112" i="1"/>
  <c r="P290" i="1"/>
  <c r="O290" i="1"/>
  <c r="N290" i="1"/>
  <c r="M290" i="1"/>
  <c r="P457" i="1"/>
  <c r="O457" i="1"/>
  <c r="N457" i="1"/>
  <c r="M457" i="1"/>
  <c r="P1111" i="1"/>
  <c r="O1111" i="1"/>
  <c r="N1111" i="1"/>
  <c r="M1111" i="1"/>
  <c r="P1020" i="1"/>
  <c r="O1020" i="1"/>
  <c r="N1020" i="1"/>
  <c r="M1020" i="1"/>
  <c r="P1019" i="1"/>
  <c r="O1019" i="1"/>
  <c r="N1019" i="1"/>
  <c r="M1019" i="1"/>
  <c r="P355" i="1"/>
  <c r="O355" i="1"/>
  <c r="N355" i="1"/>
  <c r="M355" i="1"/>
  <c r="P761" i="1"/>
  <c r="O761" i="1"/>
  <c r="N761" i="1"/>
  <c r="M761" i="1"/>
  <c r="P760" i="1"/>
  <c r="O760" i="1"/>
  <c r="N760" i="1"/>
  <c r="M760" i="1"/>
  <c r="P874" i="1"/>
  <c r="O874" i="1"/>
  <c r="N874" i="1"/>
  <c r="M874" i="1"/>
  <c r="P636" i="1"/>
  <c r="O636" i="1"/>
  <c r="N636" i="1"/>
  <c r="M636" i="1"/>
  <c r="P1075" i="1"/>
  <c r="O1075" i="1"/>
  <c r="N1075" i="1"/>
  <c r="M1075" i="1"/>
  <c r="P873" i="1"/>
  <c r="O873" i="1"/>
  <c r="N873" i="1"/>
  <c r="M873" i="1"/>
  <c r="P635" i="1"/>
  <c r="O635" i="1"/>
  <c r="N635" i="1"/>
  <c r="M635" i="1"/>
  <c r="P1074" i="1"/>
  <c r="O1074" i="1"/>
  <c r="N1074" i="1"/>
  <c r="M1074" i="1"/>
  <c r="P185" i="1"/>
  <c r="O185" i="1"/>
  <c r="N185" i="1"/>
  <c r="M185" i="1"/>
  <c r="P184" i="1"/>
  <c r="O184" i="1"/>
  <c r="N184" i="1"/>
  <c r="M184" i="1"/>
  <c r="P159" i="1"/>
  <c r="O159" i="1"/>
  <c r="N159" i="1"/>
  <c r="M159" i="1"/>
  <c r="P158" i="1"/>
  <c r="O158" i="1"/>
  <c r="N158" i="1"/>
  <c r="M158" i="1"/>
  <c r="P147" i="1"/>
  <c r="O147" i="1"/>
  <c r="N147" i="1"/>
  <c r="M147" i="1"/>
  <c r="P146" i="1"/>
  <c r="O146" i="1"/>
  <c r="N146" i="1"/>
  <c r="M146" i="1"/>
  <c r="P829" i="1"/>
  <c r="O829" i="1"/>
  <c r="N829" i="1"/>
  <c r="M829" i="1"/>
  <c r="P828" i="1"/>
  <c r="O828" i="1"/>
  <c r="N828" i="1"/>
  <c r="M828" i="1"/>
  <c r="P83" i="1"/>
  <c r="O83" i="1"/>
  <c r="N83" i="1"/>
  <c r="M83" i="1"/>
  <c r="P82" i="1"/>
  <c r="O82" i="1"/>
  <c r="N82" i="1"/>
  <c r="M82" i="1"/>
  <c r="P898" i="1"/>
  <c r="O898" i="1"/>
  <c r="N898" i="1"/>
  <c r="M898" i="1"/>
  <c r="P1151" i="1"/>
  <c r="O1151" i="1"/>
  <c r="N1151" i="1"/>
  <c r="M1151" i="1"/>
  <c r="P199" i="1"/>
  <c r="O199" i="1"/>
  <c r="N199" i="1"/>
  <c r="M199" i="1"/>
  <c r="P1150" i="1"/>
  <c r="O1150" i="1"/>
  <c r="N1150" i="1"/>
  <c r="M1150" i="1"/>
  <c r="P198" i="1"/>
  <c r="O198" i="1"/>
  <c r="N198" i="1"/>
  <c r="M198" i="1"/>
  <c r="P295" i="1"/>
  <c r="O295" i="1"/>
  <c r="N295" i="1"/>
  <c r="M295" i="1"/>
  <c r="P487" i="1"/>
  <c r="O487" i="1"/>
  <c r="N487" i="1"/>
  <c r="M487" i="1"/>
  <c r="P842" i="1"/>
  <c r="O842" i="1"/>
  <c r="N842" i="1"/>
  <c r="M842" i="1"/>
  <c r="P631" i="1"/>
  <c r="O631" i="1"/>
  <c r="N631" i="1"/>
  <c r="M631" i="1"/>
  <c r="P849" i="1"/>
  <c r="O849" i="1"/>
  <c r="N849" i="1"/>
  <c r="M849" i="1"/>
  <c r="P679" i="1"/>
  <c r="O679" i="1"/>
  <c r="N679" i="1"/>
  <c r="M679" i="1"/>
  <c r="P630" i="1"/>
  <c r="O630" i="1"/>
  <c r="N630" i="1"/>
  <c r="M630" i="1"/>
  <c r="P848" i="1"/>
  <c r="O848" i="1"/>
  <c r="N848" i="1"/>
  <c r="M848" i="1"/>
  <c r="P678" i="1"/>
  <c r="O678" i="1"/>
  <c r="N678" i="1"/>
  <c r="M678" i="1"/>
  <c r="P629" i="1"/>
  <c r="O629" i="1"/>
  <c r="N629" i="1"/>
  <c r="M629" i="1"/>
  <c r="P847" i="1"/>
  <c r="O847" i="1"/>
  <c r="N847" i="1"/>
  <c r="M847" i="1"/>
  <c r="P677" i="1"/>
  <c r="O677" i="1"/>
  <c r="N677" i="1"/>
  <c r="M677" i="1"/>
  <c r="P807" i="1"/>
  <c r="O807" i="1"/>
  <c r="N807" i="1"/>
  <c r="M807" i="1"/>
  <c r="P212" i="1"/>
  <c r="O212" i="1"/>
  <c r="N212" i="1"/>
  <c r="M212" i="1"/>
  <c r="P559" i="1"/>
  <c r="O559" i="1"/>
  <c r="N559" i="1"/>
  <c r="M559" i="1"/>
  <c r="P211" i="1"/>
  <c r="O211" i="1"/>
  <c r="N211" i="1"/>
  <c r="M211" i="1"/>
  <c r="P558" i="1"/>
  <c r="O558" i="1"/>
  <c r="N558" i="1"/>
  <c r="M558" i="1"/>
  <c r="P210" i="1"/>
  <c r="O210" i="1"/>
  <c r="N210" i="1"/>
  <c r="M210" i="1"/>
  <c r="P557" i="1"/>
  <c r="O557" i="1"/>
  <c r="N557" i="1"/>
  <c r="M557" i="1"/>
  <c r="P209" i="1"/>
  <c r="O209" i="1"/>
  <c r="N209" i="1"/>
  <c r="M209" i="1"/>
  <c r="P556" i="1"/>
  <c r="O556" i="1"/>
  <c r="N556" i="1"/>
  <c r="M556" i="1"/>
  <c r="P643" i="1"/>
  <c r="O643" i="1"/>
  <c r="N643" i="1"/>
  <c r="M643" i="1"/>
  <c r="P493" i="1"/>
  <c r="O493" i="1"/>
  <c r="N493" i="1"/>
  <c r="M493" i="1"/>
  <c r="P492" i="1"/>
  <c r="O492" i="1"/>
  <c r="N492" i="1"/>
  <c r="M492" i="1"/>
  <c r="P491" i="1"/>
  <c r="O491" i="1"/>
  <c r="N491" i="1"/>
  <c r="M491" i="1"/>
  <c r="P143" i="1"/>
  <c r="O143" i="1"/>
  <c r="N143" i="1"/>
  <c r="M143" i="1"/>
  <c r="P142" i="1"/>
  <c r="O142" i="1"/>
  <c r="N142" i="1"/>
  <c r="M142" i="1"/>
  <c r="P141" i="1"/>
  <c r="O141" i="1"/>
  <c r="N141" i="1"/>
  <c r="M141" i="1"/>
  <c r="P140" i="1"/>
  <c r="O140" i="1"/>
  <c r="N140" i="1"/>
  <c r="M140" i="1"/>
  <c r="P893" i="1"/>
  <c r="O893" i="1"/>
  <c r="N893" i="1"/>
  <c r="M893" i="1"/>
  <c r="P891" i="1"/>
  <c r="O891" i="1"/>
  <c r="N891" i="1"/>
  <c r="M891" i="1"/>
  <c r="P271" i="1"/>
  <c r="O271" i="1"/>
  <c r="N271" i="1"/>
  <c r="M271" i="1"/>
  <c r="P892" i="1"/>
  <c r="O892" i="1"/>
  <c r="N892" i="1"/>
  <c r="M892" i="1"/>
  <c r="P890" i="1"/>
  <c r="O890" i="1"/>
  <c r="N890" i="1"/>
  <c r="M890" i="1"/>
  <c r="P270" i="1"/>
  <c r="O270" i="1"/>
  <c r="N270" i="1"/>
  <c r="M270" i="1"/>
  <c r="P840" i="1"/>
  <c r="O840" i="1"/>
  <c r="N840" i="1"/>
  <c r="M840" i="1"/>
  <c r="P839" i="1"/>
  <c r="O839" i="1"/>
  <c r="N839" i="1"/>
  <c r="M839" i="1"/>
  <c r="P838" i="1"/>
  <c r="O838" i="1"/>
  <c r="N838" i="1"/>
  <c r="M838" i="1"/>
  <c r="P261" i="1"/>
  <c r="O261" i="1"/>
  <c r="N261" i="1"/>
  <c r="M261" i="1"/>
  <c r="P260" i="1"/>
  <c r="O260" i="1"/>
  <c r="N260" i="1"/>
  <c r="M260" i="1"/>
  <c r="P152" i="1"/>
  <c r="O152" i="1"/>
  <c r="N152" i="1"/>
  <c r="M152" i="1"/>
  <c r="P151" i="1"/>
  <c r="O151" i="1"/>
  <c r="N151" i="1"/>
  <c r="M151" i="1"/>
  <c r="P150" i="1"/>
  <c r="O150" i="1"/>
  <c r="N150" i="1"/>
  <c r="M150" i="1"/>
  <c r="P149" i="1"/>
  <c r="O149" i="1"/>
  <c r="N149" i="1"/>
  <c r="M149" i="1"/>
  <c r="P955" i="1"/>
  <c r="O955" i="1"/>
  <c r="N955" i="1"/>
  <c r="M955" i="1"/>
  <c r="P114" i="1"/>
  <c r="O114" i="1"/>
  <c r="N114" i="1"/>
  <c r="M114" i="1"/>
  <c r="P954" i="1"/>
  <c r="O954" i="1"/>
  <c r="N954" i="1"/>
  <c r="M954" i="1"/>
  <c r="P113" i="1"/>
  <c r="O113" i="1"/>
  <c r="N113" i="1"/>
  <c r="M113" i="1"/>
  <c r="P615" i="1"/>
  <c r="O615" i="1"/>
  <c r="N615" i="1"/>
  <c r="M615" i="1"/>
  <c r="P722" i="1"/>
  <c r="O722" i="1"/>
  <c r="N722" i="1"/>
  <c r="M722" i="1"/>
  <c r="P879" i="1"/>
  <c r="O879" i="1"/>
  <c r="N879" i="1"/>
  <c r="M879" i="1"/>
  <c r="P614" i="1"/>
  <c r="O614" i="1"/>
  <c r="N614" i="1"/>
  <c r="M614" i="1"/>
  <c r="P721" i="1"/>
  <c r="O721" i="1"/>
  <c r="N721" i="1"/>
  <c r="M721" i="1"/>
  <c r="P878" i="1"/>
  <c r="O878" i="1"/>
  <c r="N878" i="1"/>
  <c r="M878" i="1"/>
  <c r="P455" i="1"/>
  <c r="O455" i="1"/>
  <c r="N455" i="1"/>
  <c r="M455" i="1"/>
  <c r="P988" i="1"/>
  <c r="O988" i="1"/>
  <c r="N988" i="1"/>
  <c r="M988" i="1"/>
  <c r="P997" i="1"/>
  <c r="O997" i="1"/>
  <c r="N997" i="1"/>
  <c r="M997" i="1"/>
  <c r="P444" i="1"/>
  <c r="O444" i="1"/>
  <c r="N444" i="1"/>
  <c r="M444" i="1"/>
  <c r="P106" i="1"/>
  <c r="O106" i="1"/>
  <c r="N106" i="1"/>
  <c r="M106" i="1"/>
  <c r="P561" i="1"/>
  <c r="O561" i="1"/>
  <c r="N561" i="1"/>
  <c r="M561" i="1"/>
  <c r="P105" i="1"/>
  <c r="O105" i="1"/>
  <c r="N105" i="1"/>
  <c r="M105" i="1"/>
  <c r="P560" i="1"/>
  <c r="O560" i="1"/>
  <c r="N560" i="1"/>
  <c r="M560" i="1"/>
  <c r="P1149" i="1"/>
  <c r="O1149" i="1"/>
  <c r="N1149" i="1"/>
  <c r="M1149" i="1"/>
  <c r="P825" i="1"/>
  <c r="O825" i="1"/>
  <c r="N825" i="1"/>
  <c r="M825" i="1"/>
  <c r="P776" i="1"/>
  <c r="O776" i="1"/>
  <c r="N776" i="1"/>
  <c r="M776" i="1"/>
  <c r="P824" i="1"/>
  <c r="O824" i="1"/>
  <c r="N824" i="1"/>
  <c r="M824" i="1"/>
  <c r="P775" i="1"/>
  <c r="O775" i="1"/>
  <c r="N775" i="1"/>
  <c r="M775" i="1"/>
  <c r="P823" i="1"/>
  <c r="O823" i="1"/>
  <c r="N823" i="1"/>
  <c r="M823" i="1"/>
  <c r="P774" i="1"/>
  <c r="O774" i="1"/>
  <c r="N774" i="1"/>
  <c r="M774" i="1"/>
  <c r="P65" i="1"/>
  <c r="O65" i="1"/>
  <c r="N65" i="1"/>
  <c r="M65" i="1"/>
  <c r="P533" i="1"/>
  <c r="O533" i="1"/>
  <c r="N533" i="1"/>
  <c r="M533" i="1"/>
  <c r="P716" i="1"/>
  <c r="O716" i="1"/>
  <c r="N716" i="1"/>
  <c r="M716" i="1"/>
  <c r="P1116" i="1"/>
  <c r="O1116" i="1"/>
  <c r="N1116" i="1"/>
  <c r="M1116" i="1"/>
  <c r="P399" i="1"/>
  <c r="O399" i="1"/>
  <c r="N399" i="1"/>
  <c r="M399" i="1"/>
  <c r="P398" i="1"/>
  <c r="O398" i="1"/>
  <c r="N398" i="1"/>
  <c r="M398" i="1"/>
  <c r="P397" i="1"/>
  <c r="O397" i="1"/>
  <c r="N397" i="1"/>
  <c r="M397" i="1"/>
  <c r="P696" i="1"/>
  <c r="O696" i="1"/>
  <c r="N696" i="1"/>
  <c r="M696" i="1"/>
  <c r="P903" i="1"/>
  <c r="O903" i="1"/>
  <c r="N903" i="1"/>
  <c r="M903" i="1"/>
  <c r="P856" i="1"/>
  <c r="O856" i="1"/>
  <c r="N856" i="1"/>
  <c r="M856" i="1"/>
  <c r="P855" i="1"/>
  <c r="O855" i="1"/>
  <c r="N855" i="1"/>
  <c r="M855" i="1"/>
  <c r="P566" i="1"/>
  <c r="O566" i="1"/>
  <c r="N566" i="1"/>
  <c r="M566" i="1"/>
  <c r="P732" i="1"/>
  <c r="O732" i="1"/>
  <c r="N732" i="1"/>
  <c r="M732" i="1"/>
  <c r="P759" i="1"/>
  <c r="O759" i="1"/>
  <c r="N759" i="1"/>
  <c r="M759" i="1"/>
  <c r="P989" i="1"/>
  <c r="O989" i="1"/>
  <c r="N989" i="1"/>
  <c r="M989" i="1"/>
  <c r="P664" i="1"/>
  <c r="O664" i="1"/>
  <c r="N664" i="1"/>
  <c r="M664" i="1"/>
  <c r="P1181" i="1"/>
  <c r="O1181" i="1"/>
  <c r="N1181" i="1"/>
  <c r="M1181" i="1"/>
  <c r="P1180" i="1"/>
  <c r="O1180" i="1"/>
  <c r="N1180" i="1"/>
  <c r="M1180" i="1"/>
  <c r="P102" i="1"/>
  <c r="O102" i="1"/>
  <c r="N102" i="1"/>
  <c r="M102" i="1"/>
  <c r="P5" i="1"/>
  <c r="O5" i="1"/>
  <c r="N5" i="1"/>
  <c r="M5" i="1"/>
  <c r="P101" i="1"/>
  <c r="O101" i="1"/>
  <c r="N101" i="1"/>
  <c r="M101" i="1"/>
  <c r="P4" i="1"/>
  <c r="O4" i="1"/>
  <c r="N4" i="1"/>
  <c r="M4" i="1"/>
  <c r="P407" i="1"/>
  <c r="O407" i="1"/>
  <c r="N407" i="1"/>
  <c r="M407" i="1"/>
  <c r="P406" i="1"/>
  <c r="O406" i="1"/>
  <c r="N406" i="1"/>
  <c r="M406" i="1"/>
  <c r="P405" i="1"/>
  <c r="O405" i="1"/>
  <c r="N405" i="1"/>
  <c r="M405" i="1"/>
  <c r="P404" i="1"/>
  <c r="O404" i="1"/>
  <c r="N404" i="1"/>
  <c r="M404" i="1"/>
  <c r="P544" i="1"/>
  <c r="O544" i="1"/>
  <c r="N544" i="1"/>
  <c r="M544" i="1"/>
  <c r="P789" i="1"/>
  <c r="O789" i="1"/>
  <c r="N789" i="1"/>
  <c r="M789" i="1"/>
  <c r="P273" i="1"/>
  <c r="O273" i="1"/>
  <c r="N273" i="1"/>
  <c r="M273" i="1"/>
  <c r="P272" i="1"/>
  <c r="O272" i="1"/>
  <c r="N272" i="1"/>
  <c r="M272" i="1"/>
  <c r="P468" i="1"/>
  <c r="O468" i="1"/>
  <c r="N468" i="1"/>
  <c r="M468" i="1"/>
  <c r="P63" i="1"/>
  <c r="O63" i="1"/>
  <c r="N63" i="1"/>
  <c r="M63" i="1"/>
  <c r="P467" i="1"/>
  <c r="O467" i="1"/>
  <c r="N467" i="1"/>
  <c r="M467" i="1"/>
  <c r="P62" i="1"/>
  <c r="O62" i="1"/>
  <c r="N62" i="1"/>
  <c r="M62" i="1"/>
  <c r="P466" i="1"/>
  <c r="O466" i="1"/>
  <c r="N466" i="1"/>
  <c r="M466" i="1"/>
  <c r="P61" i="1"/>
  <c r="O61" i="1"/>
  <c r="N61" i="1"/>
  <c r="M61" i="1"/>
  <c r="P465" i="1"/>
  <c r="O465" i="1"/>
  <c r="N465" i="1"/>
  <c r="M465" i="1"/>
  <c r="P60" i="1"/>
  <c r="O60" i="1"/>
  <c r="N60" i="1"/>
  <c r="M60" i="1"/>
  <c r="P1054" i="1"/>
  <c r="O1054" i="1"/>
  <c r="N1054" i="1"/>
  <c r="M1054" i="1"/>
  <c r="P1053" i="1"/>
  <c r="O1053" i="1"/>
  <c r="N1053" i="1"/>
  <c r="M1053" i="1"/>
  <c r="P1052" i="1"/>
  <c r="O1052" i="1"/>
  <c r="N1052" i="1"/>
  <c r="M1052" i="1"/>
  <c r="P974" i="1"/>
  <c r="O974" i="1"/>
  <c r="N974" i="1"/>
  <c r="M974" i="1"/>
  <c r="P756" i="1"/>
  <c r="O756" i="1"/>
  <c r="N756" i="1"/>
  <c r="M756" i="1"/>
  <c r="P973" i="1"/>
  <c r="O973" i="1"/>
  <c r="N973" i="1"/>
  <c r="M973" i="1"/>
  <c r="P755" i="1"/>
  <c r="O755" i="1"/>
  <c r="N755" i="1"/>
  <c r="M755" i="1"/>
  <c r="P972" i="1"/>
  <c r="O972" i="1"/>
  <c r="N972" i="1"/>
  <c r="M972" i="1"/>
  <c r="P754" i="1"/>
  <c r="O754" i="1"/>
  <c r="N754" i="1"/>
  <c r="M754" i="1"/>
  <c r="P736" i="1"/>
  <c r="O736" i="1"/>
  <c r="N736" i="1"/>
  <c r="M736" i="1"/>
  <c r="P607" i="1"/>
  <c r="O607" i="1"/>
  <c r="N607" i="1"/>
  <c r="M607" i="1"/>
  <c r="P876" i="1"/>
  <c r="O876" i="1"/>
  <c r="N876" i="1"/>
  <c r="M876" i="1"/>
  <c r="P437" i="1"/>
  <c r="O437" i="1"/>
  <c r="N437" i="1"/>
  <c r="M437" i="1"/>
  <c r="P932" i="1"/>
  <c r="O932" i="1"/>
  <c r="N932" i="1"/>
  <c r="M932" i="1"/>
  <c r="P53" i="1"/>
  <c r="O53" i="1"/>
  <c r="N53" i="1"/>
  <c r="M53" i="1"/>
  <c r="P875" i="1"/>
  <c r="O875" i="1"/>
  <c r="N875" i="1"/>
  <c r="M875" i="1"/>
  <c r="P436" i="1"/>
  <c r="O436" i="1"/>
  <c r="N436" i="1"/>
  <c r="M436" i="1"/>
  <c r="P931" i="1"/>
  <c r="O931" i="1"/>
  <c r="N931" i="1"/>
  <c r="M931" i="1"/>
  <c r="P52" i="1"/>
  <c r="O52" i="1"/>
  <c r="N52" i="1"/>
  <c r="M52" i="1"/>
  <c r="P375" i="1"/>
  <c r="O375" i="1"/>
  <c r="N375" i="1"/>
  <c r="M375" i="1"/>
  <c r="P1079" i="1"/>
  <c r="O1079" i="1"/>
  <c r="N1079" i="1"/>
  <c r="M1079" i="1"/>
  <c r="P805" i="1"/>
  <c r="O805" i="1"/>
  <c r="N805" i="1"/>
  <c r="M805" i="1"/>
  <c r="P374" i="1"/>
  <c r="O374" i="1"/>
  <c r="N374" i="1"/>
  <c r="M374" i="1"/>
  <c r="P1078" i="1"/>
  <c r="O1078" i="1"/>
  <c r="N1078" i="1"/>
  <c r="M1078" i="1"/>
  <c r="P804" i="1"/>
  <c r="O804" i="1"/>
  <c r="N804" i="1"/>
  <c r="M804" i="1"/>
  <c r="P129" i="1"/>
  <c r="O129" i="1"/>
  <c r="N129" i="1"/>
  <c r="M129" i="1"/>
  <c r="P128" i="1"/>
  <c r="O128" i="1"/>
  <c r="N128" i="1"/>
  <c r="M128" i="1"/>
  <c r="P127" i="1"/>
  <c r="O127" i="1"/>
  <c r="N127" i="1"/>
  <c r="M127" i="1"/>
  <c r="P597" i="1"/>
  <c r="O597" i="1"/>
  <c r="N597" i="1"/>
  <c r="M597" i="1"/>
  <c r="P596" i="1"/>
  <c r="O596" i="1"/>
  <c r="N596" i="1"/>
  <c r="M596" i="1"/>
  <c r="P963" i="1"/>
  <c r="O963" i="1"/>
  <c r="N963" i="1"/>
  <c r="M963" i="1"/>
  <c r="P414" i="1"/>
  <c r="O414" i="1"/>
  <c r="N414" i="1"/>
  <c r="M414" i="1"/>
  <c r="P962" i="1"/>
  <c r="O962" i="1"/>
  <c r="N962" i="1"/>
  <c r="M962" i="1"/>
  <c r="P413" i="1"/>
  <c r="O413" i="1"/>
  <c r="N413" i="1"/>
  <c r="M413" i="1"/>
  <c r="P297" i="1"/>
  <c r="O297" i="1"/>
  <c r="N297" i="1"/>
  <c r="M297" i="1"/>
  <c r="P296" i="1"/>
  <c r="O296" i="1"/>
  <c r="N296" i="1"/>
  <c r="M296" i="1"/>
  <c r="P791" i="1"/>
  <c r="O791" i="1"/>
  <c r="N791" i="1"/>
  <c r="M791" i="1"/>
  <c r="P577" i="1"/>
  <c r="O577" i="1"/>
  <c r="N577" i="1"/>
  <c r="M577" i="1"/>
  <c r="P500" i="1"/>
  <c r="O500" i="1"/>
  <c r="N500" i="1"/>
  <c r="M500" i="1"/>
  <c r="P819" i="1"/>
  <c r="O819" i="1"/>
  <c r="N819" i="1"/>
  <c r="M819" i="1"/>
  <c r="P778" i="1"/>
  <c r="O778" i="1"/>
  <c r="N778" i="1"/>
  <c r="M778" i="1"/>
  <c r="P188" i="1"/>
  <c r="O188" i="1"/>
  <c r="N188" i="1"/>
  <c r="M188" i="1"/>
  <c r="P187" i="1"/>
  <c r="O187" i="1"/>
  <c r="N187" i="1"/>
  <c r="M187" i="1"/>
  <c r="P186" i="1"/>
  <c r="O186" i="1"/>
  <c r="N186" i="1"/>
  <c r="M186" i="1"/>
  <c r="Y24" i="1"/>
  <c r="P1045" i="1"/>
  <c r="O1045" i="1"/>
  <c r="N1045" i="1"/>
  <c r="M1045" i="1"/>
  <c r="P1044" i="1"/>
  <c r="O1044" i="1"/>
  <c r="N1044" i="1"/>
  <c r="M1044" i="1"/>
  <c r="P275" i="1"/>
  <c r="O275" i="1"/>
  <c r="N275" i="1"/>
  <c r="M275" i="1"/>
  <c r="Y21" i="1"/>
  <c r="P24" i="1"/>
  <c r="O24" i="1"/>
  <c r="N24" i="1"/>
  <c r="M24" i="1"/>
  <c r="P47" i="1"/>
  <c r="O47" i="1"/>
  <c r="N47" i="1"/>
  <c r="M47" i="1"/>
  <c r="P46" i="1"/>
  <c r="O46" i="1"/>
  <c r="N46" i="1"/>
  <c r="M46" i="1"/>
  <c r="P317" i="1"/>
  <c r="O317" i="1"/>
  <c r="N317" i="1"/>
  <c r="M317" i="1"/>
  <c r="P316" i="1"/>
  <c r="O316" i="1"/>
  <c r="N316" i="1"/>
  <c r="M316" i="1"/>
  <c r="P1156" i="1"/>
  <c r="O1156" i="1"/>
  <c r="N1156" i="1"/>
  <c r="M1156" i="1"/>
  <c r="P1155" i="1"/>
  <c r="O1155" i="1"/>
  <c r="N1155" i="1"/>
  <c r="M1155" i="1"/>
  <c r="W14" i="1"/>
  <c r="P1154" i="1"/>
  <c r="O1154" i="1"/>
  <c r="N1154" i="1"/>
  <c r="M1154" i="1"/>
  <c r="P1194" i="1"/>
  <c r="O1194" i="1"/>
  <c r="N1194" i="1"/>
  <c r="M1194" i="1"/>
  <c r="P314" i="1"/>
  <c r="O314" i="1"/>
  <c r="N314" i="1"/>
  <c r="M314" i="1"/>
  <c r="W11" i="1"/>
  <c r="P568" i="1"/>
  <c r="O568" i="1"/>
  <c r="N568" i="1"/>
  <c r="M568" i="1"/>
  <c r="P567" i="1"/>
  <c r="O567" i="1"/>
  <c r="N567" i="1"/>
  <c r="M567" i="1"/>
  <c r="P877" i="1"/>
  <c r="O877" i="1"/>
  <c r="N877" i="1"/>
  <c r="M877" i="1"/>
  <c r="W8" i="1"/>
  <c r="P203" i="1"/>
  <c r="O203" i="1"/>
  <c r="N203" i="1"/>
  <c r="M203" i="1"/>
  <c r="P918" i="1"/>
  <c r="O918" i="1"/>
  <c r="N918" i="1"/>
  <c r="M918" i="1"/>
  <c r="P51" i="1"/>
  <c r="O51" i="1"/>
  <c r="N51" i="1"/>
  <c r="M51" i="1"/>
  <c r="P417" i="1"/>
  <c r="O417" i="1"/>
  <c r="N417" i="1"/>
  <c r="M417" i="1"/>
  <c r="P917" i="1"/>
  <c r="O917" i="1"/>
  <c r="N917" i="1"/>
  <c r="M917" i="1"/>
  <c r="P50" i="1"/>
  <c r="O50" i="1"/>
  <c r="N50" i="1"/>
  <c r="M50" i="1"/>
  <c r="P416" i="1"/>
  <c r="O416" i="1"/>
  <c r="N416" i="1"/>
  <c r="M416" i="1"/>
</calcChain>
</file>

<file path=xl/sharedStrings.xml><?xml version="1.0" encoding="utf-8"?>
<sst xmlns="http://schemas.openxmlformats.org/spreadsheetml/2006/main" count="9350" uniqueCount="1445">
  <si>
    <t>Order ID</t>
  </si>
  <si>
    <t>Amount</t>
  </si>
  <si>
    <t>Profit</t>
  </si>
  <si>
    <t>Quantity</t>
  </si>
  <si>
    <t>Category</t>
  </si>
  <si>
    <t>Sub-Category</t>
  </si>
  <si>
    <t>PaymentMode</t>
  </si>
  <si>
    <t>Order Date</t>
  </si>
  <si>
    <t>CustomerName</t>
  </si>
  <si>
    <t>State</t>
  </si>
  <si>
    <t>City</t>
  </si>
  <si>
    <t>B-26776</t>
  </si>
  <si>
    <t>Electronics</t>
  </si>
  <si>
    <t>Electronic Games</t>
  </si>
  <si>
    <t>UPI</t>
  </si>
  <si>
    <t>David Padilla</t>
  </si>
  <si>
    <t>Florida</t>
  </si>
  <si>
    <t>Miami</t>
  </si>
  <si>
    <t>Connor Morgan</t>
  </si>
  <si>
    <t>Illinois</t>
  </si>
  <si>
    <t>Chicago</t>
  </si>
  <si>
    <t>Robert Stone</t>
  </si>
  <si>
    <t>New York</t>
  </si>
  <si>
    <t>Buffalo</t>
  </si>
  <si>
    <t>Printers</t>
  </si>
  <si>
    <t>B-26942</t>
  </si>
  <si>
    <t>Office Supplies</t>
  </si>
  <si>
    <t>Pens</t>
  </si>
  <si>
    <t>Debit Card</t>
  </si>
  <si>
    <t>John Fields</t>
  </si>
  <si>
    <t>Orlando</t>
  </si>
  <si>
    <t>Clayton Smith</t>
  </si>
  <si>
    <t>B-26640</t>
  </si>
  <si>
    <t>Laptops</t>
  </si>
  <si>
    <t>EMI</t>
  </si>
  <si>
    <t>Richard Kelley</t>
  </si>
  <si>
    <t>California</t>
  </si>
  <si>
    <t>Los Angeles</t>
  </si>
  <si>
    <t>Furniture</t>
  </si>
  <si>
    <t>Tables</t>
  </si>
  <si>
    <t>Credit Card</t>
  </si>
  <si>
    <t>B-25890</t>
  </si>
  <si>
    <t>Chairs</t>
  </si>
  <si>
    <t>Jacqueline Hubbard</t>
  </si>
  <si>
    <t>New York City</t>
  </si>
  <si>
    <t>B-25102</t>
  </si>
  <si>
    <t>Jessica Anderson</t>
  </si>
  <si>
    <t>B-25426</t>
  </si>
  <si>
    <t>Markers</t>
  </si>
  <si>
    <t>Mary Taylor</t>
  </si>
  <si>
    <t>Sofas</t>
  </si>
  <si>
    <t>B-25238</t>
  </si>
  <si>
    <t>Walter Crawford</t>
  </si>
  <si>
    <t>Springfield</t>
  </si>
  <si>
    <t>Paper</t>
  </si>
  <si>
    <t>COD</t>
  </si>
  <si>
    <t>B-25051</t>
  </si>
  <si>
    <t>Lawrence Robinson</t>
  </si>
  <si>
    <t>Rochester</t>
  </si>
  <si>
    <t>B-26510</t>
  </si>
  <si>
    <t>Douglas Pennington</t>
  </si>
  <si>
    <t>Texas</t>
  </si>
  <si>
    <t>Dallas</t>
  </si>
  <si>
    <t>Ricardo Andrews</t>
  </si>
  <si>
    <t>San Diego</t>
  </si>
  <si>
    <t>B-25104</t>
  </si>
  <si>
    <t>Binders</t>
  </si>
  <si>
    <t>Paul Raymond</t>
  </si>
  <si>
    <t>B-25553</t>
  </si>
  <si>
    <t>Phones</t>
  </si>
  <si>
    <t>Karen Johnson</t>
  </si>
  <si>
    <t>B-26703</t>
  </si>
  <si>
    <t>Juan Erickson</t>
  </si>
  <si>
    <t>Austin</t>
  </si>
  <si>
    <t>B-26232</t>
  </si>
  <si>
    <t>Alexander Reed</t>
  </si>
  <si>
    <t>Jacqueline Harris</t>
  </si>
  <si>
    <t>San Francisco</t>
  </si>
  <si>
    <t>B-25394</t>
  </si>
  <si>
    <t>Tyler Park</t>
  </si>
  <si>
    <t>Richard Wolfe</t>
  </si>
  <si>
    <t>Ohio</t>
  </si>
  <si>
    <t>Columbus</t>
  </si>
  <si>
    <t>B-26157</t>
  </si>
  <si>
    <t>Sierra Rios</t>
  </si>
  <si>
    <t>B-25555</t>
  </si>
  <si>
    <t>Jessica Richardson</t>
  </si>
  <si>
    <t>Kimberly Warren</t>
  </si>
  <si>
    <t>Cincinnati</t>
  </si>
  <si>
    <t>Bookcases</t>
  </si>
  <si>
    <t>B-26139</t>
  </si>
  <si>
    <t>Casey Garcia</t>
  </si>
  <si>
    <t>B-25032</t>
  </si>
  <si>
    <t>Denise Hampton</t>
  </si>
  <si>
    <t>B-25730</t>
  </si>
  <si>
    <t>Justin Rodriguez</t>
  </si>
  <si>
    <t>Cleveland</t>
  </si>
  <si>
    <t>Ms. Emily Baxter</t>
  </si>
  <si>
    <t>Austin White</t>
  </si>
  <si>
    <t>B-26470</t>
  </si>
  <si>
    <t>Morgan Montes</t>
  </si>
  <si>
    <t>Christine Mosley</t>
  </si>
  <si>
    <t>Ashley Rodriguez</t>
  </si>
  <si>
    <t>Elizabeth King</t>
  </si>
  <si>
    <t>B-25988</t>
  </si>
  <si>
    <t>Connie Holmes</t>
  </si>
  <si>
    <t>B-25568</t>
  </si>
  <si>
    <t>Melissa Peck</t>
  </si>
  <si>
    <t>B-26730</t>
  </si>
  <si>
    <t>David Smith</t>
  </si>
  <si>
    <t>Houston</t>
  </si>
  <si>
    <t>B-25372</t>
  </si>
  <si>
    <t>Heather Jenkins</t>
  </si>
  <si>
    <t>B-26026</t>
  </si>
  <si>
    <t>Kelsey Castaneda</t>
  </si>
  <si>
    <t>Katherine Harris</t>
  </si>
  <si>
    <t>B-25295</t>
  </si>
  <si>
    <t>Paul Rogers</t>
  </si>
  <si>
    <t>B-26121</t>
  </si>
  <si>
    <t>Jon Banks</t>
  </si>
  <si>
    <t>Tampa</t>
  </si>
  <si>
    <t>Michelle Williams</t>
  </si>
  <si>
    <t>B-25560</t>
  </si>
  <si>
    <t>Andrew Allen</t>
  </si>
  <si>
    <t>B-26076</t>
  </si>
  <si>
    <t>Vanessa Bauer</t>
  </si>
  <si>
    <t>Sean Smith</t>
  </si>
  <si>
    <t>B-25872</t>
  </si>
  <si>
    <t>Shelly Sweeney</t>
  </si>
  <si>
    <t>B-26185</t>
  </si>
  <si>
    <t>Emily Gill</t>
  </si>
  <si>
    <t>Brian Patrick</t>
  </si>
  <si>
    <t>Dr. Sarah Booth</t>
  </si>
  <si>
    <t>B-26259</t>
  </si>
  <si>
    <t>Douglas Mcfarland</t>
  </si>
  <si>
    <t>Kayla Ross</t>
  </si>
  <si>
    <t>Peoria</t>
  </si>
  <si>
    <t>B-25142</t>
  </si>
  <si>
    <t>Marc Strickland</t>
  </si>
  <si>
    <t>B-25326</t>
  </si>
  <si>
    <t>Charlene Brown</t>
  </si>
  <si>
    <t>Charles Smith</t>
  </si>
  <si>
    <t>B-26795</t>
  </si>
  <si>
    <t>Karen Townsend</t>
  </si>
  <si>
    <t>B-25660</t>
  </si>
  <si>
    <t>Steven Cox</t>
  </si>
  <si>
    <t>Cynthia Rodriguez</t>
  </si>
  <si>
    <t>B-25410</t>
  </si>
  <si>
    <t>Jessica Baker</t>
  </si>
  <si>
    <t>B-25690</t>
  </si>
  <si>
    <t>Mark Blackburn</t>
  </si>
  <si>
    <t>B-26464</t>
  </si>
  <si>
    <t>Zachary Perez</t>
  </si>
  <si>
    <t>Brian Green</t>
  </si>
  <si>
    <t>B-26454</t>
  </si>
  <si>
    <t>Becky Leach</t>
  </si>
  <si>
    <t>B-26742</t>
  </si>
  <si>
    <t>Bryan Russell</t>
  </si>
  <si>
    <t>Tony Maddox</t>
  </si>
  <si>
    <t>B-25510</t>
  </si>
  <si>
    <t>Jason Randolph</t>
  </si>
  <si>
    <t>Laura Andrews</t>
  </si>
  <si>
    <t>Mrs. Stephanie Hooper</t>
  </si>
  <si>
    <t>Anthony Evans</t>
  </si>
  <si>
    <t>B-25936</t>
  </si>
  <si>
    <t>Patrick Williams</t>
  </si>
  <si>
    <t>Susan Burke</t>
  </si>
  <si>
    <t>Brent Hernandez</t>
  </si>
  <si>
    <t>B-25884</t>
  </si>
  <si>
    <t>Sean Elliott</t>
  </si>
  <si>
    <t>Wanda West</t>
  </si>
  <si>
    <t>B-26287</t>
  </si>
  <si>
    <t>Renee Solomon</t>
  </si>
  <si>
    <t>B-26564</t>
  </si>
  <si>
    <t>Daryl Miles</t>
  </si>
  <si>
    <t>B-26293</t>
  </si>
  <si>
    <t>Michael Hunt</t>
  </si>
  <si>
    <t>B-25915</t>
  </si>
  <si>
    <t>Adam Clark</t>
  </si>
  <si>
    <t>Amy Olsen</t>
  </si>
  <si>
    <t>Stacey Miller</t>
  </si>
  <si>
    <t>B-26496</t>
  </si>
  <si>
    <t>Daniel Mosley</t>
  </si>
  <si>
    <t>B-25856</t>
  </si>
  <si>
    <t>Monica Gibson</t>
  </si>
  <si>
    <t>B-26899</t>
  </si>
  <si>
    <t>Christopher Jordan</t>
  </si>
  <si>
    <t>B-25916</t>
  </si>
  <si>
    <t>Christina Davis</t>
  </si>
  <si>
    <t>Claudia Curry</t>
  </si>
  <si>
    <t>B-26428</t>
  </si>
  <si>
    <t>Brandon Anderson</t>
  </si>
  <si>
    <t>B-26332</t>
  </si>
  <si>
    <t>George Foster</t>
  </si>
  <si>
    <t>Nicholas Anderson</t>
  </si>
  <si>
    <t>Emily Ellison</t>
  </si>
  <si>
    <t>B-25303</t>
  </si>
  <si>
    <t>Darren Perez</t>
  </si>
  <si>
    <t>Michelle Hunter</t>
  </si>
  <si>
    <t>B-26507</t>
  </si>
  <si>
    <t>Janet Guerrero</t>
  </si>
  <si>
    <t>B-25983</t>
  </si>
  <si>
    <t>Jeffrey Kline</t>
  </si>
  <si>
    <t>Ryan Bullock</t>
  </si>
  <si>
    <t>B-25156</t>
  </si>
  <si>
    <t>Tom Lawson</t>
  </si>
  <si>
    <t>B-26759</t>
  </si>
  <si>
    <t>Rebecca Smith</t>
  </si>
  <si>
    <t>B-26244</t>
  </si>
  <si>
    <t>William Welch</t>
  </si>
  <si>
    <t>B-26365</t>
  </si>
  <si>
    <t>Mr. Curtis Bailey</t>
  </si>
  <si>
    <t>B-26212</t>
  </si>
  <si>
    <t>Janet Carlson</t>
  </si>
  <si>
    <t>B-25042</t>
  </si>
  <si>
    <t>Spencer Spears</t>
  </si>
  <si>
    <t>B-25901</t>
  </si>
  <si>
    <t>Jeffrey Middleton</t>
  </si>
  <si>
    <t>Veronica Kelley</t>
  </si>
  <si>
    <t>Leslie Bean</t>
  </si>
  <si>
    <t>B-26747</t>
  </si>
  <si>
    <t>Amy Wilson</t>
  </si>
  <si>
    <t>B-26698</t>
  </si>
  <si>
    <t>Susan Ramirez</t>
  </si>
  <si>
    <t>B-25841</t>
  </si>
  <si>
    <t>Jacob Meyer</t>
  </si>
  <si>
    <t>B-26032</t>
  </si>
  <si>
    <t>Scott Lewis</t>
  </si>
  <si>
    <t>Eric Griffith</t>
  </si>
  <si>
    <t>Anna Ferguson</t>
  </si>
  <si>
    <t>B-25171</t>
  </si>
  <si>
    <t>David Figueroa</t>
  </si>
  <si>
    <t>B-26939</t>
  </si>
  <si>
    <t>Theresa Medina</t>
  </si>
  <si>
    <t>B-26347</t>
  </si>
  <si>
    <t>Mary Smith</t>
  </si>
  <si>
    <t>Lance Cain</t>
  </si>
  <si>
    <t>B-25388</t>
  </si>
  <si>
    <t>Alexandra Moran</t>
  </si>
  <si>
    <t>Sara Castro</t>
  </si>
  <si>
    <t>Shawn Leach</t>
  </si>
  <si>
    <t>Mark Boyle</t>
  </si>
  <si>
    <t>B-26419</t>
  </si>
  <si>
    <t>John Stevens</t>
  </si>
  <si>
    <t>B-25157</t>
  </si>
  <si>
    <t>Lisa Graham</t>
  </si>
  <si>
    <t>B-25342</t>
  </si>
  <si>
    <t>Nancy Jones</t>
  </si>
  <si>
    <t>B-26165</t>
  </si>
  <si>
    <t>Darryl Robbins</t>
  </si>
  <si>
    <t>B-26571</t>
  </si>
  <si>
    <t>Kimberly Smith</t>
  </si>
  <si>
    <t>B-25400</t>
  </si>
  <si>
    <t>Maria Thomas</t>
  </si>
  <si>
    <t>Nicholas Johnson</t>
  </si>
  <si>
    <t>B-25885</t>
  </si>
  <si>
    <t>Dawn Howard</t>
  </si>
  <si>
    <t>B-25004</t>
  </si>
  <si>
    <t>Jennifer Marshall</t>
  </si>
  <si>
    <t>Frank Garcia</t>
  </si>
  <si>
    <t>B-26213</t>
  </si>
  <si>
    <t>Terri Madden</t>
  </si>
  <si>
    <t>B-25025</t>
  </si>
  <si>
    <t>James Gutierrez</t>
  </si>
  <si>
    <t>B-26804</t>
  </si>
  <si>
    <t>Morgan Sellers</t>
  </si>
  <si>
    <t>B-26797</t>
  </si>
  <si>
    <t>Caitlin Thomas</t>
  </si>
  <si>
    <t>B-26556</t>
  </si>
  <si>
    <t>Kimberly Greene</t>
  </si>
  <si>
    <t>B-25861</t>
  </si>
  <si>
    <t>Tammy Anthony</t>
  </si>
  <si>
    <t>Jennifer Chase</t>
  </si>
  <si>
    <t>Cassandra Farley</t>
  </si>
  <si>
    <t>B-25112</t>
  </si>
  <si>
    <t>Justin Vasquez</t>
  </si>
  <si>
    <t>Melissa Morales</t>
  </si>
  <si>
    <t>Tyler Thompson</t>
  </si>
  <si>
    <t>B-25223</t>
  </si>
  <si>
    <t>Heidi Davis</t>
  </si>
  <si>
    <t>B-25714</t>
  </si>
  <si>
    <t>Charles Lane</t>
  </si>
  <si>
    <t>Joyce Good MD</t>
  </si>
  <si>
    <t>B-26607</t>
  </si>
  <si>
    <t>Maria Miller</t>
  </si>
  <si>
    <t>B-25038</t>
  </si>
  <si>
    <t>Terry Mcdaniel</t>
  </si>
  <si>
    <t>Lisa Jacobs</t>
  </si>
  <si>
    <t>Jeff Duncan</t>
  </si>
  <si>
    <t>Pamela Jones</t>
  </si>
  <si>
    <t>B-26672</t>
  </si>
  <si>
    <t>Renee Robinson</t>
  </si>
  <si>
    <t>B-25747</t>
  </si>
  <si>
    <t>Jessica Kidd</t>
  </si>
  <si>
    <t>Nicholas Martin</t>
  </si>
  <si>
    <t>B-26322</t>
  </si>
  <si>
    <t>David Brown</t>
  </si>
  <si>
    <t>B-26613</t>
  </si>
  <si>
    <t>Amber Moore</t>
  </si>
  <si>
    <t>B-25413</t>
  </si>
  <si>
    <t>James Williams</t>
  </si>
  <si>
    <t>B-26466</t>
  </si>
  <si>
    <t>Karina Barr</t>
  </si>
  <si>
    <t>B-26610</t>
  </si>
  <si>
    <t>Meghan Rush</t>
  </si>
  <si>
    <t>B-26209</t>
  </si>
  <si>
    <t>Bianca Brown</t>
  </si>
  <si>
    <t>B-26622</t>
  </si>
  <si>
    <t>Timothy Jensen</t>
  </si>
  <si>
    <t>B-26601</t>
  </si>
  <si>
    <t>Melinda Montoya</t>
  </si>
  <si>
    <t>B-25894</t>
  </si>
  <si>
    <t>Tammy Bell</t>
  </si>
  <si>
    <t>B-26969</t>
  </si>
  <si>
    <t>Connie Richards</t>
  </si>
  <si>
    <t>Peter Ward</t>
  </si>
  <si>
    <t>B-26312</t>
  </si>
  <si>
    <t>Jonathan Alvarez</t>
  </si>
  <si>
    <t>Becky Hodges</t>
  </si>
  <si>
    <t>B-26837</t>
  </si>
  <si>
    <t>Larry Hill</t>
  </si>
  <si>
    <t>Amber Moon</t>
  </si>
  <si>
    <t>B-26166</t>
  </si>
  <si>
    <t>Cynthia Wilcox</t>
  </si>
  <si>
    <t>B-25695</t>
  </si>
  <si>
    <t>Rebecca Wright</t>
  </si>
  <si>
    <t>Sarah Flores</t>
  </si>
  <si>
    <t>B-26068</t>
  </si>
  <si>
    <t>Carol Norman</t>
  </si>
  <si>
    <t>B-26023</t>
  </si>
  <si>
    <t>Stephanie Gardner</t>
  </si>
  <si>
    <t>B-26677</t>
  </si>
  <si>
    <t>Philip Baker</t>
  </si>
  <si>
    <t>Randall Dennis</t>
  </si>
  <si>
    <t>B-25701</t>
  </si>
  <si>
    <t>Suzanne Cross</t>
  </si>
  <si>
    <t>B-26523</t>
  </si>
  <si>
    <t>Jasmine Delgado</t>
  </si>
  <si>
    <t>Kristen Harper</t>
  </si>
  <si>
    <t>B-25880</t>
  </si>
  <si>
    <t>Kaitlyn Graham MD</t>
  </si>
  <si>
    <t>B-26898</t>
  </si>
  <si>
    <t>Dean Avila</t>
  </si>
  <si>
    <t>B-26035</t>
  </si>
  <si>
    <t>Megan Mack</t>
  </si>
  <si>
    <t>B-25573</t>
  </si>
  <si>
    <t>Heather Johnson</t>
  </si>
  <si>
    <t>B-25463</t>
  </si>
  <si>
    <t>Tina Davies</t>
  </si>
  <si>
    <t>B-26277</t>
  </si>
  <si>
    <t>Matthew Harris</t>
  </si>
  <si>
    <t>B-26508</t>
  </si>
  <si>
    <t>Christopher Kirk</t>
  </si>
  <si>
    <t>Eric Stevens</t>
  </si>
  <si>
    <t>B-26723</t>
  </si>
  <si>
    <t>James Dickerson</t>
  </si>
  <si>
    <t>James Jones</t>
  </si>
  <si>
    <t>B-25526</t>
  </si>
  <si>
    <t>Hannah Hendricks</t>
  </si>
  <si>
    <t>B-25645</t>
  </si>
  <si>
    <t>Brett Mullins</t>
  </si>
  <si>
    <t>B-25757</t>
  </si>
  <si>
    <t>Ms. Kim Jordan</t>
  </si>
  <si>
    <t>B-26716</t>
  </si>
  <si>
    <t>Marcus Santiago</t>
  </si>
  <si>
    <t>B-25424</t>
  </si>
  <si>
    <t>Jill Perez</t>
  </si>
  <si>
    <t>B-26453</t>
  </si>
  <si>
    <t>Courtney Williams</t>
  </si>
  <si>
    <t>Jordan Hahn</t>
  </si>
  <si>
    <t>B-26425</t>
  </si>
  <si>
    <t>William Cook</t>
  </si>
  <si>
    <t>B-25843</t>
  </si>
  <si>
    <t>Stephanie Hayes</t>
  </si>
  <si>
    <t>B-25486</t>
  </si>
  <si>
    <t>Melissa Wise</t>
  </si>
  <si>
    <t>B-26975</t>
  </si>
  <si>
    <t>Elizabeth Gonzalez</t>
  </si>
  <si>
    <t>B-26890</t>
  </si>
  <si>
    <t>Mr. Eric Lopez</t>
  </si>
  <si>
    <t>B-26125</t>
  </si>
  <si>
    <t>Benjamin Higgins</t>
  </si>
  <si>
    <t>B-26489</t>
  </si>
  <si>
    <t>Brett Sutton</t>
  </si>
  <si>
    <t>Anna Blackburn</t>
  </si>
  <si>
    <t>Michelle Bailey</t>
  </si>
  <si>
    <t>B-26043</t>
  </si>
  <si>
    <t>Sara Peterson</t>
  </si>
  <si>
    <t>B-26557</t>
  </si>
  <si>
    <t>Katherine Williams</t>
  </si>
  <si>
    <t>B-25243</t>
  </si>
  <si>
    <t>Cory Evans</t>
  </si>
  <si>
    <t>B-26932</t>
  </si>
  <si>
    <t>Michael Rodriguez</t>
  </si>
  <si>
    <t>B-25241</t>
  </si>
  <si>
    <t>John Munoz</t>
  </si>
  <si>
    <t>David Clark</t>
  </si>
  <si>
    <t>B-25044</t>
  </si>
  <si>
    <t>April Welch</t>
  </si>
  <si>
    <t>B-26137</t>
  </si>
  <si>
    <t>Alan Livingston</t>
  </si>
  <si>
    <t>Angela Jackson</t>
  </si>
  <si>
    <t>Amy Williams</t>
  </si>
  <si>
    <t>Laura Jordan</t>
  </si>
  <si>
    <t>Richard Maynard</t>
  </si>
  <si>
    <t>B-25545</t>
  </si>
  <si>
    <t>Lawrence Oliver</t>
  </si>
  <si>
    <t>B-26800</t>
  </si>
  <si>
    <t>Anthony Williams</t>
  </si>
  <si>
    <t>B-26987</t>
  </si>
  <si>
    <t>Lynn Matthews</t>
  </si>
  <si>
    <t>B-26144</t>
  </si>
  <si>
    <t>Andrew Griffin</t>
  </si>
  <si>
    <t>B-25406</t>
  </si>
  <si>
    <t>Megan Williams</t>
  </si>
  <si>
    <t>B-25658</t>
  </si>
  <si>
    <t>Alison Martin</t>
  </si>
  <si>
    <t>Samuel Wallace</t>
  </si>
  <si>
    <t>B-25733</t>
  </si>
  <si>
    <t>Manuel Stark</t>
  </si>
  <si>
    <t>B-26993</t>
  </si>
  <si>
    <t>William Villarreal</t>
  </si>
  <si>
    <t>B-26964</t>
  </si>
  <si>
    <t>Brandon Kirk</t>
  </si>
  <si>
    <t>Abigail Brown</t>
  </si>
  <si>
    <t>B-26955</t>
  </si>
  <si>
    <t>Kristine Carter</t>
  </si>
  <si>
    <t>B-26059</t>
  </si>
  <si>
    <t>Wesley Deleon</t>
  </si>
  <si>
    <t>B-26806</t>
  </si>
  <si>
    <t>Laura Cole</t>
  </si>
  <si>
    <t>B-26299</t>
  </si>
  <si>
    <t>Lauren Harris</t>
  </si>
  <si>
    <t>B-26743</t>
  </si>
  <si>
    <t>Cameron Miller</t>
  </si>
  <si>
    <t>Jacob Carpenter</t>
  </si>
  <si>
    <t>Pamela Callahan DVM</t>
  </si>
  <si>
    <t>B-26757</t>
  </si>
  <si>
    <t>William Ruiz</t>
  </si>
  <si>
    <t>B-26772</t>
  </si>
  <si>
    <t>Paula Marshall</t>
  </si>
  <si>
    <t>B-26088</t>
  </si>
  <si>
    <t>Natalie Cox</t>
  </si>
  <si>
    <t>B-26319</t>
  </si>
  <si>
    <t>Andrew Fernandez</t>
  </si>
  <si>
    <t>B-25364</t>
  </si>
  <si>
    <t>Alisha Saunders</t>
  </si>
  <si>
    <t>Travis Chandler DDS</t>
  </si>
  <si>
    <t>B-25655</t>
  </si>
  <si>
    <t>Russell Austin</t>
  </si>
  <si>
    <t>B-26864</t>
  </si>
  <si>
    <t>Collin Cameron</t>
  </si>
  <si>
    <t>B-26019</t>
  </si>
  <si>
    <t>Elizabeth Hernandez</t>
  </si>
  <si>
    <t>B-25849</t>
  </si>
  <si>
    <t>William Russell</t>
  </si>
  <si>
    <t>Sheri Berg</t>
  </si>
  <si>
    <t>B-25829</t>
  </si>
  <si>
    <t>Anthony Barnett</t>
  </si>
  <si>
    <t>B-26065</t>
  </si>
  <si>
    <t>Kaitlyn Flores</t>
  </si>
  <si>
    <t>Rebecca Owen</t>
  </si>
  <si>
    <t>B-25267</t>
  </si>
  <si>
    <t>Michael Bell</t>
  </si>
  <si>
    <t>B-25972</t>
  </si>
  <si>
    <t>Willie Huynh</t>
  </si>
  <si>
    <t>B-25511</t>
  </si>
  <si>
    <t>Samuel Hayes</t>
  </si>
  <si>
    <t>B-25744</t>
  </si>
  <si>
    <t>Sherry Tran</t>
  </si>
  <si>
    <t>B-26805</t>
  </si>
  <si>
    <t>Heather Gray</t>
  </si>
  <si>
    <t>B-25620</t>
  </si>
  <si>
    <t>Benjamin Meadows</t>
  </si>
  <si>
    <t>Micheal Graham</t>
  </si>
  <si>
    <t>B-25325</t>
  </si>
  <si>
    <t>Jean Jackson</t>
  </si>
  <si>
    <t>B-25131</t>
  </si>
  <si>
    <t>Timothy Murphy</t>
  </si>
  <si>
    <t>B-26654</t>
  </si>
  <si>
    <t>Mrs. Jennifer Lewis</t>
  </si>
  <si>
    <t>B-26195</t>
  </si>
  <si>
    <t>Bryan Brown</t>
  </si>
  <si>
    <t>Christopher Johnson</t>
  </si>
  <si>
    <t>B-25842</t>
  </si>
  <si>
    <t>Christina Conner</t>
  </si>
  <si>
    <t>Luis Luna</t>
  </si>
  <si>
    <t>B-25851</t>
  </si>
  <si>
    <t>Julie Chavez</t>
  </si>
  <si>
    <t>B-25427</t>
  </si>
  <si>
    <t>Richard Blair</t>
  </si>
  <si>
    <t>B-26224</t>
  </si>
  <si>
    <t>Mitchell Lester</t>
  </si>
  <si>
    <t>Mr. John Tyler PhD</t>
  </si>
  <si>
    <t>Juan Kelly</t>
  </si>
  <si>
    <t>B-26896</t>
  </si>
  <si>
    <t>Morgan Mccarthy</t>
  </si>
  <si>
    <t>Morgan Sullivan</t>
  </si>
  <si>
    <t>B-26469</t>
  </si>
  <si>
    <t>Eric Clark</t>
  </si>
  <si>
    <t>B-26219</t>
  </si>
  <si>
    <t>Mark Padilla</t>
  </si>
  <si>
    <t>Anthony Lane</t>
  </si>
  <si>
    <t>B-26119</t>
  </si>
  <si>
    <t>Jeffrey Henderson</t>
  </si>
  <si>
    <t>Michelle Hardy</t>
  </si>
  <si>
    <t>B-26988</t>
  </si>
  <si>
    <t>Ms. Barbara Cervantes</t>
  </si>
  <si>
    <t>B-25596</t>
  </si>
  <si>
    <t>Steven Proctor</t>
  </si>
  <si>
    <t>B-26845</t>
  </si>
  <si>
    <t>Shannon Patterson</t>
  </si>
  <si>
    <t>B-25099</t>
  </si>
  <si>
    <t>William Valdez</t>
  </si>
  <si>
    <t>B-26153</t>
  </si>
  <si>
    <t>Laura Yu</t>
  </si>
  <si>
    <t>B-25060</t>
  </si>
  <si>
    <t>Jonathan Mcmillan</t>
  </si>
  <si>
    <t>B-26572</t>
  </si>
  <si>
    <t>Austin Davis</t>
  </si>
  <si>
    <t>Mark Roy</t>
  </si>
  <si>
    <t>B-25919</t>
  </si>
  <si>
    <t>Jillian Williams</t>
  </si>
  <si>
    <t>Rebekah Carter</t>
  </si>
  <si>
    <t>Jonathan Reed</t>
  </si>
  <si>
    <t>B-26978</t>
  </si>
  <si>
    <t>Roger Harris</t>
  </si>
  <si>
    <t>B-26554</t>
  </si>
  <si>
    <t>Louis Jimenez</t>
  </si>
  <si>
    <t>Jessica Jones</t>
  </si>
  <si>
    <t>Renee Gomez</t>
  </si>
  <si>
    <t>Connie Olson</t>
  </si>
  <si>
    <t>B-26883</t>
  </si>
  <si>
    <t>Christian Jones</t>
  </si>
  <si>
    <t>B-25423</t>
  </si>
  <si>
    <t>Matthew Kelley</t>
  </si>
  <si>
    <t>Candace Martinez</t>
  </si>
  <si>
    <t>B-26324</t>
  </si>
  <si>
    <t>Jacob Mann</t>
  </si>
  <si>
    <t>Keith Reese</t>
  </si>
  <si>
    <t>B-26945</t>
  </si>
  <si>
    <t>Aaron Jones</t>
  </si>
  <si>
    <t>B-26405</t>
  </si>
  <si>
    <t>Christopher Brooks</t>
  </si>
  <si>
    <t>B-26046</t>
  </si>
  <si>
    <t>Charles Moore</t>
  </si>
  <si>
    <t>B-25746</t>
  </si>
  <si>
    <t>Manuel Walls</t>
  </si>
  <si>
    <t>B-25232</t>
  </si>
  <si>
    <t>Darren Moore</t>
  </si>
  <si>
    <t>Stephanie Thomas</t>
  </si>
  <si>
    <t>Kristy Hernandez</t>
  </si>
  <si>
    <t>B-25591</t>
  </si>
  <si>
    <t>Randy Johnson</t>
  </si>
  <si>
    <t>B-26325</t>
  </si>
  <si>
    <t>James Benitez</t>
  </si>
  <si>
    <t>B-25251</t>
  </si>
  <si>
    <t>Donald York</t>
  </si>
  <si>
    <t>Tiffany Parker</t>
  </si>
  <si>
    <t>B-25464</t>
  </si>
  <si>
    <t>Melissa Mcknight</t>
  </si>
  <si>
    <t>B-26678</t>
  </si>
  <si>
    <t>Mr. Jack Mercado</t>
  </si>
  <si>
    <t>B-25962</t>
  </si>
  <si>
    <t>Rachel Fisher</t>
  </si>
  <si>
    <t>Donald Moore</t>
  </si>
  <si>
    <t>William Wu</t>
  </si>
  <si>
    <t>Jesus Zuniga</t>
  </si>
  <si>
    <t>B-26586</t>
  </si>
  <si>
    <t>Michael Gallegos</t>
  </si>
  <si>
    <t>Robert Daniels</t>
  </si>
  <si>
    <t>B-26841</t>
  </si>
  <si>
    <t>Jill Jones</t>
  </si>
  <si>
    <t>B-26284</t>
  </si>
  <si>
    <t>Elizabeth Miller</t>
  </si>
  <si>
    <t>Sabrina Clark</t>
  </si>
  <si>
    <t>Larry Casey</t>
  </si>
  <si>
    <t>Daniel Burns</t>
  </si>
  <si>
    <t>B-26478</t>
  </si>
  <si>
    <t>James Tanner</t>
  </si>
  <si>
    <t>B-26679</t>
  </si>
  <si>
    <t>Leonard Gonzalez</t>
  </si>
  <si>
    <t>Richard Lee</t>
  </si>
  <si>
    <t>Matthew Schroeder</t>
  </si>
  <si>
    <t>B-26397</t>
  </si>
  <si>
    <t>Marcus Flores</t>
  </si>
  <si>
    <t>Tonya Long</t>
  </si>
  <si>
    <t>B-25957</t>
  </si>
  <si>
    <t>Michael Chambers</t>
  </si>
  <si>
    <t>B-26916</t>
  </si>
  <si>
    <t>Kaylee Glover</t>
  </si>
  <si>
    <t>Pamela Patterson</t>
  </si>
  <si>
    <t>B-25925</t>
  </si>
  <si>
    <t>Ronald Mckinney</t>
  </si>
  <si>
    <t>James Hart</t>
  </si>
  <si>
    <t>B-25602</t>
  </si>
  <si>
    <t>Rhonda Harris</t>
  </si>
  <si>
    <t>Randy Fisher</t>
  </si>
  <si>
    <t>B-26592</t>
  </si>
  <si>
    <t>James Hernandez</t>
  </si>
  <si>
    <t>B-26251</t>
  </si>
  <si>
    <t>Brenda Murphy</t>
  </si>
  <si>
    <t>B-25979</t>
  </si>
  <si>
    <t>Andrew Kirby</t>
  </si>
  <si>
    <t>B-25437</t>
  </si>
  <si>
    <t>Justin Thomas</t>
  </si>
  <si>
    <t>Jillian Johnson MD</t>
  </si>
  <si>
    <t>B-26986</t>
  </si>
  <si>
    <t>William Martin</t>
  </si>
  <si>
    <t>B-25990</t>
  </si>
  <si>
    <t>Mark Dixon</t>
  </si>
  <si>
    <t>B-25222</t>
  </si>
  <si>
    <t>Alicia Allen</t>
  </si>
  <si>
    <t>Cynthia Meyer</t>
  </si>
  <si>
    <t>Brandon Norton</t>
  </si>
  <si>
    <t>B-26402</t>
  </si>
  <si>
    <t>Christina Scott</t>
  </si>
  <si>
    <t>B-26792</t>
  </si>
  <si>
    <t>Andrew Macias</t>
  </si>
  <si>
    <t>Alejandro Williams</t>
  </si>
  <si>
    <t>B-25154</t>
  </si>
  <si>
    <t>Mark Rodriguez</t>
  </si>
  <si>
    <t>B-26114</t>
  </si>
  <si>
    <t>Sarah Montgomery</t>
  </si>
  <si>
    <t>B-26485</t>
  </si>
  <si>
    <t>Marisa Prince</t>
  </si>
  <si>
    <t>B-26191</t>
  </si>
  <si>
    <t>James Bonilla</t>
  </si>
  <si>
    <t>B-26754</t>
  </si>
  <si>
    <t>Robin Myers</t>
  </si>
  <si>
    <t>B-25953</t>
  </si>
  <si>
    <t>Nancy Sanchez</t>
  </si>
  <si>
    <t>Sydney Walls</t>
  </si>
  <si>
    <t>B-26516</t>
  </si>
  <si>
    <t>Deborah Hoffman</t>
  </si>
  <si>
    <t>B-26843</t>
  </si>
  <si>
    <t>B-26167</t>
  </si>
  <si>
    <t>Shane Clark</t>
  </si>
  <si>
    <t>B-26972</t>
  </si>
  <si>
    <t>Steven Haynes</t>
  </si>
  <si>
    <t>B-25673</t>
  </si>
  <si>
    <t>Kimberly Fuller</t>
  </si>
  <si>
    <t>B-26587</t>
  </si>
  <si>
    <t>Angela Lyons</t>
  </si>
  <si>
    <t>B-26668</t>
  </si>
  <si>
    <t>Betty Tucker</t>
  </si>
  <si>
    <t>B-26906</t>
  </si>
  <si>
    <t>Brianna Hunt</t>
  </si>
  <si>
    <t>Cathy Clark</t>
  </si>
  <si>
    <t>B-25226</t>
  </si>
  <si>
    <t>Nicole Warren</t>
  </si>
  <si>
    <t>B-25166</t>
  </si>
  <si>
    <t>Richard Castaneda</t>
  </si>
  <si>
    <t>Sarah Torres</t>
  </si>
  <si>
    <t>B-25454</t>
  </si>
  <si>
    <t>Vanessa Deleon</t>
  </si>
  <si>
    <t>B-26215</t>
  </si>
  <si>
    <t>Richard Lyons</t>
  </si>
  <si>
    <t>B-25777</t>
  </si>
  <si>
    <t>Eric Adams</t>
  </si>
  <si>
    <t>Chad Brown</t>
  </si>
  <si>
    <t>B-25383</t>
  </si>
  <si>
    <t>Kayla Becker</t>
  </si>
  <si>
    <t>Ashley Freeman</t>
  </si>
  <si>
    <t>B-26409</t>
  </si>
  <si>
    <t>Scott Harris</t>
  </si>
  <si>
    <t>John James</t>
  </si>
  <si>
    <t>B-26684</t>
  </si>
  <si>
    <t>Jesse Bond</t>
  </si>
  <si>
    <t>B-26726</t>
  </si>
  <si>
    <t>Brandon Hughes</t>
  </si>
  <si>
    <t>Lynn Reynolds</t>
  </si>
  <si>
    <t>B-26136</t>
  </si>
  <si>
    <t>Ronald Good</t>
  </si>
  <si>
    <t>B-26098</t>
  </si>
  <si>
    <t>Kyle Baker</t>
  </si>
  <si>
    <t>B-25430</t>
  </si>
  <si>
    <t>Michael Rivera</t>
  </si>
  <si>
    <t>B-25266</t>
  </si>
  <si>
    <t>Lori Adkins</t>
  </si>
  <si>
    <t>B-25283</t>
  </si>
  <si>
    <t>Luis Warner</t>
  </si>
  <si>
    <t>B-25227</t>
  </si>
  <si>
    <t>Donald Perry</t>
  </si>
  <si>
    <t>B-25669</t>
  </si>
  <si>
    <t>Adam Stevens</t>
  </si>
  <si>
    <t>B-25064</t>
  </si>
  <si>
    <t>Kimberly Johnson</t>
  </si>
  <si>
    <t>Kelly Jones</t>
  </si>
  <si>
    <t>B-26268</t>
  </si>
  <si>
    <t>Ashley Petty</t>
  </si>
  <si>
    <t>Crystal Ross</t>
  </si>
  <si>
    <t>B-25456</t>
  </si>
  <si>
    <t>Alexis Duffy</t>
  </si>
  <si>
    <t>Stephanie Sanchez</t>
  </si>
  <si>
    <t>Reginald Espinoza</t>
  </si>
  <si>
    <t>B-25495</t>
  </si>
  <si>
    <t>Sandra Hicks</t>
  </si>
  <si>
    <t>B-26552</t>
  </si>
  <si>
    <t>Olivia Orozco</t>
  </si>
  <si>
    <t>Larry Moore</t>
  </si>
  <si>
    <t>Mrs. Rachel Cannon DDS</t>
  </si>
  <si>
    <t>B-25203</t>
  </si>
  <si>
    <t>Daniel Flowers</t>
  </si>
  <si>
    <t>B-25462</t>
  </si>
  <si>
    <t>Randy Acosta</t>
  </si>
  <si>
    <t>B-26145</t>
  </si>
  <si>
    <t>Deborah Williams</t>
  </si>
  <si>
    <t>Robert Michael</t>
  </si>
  <si>
    <t>B-25552</t>
  </si>
  <si>
    <t>Danny Ramirez</t>
  </si>
  <si>
    <t>B-26069</t>
  </si>
  <si>
    <t>Stephen Baker</t>
  </si>
  <si>
    <t>Jeffrey Wilcox</t>
  </si>
  <si>
    <t>B-25120</t>
  </si>
  <si>
    <t>James Clarke</t>
  </si>
  <si>
    <t>Julia Gallagher</t>
  </si>
  <si>
    <t>Ronald Frey Jr.</t>
  </si>
  <si>
    <t>B-26146</t>
  </si>
  <si>
    <t>Megan Charles</t>
  </si>
  <si>
    <t>B-25549</t>
  </si>
  <si>
    <t>Amy Duran MD</t>
  </si>
  <si>
    <t>B-25488</t>
  </si>
  <si>
    <t>Christopher Thomas</t>
  </si>
  <si>
    <t>B-26885</t>
  </si>
  <si>
    <t>Peter Castro</t>
  </si>
  <si>
    <t>B-25703</t>
  </si>
  <si>
    <t>Steven Acosta</t>
  </si>
  <si>
    <t>Lindsay Jackson</t>
  </si>
  <si>
    <t>B-25809</t>
  </si>
  <si>
    <t>Kelly Smith</t>
  </si>
  <si>
    <t>Sabrina Hartman</t>
  </si>
  <si>
    <t>B-25477</t>
  </si>
  <si>
    <t>Cynthia Smith</t>
  </si>
  <si>
    <t>Olivia Dickerson</t>
  </si>
  <si>
    <t>B-26018</t>
  </si>
  <si>
    <t>Whitney Stout</t>
  </si>
  <si>
    <t>B-25329</t>
  </si>
  <si>
    <t>Stephanie Flores</t>
  </si>
  <si>
    <t>Gregory English</t>
  </si>
  <si>
    <t>B-25182</t>
  </si>
  <si>
    <t>Natalie Maxwell</t>
  </si>
  <si>
    <t>B-25492</t>
  </si>
  <si>
    <t>Tina Blake</t>
  </si>
  <si>
    <t>Clarence Cooke</t>
  </si>
  <si>
    <t>B-25517</t>
  </si>
  <si>
    <t>Tamara Guzman</t>
  </si>
  <si>
    <t>B-25200</t>
  </si>
  <si>
    <t>Marissa Hartman</t>
  </si>
  <si>
    <t>B-26009</t>
  </si>
  <si>
    <t>Sara Garcia</t>
  </si>
  <si>
    <t>B-26580</t>
  </si>
  <si>
    <t>Kathryn Rogers</t>
  </si>
  <si>
    <t>Kyle Dickson</t>
  </si>
  <si>
    <t>B-25679</t>
  </si>
  <si>
    <t>Jacob Decker</t>
  </si>
  <si>
    <t>B-26034</t>
  </si>
  <si>
    <t>Aaron Johnson</t>
  </si>
  <si>
    <t>B-25148</t>
  </si>
  <si>
    <t>William Morse</t>
  </si>
  <si>
    <t>Carrie Smith</t>
  </si>
  <si>
    <t>B-25830</t>
  </si>
  <si>
    <t>Vincent Roth</t>
  </si>
  <si>
    <t>Andrew Benson</t>
  </si>
  <si>
    <t>B-25762</t>
  </si>
  <si>
    <t>Jason Wilson</t>
  </si>
  <si>
    <t>B-26794</t>
  </si>
  <si>
    <t>Colin Patterson</t>
  </si>
  <si>
    <t>B-25011</t>
  </si>
  <si>
    <t>Eric Bates</t>
  </si>
  <si>
    <t>Steven Keith</t>
  </si>
  <si>
    <t>B-25515</t>
  </si>
  <si>
    <t>Seth Rodriguez</t>
  </si>
  <si>
    <t>B-25369</t>
  </si>
  <si>
    <t>Lauren Jones</t>
  </si>
  <si>
    <t>Thomas Wallace</t>
  </si>
  <si>
    <t>Mr. Daniel Wilson</t>
  </si>
  <si>
    <t>Julie Smith MD</t>
  </si>
  <si>
    <t>B-26222</t>
  </si>
  <si>
    <t>Carol Mitchell</t>
  </si>
  <si>
    <t>B-25316</t>
  </si>
  <si>
    <t>John Thompson</t>
  </si>
  <si>
    <t>B-25507</t>
  </si>
  <si>
    <t>Debra Rodriguez</t>
  </si>
  <si>
    <t>B-25846</t>
  </si>
  <si>
    <t>Erin Vasquez</t>
  </si>
  <si>
    <t>B-25763</t>
  </si>
  <si>
    <t>Clayton Lara</t>
  </si>
  <si>
    <t>B-25465</t>
  </si>
  <si>
    <t>Tony Ray</t>
  </si>
  <si>
    <t>Steven Frey</t>
  </si>
  <si>
    <t>Stephanie Leonard</t>
  </si>
  <si>
    <t>Crystal Chambers</t>
  </si>
  <si>
    <t>Robert White</t>
  </si>
  <si>
    <t>Sylvia Barron</t>
  </si>
  <si>
    <t>B-26352</t>
  </si>
  <si>
    <t>Marcus Brown</t>
  </si>
  <si>
    <t>Annette Pierce</t>
  </si>
  <si>
    <t>B-26528</t>
  </si>
  <si>
    <t>Donald Hernandez</t>
  </si>
  <si>
    <t>Megan Davis</t>
  </si>
  <si>
    <t>B-26670</t>
  </si>
  <si>
    <t>Robert Brooks</t>
  </si>
  <si>
    <t>B-25331</t>
  </si>
  <si>
    <t>Miguel Alvarez</t>
  </si>
  <si>
    <t>B-25832</t>
  </si>
  <si>
    <t>Jennifer Arnold</t>
  </si>
  <si>
    <t>B-25897</t>
  </si>
  <si>
    <t>Jessica Blankenship</t>
  </si>
  <si>
    <t>B-25713</t>
  </si>
  <si>
    <t>Peggy Campos</t>
  </si>
  <si>
    <t>B-25065</t>
  </si>
  <si>
    <t>Craig Ortega</t>
  </si>
  <si>
    <t>B-25949</t>
  </si>
  <si>
    <t>Johnny Simon</t>
  </si>
  <si>
    <t>B-26033</t>
  </si>
  <si>
    <t>Keith Brooks</t>
  </si>
  <si>
    <t>B-26017</t>
  </si>
  <si>
    <t>Jason Martinez</t>
  </si>
  <si>
    <t>B-26926</t>
  </si>
  <si>
    <t>Steven Herrera</t>
  </si>
  <si>
    <t>B-26258</t>
  </si>
  <si>
    <t>Beverly Lamb</t>
  </si>
  <si>
    <t>B-26240</t>
  </si>
  <si>
    <t>Michael Williams</t>
  </si>
  <si>
    <t>Zachary Carpenter</t>
  </si>
  <si>
    <t>B-26922</t>
  </si>
  <si>
    <t>Timothy Baker</t>
  </si>
  <si>
    <t>B-26894</t>
  </si>
  <si>
    <t>Adam James</t>
  </si>
  <si>
    <t>B-25330</t>
  </si>
  <si>
    <t>Katrina Wood</t>
  </si>
  <si>
    <t>B-26288</t>
  </si>
  <si>
    <t>James Murray</t>
  </si>
  <si>
    <t>Mr. Nathaniel Reeves</t>
  </si>
  <si>
    <t>B-25228</t>
  </si>
  <si>
    <t>Jodi Wood</t>
  </si>
  <si>
    <t>Dr. Thomas Peterson</t>
  </si>
  <si>
    <t>B-26457</t>
  </si>
  <si>
    <t>Mario Hall</t>
  </si>
  <si>
    <t>B-25790</t>
  </si>
  <si>
    <t>Justin Rosales</t>
  </si>
  <si>
    <t>B-25868</t>
  </si>
  <si>
    <t>Autumn Lee</t>
  </si>
  <si>
    <t>Victoria Duran</t>
  </si>
  <si>
    <t>B-25381</t>
  </si>
  <si>
    <t>Barry Garcia</t>
  </si>
  <si>
    <t>Dawn Webb</t>
  </si>
  <si>
    <t>B-25153</t>
  </si>
  <si>
    <t>Patricia Sanford</t>
  </si>
  <si>
    <t>B-26576</t>
  </si>
  <si>
    <t>William Walters</t>
  </si>
  <si>
    <t>B-26526</t>
  </si>
  <si>
    <t>Emma Scott</t>
  </si>
  <si>
    <t>Sabrina Buckley</t>
  </si>
  <si>
    <t>B-25819</t>
  </si>
  <si>
    <t>Robert Rojas</t>
  </si>
  <si>
    <t>Eric Johnson</t>
  </si>
  <si>
    <t>B-25698</t>
  </si>
  <si>
    <t>Heather Parker</t>
  </si>
  <si>
    <t>Thomas Matthews</t>
  </si>
  <si>
    <t>B-26820</t>
  </si>
  <si>
    <t>Kimberly Beard</t>
  </si>
  <si>
    <t>B-25396</t>
  </si>
  <si>
    <t>Lydia Donovan</t>
  </si>
  <si>
    <t>B-25529</t>
  </si>
  <si>
    <t>Edward Johnson</t>
  </si>
  <si>
    <t>B-26501</t>
  </si>
  <si>
    <t>Ricky Smith</t>
  </si>
  <si>
    <t>B-26910</t>
  </si>
  <si>
    <t>Mr. Ralph Garcia Jr.</t>
  </si>
  <si>
    <t>B-25978</t>
  </si>
  <si>
    <t>Malik Walker</t>
  </si>
  <si>
    <t>B-26537</t>
  </si>
  <si>
    <t>Tanya Walker</t>
  </si>
  <si>
    <t>B-25881</t>
  </si>
  <si>
    <t>Sherri Ferguson DVM</t>
  </si>
  <si>
    <t>Kristin Hart</t>
  </si>
  <si>
    <t>B-25237</t>
  </si>
  <si>
    <t>Jim Johnson</t>
  </si>
  <si>
    <t>David Hamilton</t>
  </si>
  <si>
    <t>B-26122</t>
  </si>
  <si>
    <t>Michael Jimenez</t>
  </si>
  <si>
    <t>Angela Norman</t>
  </si>
  <si>
    <t>B-25709</t>
  </si>
  <si>
    <t>Denise Mcdaniel</t>
  </si>
  <si>
    <t>B-26656</t>
  </si>
  <si>
    <t>Matthew Huff</t>
  </si>
  <si>
    <t>Linda Little</t>
  </si>
  <si>
    <t>B-25801</t>
  </si>
  <si>
    <t>Kerri Andrews</t>
  </si>
  <si>
    <t>B-25006</t>
  </si>
  <si>
    <t>Jeffrey Johnson III</t>
  </si>
  <si>
    <t>Daniel Dixon</t>
  </si>
  <si>
    <t>Tiffany Robinson</t>
  </si>
  <si>
    <t>B-26106</t>
  </si>
  <si>
    <t>Mr. Gregg Sawyer</t>
  </si>
  <si>
    <t>B-25789</t>
  </si>
  <si>
    <t>John Silva</t>
  </si>
  <si>
    <t>B-26292</t>
  </si>
  <si>
    <t>Nathan Moss</t>
  </si>
  <si>
    <t>B-25895</t>
  </si>
  <si>
    <t>Donald Medina</t>
  </si>
  <si>
    <t>B-25813</t>
  </si>
  <si>
    <t>Charles Henderson</t>
  </si>
  <si>
    <t>B-26863</t>
  </si>
  <si>
    <t>Brenda Davis</t>
  </si>
  <si>
    <t>B-25759</t>
  </si>
  <si>
    <t>Leah Calderon</t>
  </si>
  <si>
    <t>B-26357</t>
  </si>
  <si>
    <t>Brandi Vasquez</t>
  </si>
  <si>
    <t>B-26819</t>
  </si>
  <si>
    <t>Debra Richards</t>
  </si>
  <si>
    <t>B-25502</t>
  </si>
  <si>
    <t>Tammy Day</t>
  </si>
  <si>
    <t>B-25258</t>
  </si>
  <si>
    <t>Sheila Clay</t>
  </si>
  <si>
    <t>B-26878</t>
  </si>
  <si>
    <t>Nicholas Flores</t>
  </si>
  <si>
    <t>Jasmin Jones</t>
  </si>
  <si>
    <t>B-25170</t>
  </si>
  <si>
    <t>Matthew Gardner</t>
  </si>
  <si>
    <t>B-26842</t>
  </si>
  <si>
    <t>Joseph Perkins</t>
  </si>
  <si>
    <t>Ashley Adams MD</t>
  </si>
  <si>
    <t>B-26599</t>
  </si>
  <si>
    <t>Cheryl Stevens</t>
  </si>
  <si>
    <t>Jorge George</t>
  </si>
  <si>
    <t>B-25705</t>
  </si>
  <si>
    <t>Ann Mooney</t>
  </si>
  <si>
    <t>B-26366</t>
  </si>
  <si>
    <t>James Mendoza</t>
  </si>
  <si>
    <t>Kaitlin Garrison</t>
  </si>
  <si>
    <t>B-26116</t>
  </si>
  <si>
    <t>Jeremy Jackson</t>
  </si>
  <si>
    <t>B-26443</t>
  </si>
  <si>
    <t>Dale Craig</t>
  </si>
  <si>
    <t>Joseph Hooper</t>
  </si>
  <si>
    <t>B-25955</t>
  </si>
  <si>
    <t>Alexander Adams</t>
  </si>
  <si>
    <t>Ashlee Mills</t>
  </si>
  <si>
    <t>B-26383</t>
  </si>
  <si>
    <t>Brittany Jenkins</t>
  </si>
  <si>
    <t>Eddie Gonzales</t>
  </si>
  <si>
    <t>B-26999</t>
  </si>
  <si>
    <t>Edward Valencia</t>
  </si>
  <si>
    <t>B-26712</t>
  </si>
  <si>
    <t>Emma Bruce</t>
  </si>
  <si>
    <t>B-26066</t>
  </si>
  <si>
    <t>Carl Wade DDS</t>
  </si>
  <si>
    <t>B-25996</t>
  </si>
  <si>
    <t>Brandon Alvarado</t>
  </si>
  <si>
    <t>Jennifer Clark</t>
  </si>
  <si>
    <t>B-26924</t>
  </si>
  <si>
    <t>David Johnson</t>
  </si>
  <si>
    <t>B-25541</t>
  </si>
  <si>
    <t>April Marquez</t>
  </si>
  <si>
    <t>Joseph Guerrero</t>
  </si>
  <si>
    <t>Michael Hanson</t>
  </si>
  <si>
    <t>B-25196</t>
  </si>
  <si>
    <t>William Hill</t>
  </si>
  <si>
    <t>B-25855</t>
  </si>
  <si>
    <t>Kelsey Huber</t>
  </si>
  <si>
    <t>B-25071</t>
  </si>
  <si>
    <t>Hailey Chandler</t>
  </si>
  <si>
    <t>B-26159</t>
  </si>
  <si>
    <t>Cheyenne Rose</t>
  </si>
  <si>
    <t>Richard Petersen</t>
  </si>
  <si>
    <t>B-26228</t>
  </si>
  <si>
    <t>Kathryn Gray</t>
  </si>
  <si>
    <t>B-25888</t>
  </si>
  <si>
    <t>Victor Collins</t>
  </si>
  <si>
    <t>B-25574</t>
  </si>
  <si>
    <t>Jason Hernandez</t>
  </si>
  <si>
    <t>Jacob Torres</t>
  </si>
  <si>
    <t>B-26938</t>
  </si>
  <si>
    <t>Erin Hernandez</t>
  </si>
  <si>
    <t>Jacob Guzman</t>
  </si>
  <si>
    <t>B-26379</t>
  </si>
  <si>
    <t>Mike Armstrong</t>
  </si>
  <si>
    <t>B-26623</t>
  </si>
  <si>
    <t>Cindy Rowland</t>
  </si>
  <si>
    <t>B-25566</t>
  </si>
  <si>
    <t>Kenneth Matthews</t>
  </si>
  <si>
    <t>Susan Valdez</t>
  </si>
  <si>
    <t>B-26740</t>
  </si>
  <si>
    <t>Stephanie Manning</t>
  </si>
  <si>
    <t>Logan Galloway</t>
  </si>
  <si>
    <t>B-25024</t>
  </si>
  <si>
    <t>Christopher Stone</t>
  </si>
  <si>
    <t>Megan Pitts</t>
  </si>
  <si>
    <t>B-26367</t>
  </si>
  <si>
    <t>Richard Gardner</t>
  </si>
  <si>
    <t>B-26353</t>
  </si>
  <si>
    <t>Samuel Moore</t>
  </si>
  <si>
    <t>Robert Stokes</t>
  </si>
  <si>
    <t>Danielle Ramirez</t>
  </si>
  <si>
    <t>B-25742</t>
  </si>
  <si>
    <t>Taylor White</t>
  </si>
  <si>
    <t>B-26965</t>
  </si>
  <si>
    <t>Jordan Krause</t>
  </si>
  <si>
    <t>B-26038</t>
  </si>
  <si>
    <t>Kimberly King</t>
  </si>
  <si>
    <t>B-25317</t>
  </si>
  <si>
    <t>Sharon Russell</t>
  </si>
  <si>
    <t>B-25970</t>
  </si>
  <si>
    <t>Kevin Cooper</t>
  </si>
  <si>
    <t>B-25590</t>
  </si>
  <si>
    <t>Darrell Ramos</t>
  </si>
  <si>
    <t>B-25580</t>
  </si>
  <si>
    <t>Dr. Terry Alvarado</t>
  </si>
  <si>
    <t>B-25443</t>
  </si>
  <si>
    <t>Kathy Wilson</t>
  </si>
  <si>
    <t>B-25774</t>
  </si>
  <si>
    <t>Brandon Le</t>
  </si>
  <si>
    <t>B-26505</t>
  </si>
  <si>
    <t>Mary Wright</t>
  </si>
  <si>
    <t>B-25163</t>
  </si>
  <si>
    <t>Douglas Reynolds</t>
  </si>
  <si>
    <t>B-26095</t>
  </si>
  <si>
    <t>Leroy Harris</t>
  </si>
  <si>
    <t>B-25768</t>
  </si>
  <si>
    <t>Ricardo Dixon</t>
  </si>
  <si>
    <t>B-25328</t>
  </si>
  <si>
    <t>Debra Smith</t>
  </si>
  <si>
    <t>Jasmine James</t>
  </si>
  <si>
    <t>B-26573</t>
  </si>
  <si>
    <t>Felicia Morton</t>
  </si>
  <si>
    <t>B-25138</t>
  </si>
  <si>
    <t>Sylvia Jenkins</t>
  </si>
  <si>
    <t>B-26803</t>
  </si>
  <si>
    <t>Elizabeth White</t>
  </si>
  <si>
    <t>B-25101</t>
  </si>
  <si>
    <t>Steven Steele</t>
  </si>
  <si>
    <t>B-25827</t>
  </si>
  <si>
    <t>Amanda Ramirez</t>
  </si>
  <si>
    <t>B-25792</t>
  </si>
  <si>
    <t>Kyle Jackson</t>
  </si>
  <si>
    <t>B-25646</t>
  </si>
  <si>
    <t>Sharon Wilkins</t>
  </si>
  <si>
    <t>B-25043</t>
  </si>
  <si>
    <t>Austin Hammond</t>
  </si>
  <si>
    <t>B-26598</t>
  </si>
  <si>
    <t>Jessica Barajas</t>
  </si>
  <si>
    <t>Jamie Jimenez</t>
  </si>
  <si>
    <t>James Carter</t>
  </si>
  <si>
    <t>B-26643</t>
  </si>
  <si>
    <t>John Williams</t>
  </si>
  <si>
    <t>B-25992</t>
  </si>
  <si>
    <t>Alicia Oneill</t>
  </si>
  <si>
    <t>Rebecca Huff</t>
  </si>
  <si>
    <t>Diana Scott</t>
  </si>
  <si>
    <t>B-25532</t>
  </si>
  <si>
    <t>Brian Young</t>
  </si>
  <si>
    <t>B-25564</t>
  </si>
  <si>
    <t>Susan Wright</t>
  </si>
  <si>
    <t>Kayla Banks</t>
  </si>
  <si>
    <t>Zachary Pierce</t>
  </si>
  <si>
    <t>B-26543</t>
  </si>
  <si>
    <t>Nicolas Owen</t>
  </si>
  <si>
    <t>B-25976</t>
  </si>
  <si>
    <t>Martha Carney</t>
  </si>
  <si>
    <t>Francisco Hicks</t>
  </si>
  <si>
    <t>B-25929</t>
  </si>
  <si>
    <t>Matthew Parker</t>
  </si>
  <si>
    <t>B-25497</t>
  </si>
  <si>
    <t>Paul Bryant</t>
  </si>
  <si>
    <t>B-26735</t>
  </si>
  <si>
    <t>Bruce Dennis</t>
  </si>
  <si>
    <t>B-25036</t>
  </si>
  <si>
    <t>Joseph Bates</t>
  </si>
  <si>
    <t>B-25971</t>
  </si>
  <si>
    <t>Kelly Pacheco</t>
  </si>
  <si>
    <t>B-25441</t>
  </si>
  <si>
    <t>Jeffrey Weber</t>
  </si>
  <si>
    <t>Andrew Krueger</t>
  </si>
  <si>
    <t>B-25823</t>
  </si>
  <si>
    <t>Kathleen Cox</t>
  </si>
  <si>
    <t>B-25363</t>
  </si>
  <si>
    <t>Jamie Bradley</t>
  </si>
  <si>
    <t>Robert Martinez</t>
  </si>
  <si>
    <t>B-26445</t>
  </si>
  <si>
    <t>Christopher Rogers</t>
  </si>
  <si>
    <t>B-26724</t>
  </si>
  <si>
    <t>Roberto Parrish</t>
  </si>
  <si>
    <t>B-25447</t>
  </si>
  <si>
    <t>Amber Kennedy</t>
  </si>
  <si>
    <t>B-26904</t>
  </si>
  <si>
    <t>Maria Davis</t>
  </si>
  <si>
    <t>Terry Gilbert</t>
  </si>
  <si>
    <t>Devon Schmitt</t>
  </si>
  <si>
    <t>B-26456</t>
  </si>
  <si>
    <t>Robert Mosley</t>
  </si>
  <si>
    <t>B-25435</t>
  </si>
  <si>
    <t>Paul Scott</t>
  </si>
  <si>
    <t>B-26279</t>
  </si>
  <si>
    <t>Kristin Alvarez</t>
  </si>
  <si>
    <t>Kevin Jackson</t>
  </si>
  <si>
    <t>Mrs. Lauren Potter DDS</t>
  </si>
  <si>
    <t>Jason Brown</t>
  </si>
  <si>
    <t>Jamie Santos</t>
  </si>
  <si>
    <t>B-25770</t>
  </si>
  <si>
    <t>James Taylor</t>
  </si>
  <si>
    <t>B-25715</t>
  </si>
  <si>
    <t>Alicia Vincent</t>
  </si>
  <si>
    <t>Kenneth Adams</t>
  </si>
  <si>
    <t>Shelby Browning</t>
  </si>
  <si>
    <t>B-26961</t>
  </si>
  <si>
    <t>Johnny Hill</t>
  </si>
  <si>
    <t>Nicholas Tucker</t>
  </si>
  <si>
    <t>B-25902</t>
  </si>
  <si>
    <t>Theresa Cline</t>
  </si>
  <si>
    <t>B-26321</t>
  </si>
  <si>
    <t>Christine Wheeler</t>
  </si>
  <si>
    <t>B-25612</t>
  </si>
  <si>
    <t>Carlos Wells</t>
  </si>
  <si>
    <t>B-25605</t>
  </si>
  <si>
    <t>Randall Bell</t>
  </si>
  <si>
    <t>B-25810</t>
  </si>
  <si>
    <t>Kendra Mckinney</t>
  </si>
  <si>
    <t>B-25935</t>
  </si>
  <si>
    <t>Amanda Kim</t>
  </si>
  <si>
    <t>B-26245</t>
  </si>
  <si>
    <t>Megan Morgan</t>
  </si>
  <si>
    <t>Vincent Kramer</t>
  </si>
  <si>
    <t>Raymond Bean</t>
  </si>
  <si>
    <t>B-25346</t>
  </si>
  <si>
    <t>Reginald Hebert</t>
  </si>
  <si>
    <t>Jeremy Vazquez</t>
  </si>
  <si>
    <t>B-25594</t>
  </si>
  <si>
    <t>Michael Stewart</t>
  </si>
  <si>
    <t>Kevin Johnson</t>
  </si>
  <si>
    <t>B-25471</t>
  </si>
  <si>
    <t>Tara Hughes</t>
  </si>
  <si>
    <t>B-25398</t>
  </si>
  <si>
    <t>Sandra Perkins</t>
  </si>
  <si>
    <t>Heather Bell</t>
  </si>
  <si>
    <t>B-25999</t>
  </si>
  <si>
    <t>Nancy Boyd</t>
  </si>
  <si>
    <t>Raymond Reyes</t>
  </si>
  <si>
    <t>B-25159</t>
  </si>
  <si>
    <t>Cassandra Jordan</t>
  </si>
  <si>
    <t>Evelyn Harris</t>
  </si>
  <si>
    <t>Shannon Maynard</t>
  </si>
  <si>
    <t>Marie James</t>
  </si>
  <si>
    <t>B-25496</t>
  </si>
  <si>
    <t>Maria Carroll</t>
  </si>
  <si>
    <t>Jessica Sloan</t>
  </si>
  <si>
    <t>B-25401</t>
  </si>
  <si>
    <t>Scott Craig</t>
  </si>
  <si>
    <t>B-25707</t>
  </si>
  <si>
    <t>Kaitlin Brown</t>
  </si>
  <si>
    <t>B-26225</t>
  </si>
  <si>
    <t>William Beck</t>
  </si>
  <si>
    <t>B-25662</t>
  </si>
  <si>
    <t>Eric Mason</t>
  </si>
  <si>
    <t>Lisa Lowe</t>
  </si>
  <si>
    <t>B-26752</t>
  </si>
  <si>
    <t>Roy Miller</t>
  </si>
  <si>
    <t>Christopher Espinoza</t>
  </si>
  <si>
    <t>B-25640</t>
  </si>
  <si>
    <t>Claire Cole</t>
  </si>
  <si>
    <t>B-25030</t>
  </si>
  <si>
    <t>Eric Nunez</t>
  </si>
  <si>
    <t>B-25504</t>
  </si>
  <si>
    <t>David Bell</t>
  </si>
  <si>
    <t>B-26912</t>
  </si>
  <si>
    <t>Patrick Hensley MD</t>
  </si>
  <si>
    <t>John Cox</t>
  </si>
  <si>
    <t>Michelle Sullivan</t>
  </si>
  <si>
    <t>B-25193</t>
  </si>
  <si>
    <t>Angela Todd</t>
  </si>
  <si>
    <t>B-25106</t>
  </si>
  <si>
    <t>Luke Saunders</t>
  </si>
  <si>
    <t>Dr. Jennifer Benton DVM</t>
  </si>
  <si>
    <t>B-26835</t>
  </si>
  <si>
    <t>Keith Smith</t>
  </si>
  <si>
    <t>B-25836</t>
  </si>
  <si>
    <t>Danielle Mitchell</t>
  </si>
  <si>
    <t>Jesus Hernandez</t>
  </si>
  <si>
    <t>B-26661</t>
  </si>
  <si>
    <t>Jason Norman</t>
  </si>
  <si>
    <t>B-26317</t>
  </si>
  <si>
    <t>Laura Poole</t>
  </si>
  <si>
    <t>B-26839</t>
  </si>
  <si>
    <t>Sarah Wagner</t>
  </si>
  <si>
    <t>B-25735</t>
  </si>
  <si>
    <t>Bryan Baird</t>
  </si>
  <si>
    <t>B-25387</t>
  </si>
  <si>
    <t>Amy Thompson</t>
  </si>
  <si>
    <t>B-25192</t>
  </si>
  <si>
    <t>Ashley Wright</t>
  </si>
  <si>
    <t>B-26844</t>
  </si>
  <si>
    <t>Michelle Lynch</t>
  </si>
  <si>
    <t>Ryan Hale</t>
  </si>
  <si>
    <t>Marie Jefferson</t>
  </si>
  <si>
    <t>B-25236</t>
  </si>
  <si>
    <t>Vanessa Smith</t>
  </si>
  <si>
    <t>B-25940</t>
  </si>
  <si>
    <t>Ryan Foster</t>
  </si>
  <si>
    <t>David Lara</t>
  </si>
  <si>
    <t>B-26765</t>
  </si>
  <si>
    <t>Jonathan Young</t>
  </si>
  <si>
    <t>B-26817</t>
  </si>
  <si>
    <t>Debra Townsend</t>
  </si>
  <si>
    <t>B-26522</t>
  </si>
  <si>
    <t>John Thomas</t>
  </si>
  <si>
    <t>Bryan Anderson</t>
  </si>
  <si>
    <t>Sarah Miller</t>
  </si>
  <si>
    <t>B-25681</t>
  </si>
  <si>
    <t>Robert Hill</t>
  </si>
  <si>
    <t>B-25382</t>
  </si>
  <si>
    <t>Joshua Rojas</t>
  </si>
  <si>
    <t>B-25944</t>
  </si>
  <si>
    <t>Angelica Lewis</t>
  </si>
  <si>
    <t>Jessica Russell</t>
  </si>
  <si>
    <t>B-26980</t>
  </si>
  <si>
    <t>Mary Johnson</t>
  </si>
  <si>
    <t>Joseph Knight</t>
  </si>
  <si>
    <t>B-25780</t>
  </si>
  <si>
    <t>Jessica Greene</t>
  </si>
  <si>
    <t>B-25964</t>
  </si>
  <si>
    <t>Vincent Perez</t>
  </si>
  <si>
    <t>B-26767</t>
  </si>
  <si>
    <t>Dennis Rivera</t>
  </si>
  <si>
    <t>Nancy Keller</t>
  </si>
  <si>
    <t>B-25501</t>
  </si>
  <si>
    <t>Michelle Anderson</t>
  </si>
  <si>
    <t>B-26029</t>
  </si>
  <si>
    <t>Anthony May</t>
  </si>
  <si>
    <t>B-25292</t>
  </si>
  <si>
    <t>Michelle Guerra</t>
  </si>
  <si>
    <t>B-25873</t>
  </si>
  <si>
    <t>Meghan Ballard</t>
  </si>
  <si>
    <t>Brian Wheeler</t>
  </si>
  <si>
    <t>William Rosario</t>
  </si>
  <si>
    <t>B-25444</t>
  </si>
  <si>
    <t>Jessica Hunt</t>
  </si>
  <si>
    <t>Tony Chavez</t>
  </si>
  <si>
    <t>B-26796</t>
  </si>
  <si>
    <t>Mary Crawford</t>
  </si>
  <si>
    <t>B-25537</t>
  </si>
  <si>
    <t>Roger Morrison</t>
  </si>
  <si>
    <t>B-26083</t>
  </si>
  <si>
    <t>Bethany Harrison</t>
  </si>
  <si>
    <t>B-25298</t>
  </si>
  <si>
    <t>Lisa Mcintyre</t>
  </si>
  <si>
    <t>Carolyn Gonzalez</t>
  </si>
  <si>
    <t>Christina Oconnell</t>
  </si>
  <si>
    <t>B-26734</t>
  </si>
  <si>
    <t>James Garcia</t>
  </si>
  <si>
    <t>Emily Frederick</t>
  </si>
  <si>
    <t>Shawn Wise</t>
  </si>
  <si>
    <t>B-25483</t>
  </si>
  <si>
    <t>Carrie Alvarez</t>
  </si>
  <si>
    <t>B-26041</t>
  </si>
  <si>
    <t>Matthew James</t>
  </si>
  <si>
    <t>Jerry Alvarado</t>
  </si>
  <si>
    <t>B-26750</t>
  </si>
  <si>
    <t>Paul Zimmerman</t>
  </si>
  <si>
    <t>B-26138</t>
  </si>
  <si>
    <t>Carl Ryan</t>
  </si>
  <si>
    <t>B-26929</t>
  </si>
  <si>
    <t>Kelly Roberts</t>
  </si>
  <si>
    <t>B-25359</t>
  </si>
  <si>
    <t>Jack Woods</t>
  </si>
  <si>
    <t>B-25738</t>
  </si>
  <si>
    <t>Albert Alexander Jr.</t>
  </si>
  <si>
    <t>Teresa Perez</t>
  </si>
  <si>
    <t>B-25931</t>
  </si>
  <si>
    <t>Amanda Williams</t>
  </si>
  <si>
    <t>B-25706</t>
  </si>
  <si>
    <t>Kristen Lawson</t>
  </si>
  <si>
    <t>B-25352</t>
  </si>
  <si>
    <t>Jacob Stewart</t>
  </si>
  <si>
    <t>B-26909</t>
  </si>
  <si>
    <t>Daniel Brooks</t>
  </si>
  <si>
    <t>B-26296</t>
  </si>
  <si>
    <t>Aaron Dunn</t>
  </si>
  <si>
    <t>B-26112</t>
  </si>
  <si>
    <t>Jacob Martinez</t>
  </si>
  <si>
    <t>Raymond Burgess</t>
  </si>
  <si>
    <t>B-26790</t>
  </si>
  <si>
    <t>Jennifer Cooke</t>
  </si>
  <si>
    <t>B-25986</t>
  </si>
  <si>
    <t>Tyrone White</t>
  </si>
  <si>
    <t>B-25630</t>
  </si>
  <si>
    <t>Charles Williams</t>
  </si>
  <si>
    <t>Amy Page</t>
  </si>
  <si>
    <t>B-26872</t>
  </si>
  <si>
    <t>Scott Gibbs</t>
  </si>
  <si>
    <t>B-25870</t>
  </si>
  <si>
    <t>Angela Roberts</t>
  </si>
  <si>
    <t>B-25991</t>
  </si>
  <si>
    <t>Kyle Hernandez</t>
  </si>
  <si>
    <t>B-25198</t>
  </si>
  <si>
    <t>Cynthia Ferguson</t>
  </si>
  <si>
    <t>B-25189</t>
  </si>
  <si>
    <t>Brandi Garcia</t>
  </si>
  <si>
    <t>Matthew Blake</t>
  </si>
  <si>
    <t>B-26563</t>
  </si>
  <si>
    <t>Lauren Howell</t>
  </si>
  <si>
    <t>B-25548</t>
  </si>
  <si>
    <t>Joseph Wilson</t>
  </si>
  <si>
    <t>B-25965</t>
  </si>
  <si>
    <t>Tanner Vance</t>
  </si>
  <si>
    <t>Michael Nash</t>
  </si>
  <si>
    <t>B-26545</t>
  </si>
  <si>
    <t>Brent Thomas</t>
  </si>
  <si>
    <t>B-26603</t>
  </si>
  <si>
    <t>Harold Mitchell</t>
  </si>
  <si>
    <t>B-26393</t>
  </si>
  <si>
    <t>Ashley Palmer</t>
  </si>
  <si>
    <t>Stephen Hogan</t>
  </si>
  <si>
    <t>B-26628</t>
  </si>
  <si>
    <t>George Ashley</t>
  </si>
  <si>
    <t>Sara Bailey</t>
  </si>
  <si>
    <t>B-25945</t>
  </si>
  <si>
    <t>Tanya Thomas MD</t>
  </si>
  <si>
    <t>B-26565</t>
  </si>
  <si>
    <t>Maria Galvan</t>
  </si>
  <si>
    <t>B-25684</t>
  </si>
  <si>
    <t>Duane Kelly</t>
  </si>
  <si>
    <t>Frank Reynolds</t>
  </si>
  <si>
    <t>B-26612</t>
  </si>
  <si>
    <t>Aaron Kim</t>
  </si>
  <si>
    <t>B-25839</t>
  </si>
  <si>
    <t>David Allen</t>
  </si>
  <si>
    <t>B-25898</t>
  </si>
  <si>
    <t>Monica Lee</t>
  </si>
  <si>
    <t>B-26120</t>
  </si>
  <si>
    <t>Erica Scott</t>
  </si>
  <si>
    <t>B-26426</t>
  </si>
  <si>
    <t>Melissa Mitchell</t>
  </si>
  <si>
    <t>B-26309</t>
  </si>
  <si>
    <t>Joshua Murray</t>
  </si>
  <si>
    <t>John Jones</t>
  </si>
  <si>
    <t>B-26789</t>
  </si>
  <si>
    <t>Cheryl Johnson</t>
  </si>
  <si>
    <t>B-26420</t>
  </si>
  <si>
    <t>Lisa Farmer</t>
  </si>
  <si>
    <t>Christopher Walker</t>
  </si>
  <si>
    <t>B-26257</t>
  </si>
  <si>
    <t>Elizabeth Coffey</t>
  </si>
  <si>
    <t>Joseph Clark</t>
  </si>
  <si>
    <t>B-25603</t>
  </si>
  <si>
    <t>Jamie Brewer</t>
  </si>
  <si>
    <t>Lauren Boyer</t>
  </si>
  <si>
    <t>B-25010</t>
  </si>
  <si>
    <t>Howard Esparza</t>
  </si>
  <si>
    <t>James Hickman</t>
  </si>
  <si>
    <t>B-25889</t>
  </si>
  <si>
    <t>Jennifer Hernandez</t>
  </si>
  <si>
    <t>Shannon Warren</t>
  </si>
  <si>
    <t>Ashley Aguilar</t>
  </si>
  <si>
    <t>B-26675</t>
  </si>
  <si>
    <t>Daniel Price</t>
  </si>
  <si>
    <t>James Perez</t>
  </si>
  <si>
    <t>B-26168</t>
  </si>
  <si>
    <t>Jerry Smith</t>
  </si>
  <si>
    <t>B-25436</t>
  </si>
  <si>
    <t>Andre Fernandez</t>
  </si>
  <si>
    <t>Anthony West</t>
  </si>
  <si>
    <t>B-25794</t>
  </si>
  <si>
    <t>Amber Flowers</t>
  </si>
  <si>
    <t>B-26495</t>
  </si>
  <si>
    <t>Patricia Davis</t>
  </si>
  <si>
    <t>B-25815</t>
  </si>
  <si>
    <t>Jasmine Gibbs</t>
  </si>
  <si>
    <t>B-25022</t>
  </si>
  <si>
    <t>Nicole Dudley</t>
  </si>
  <si>
    <t>Lori Colon</t>
  </si>
  <si>
    <t>B-26928</t>
  </si>
  <si>
    <t>William Carr</t>
  </si>
  <si>
    <t>B-25905</t>
  </si>
  <si>
    <t>Jeffrey Dixon</t>
  </si>
  <si>
    <t>B-26739</t>
  </si>
  <si>
    <t>Robert Sexton</t>
  </si>
  <si>
    <t>Brooke Gonzalez</t>
  </si>
  <si>
    <t>B-25697</t>
  </si>
  <si>
    <t>Victoria Bryant MD</t>
  </si>
  <si>
    <t>B-25234</t>
  </si>
  <si>
    <t>Nancy Kennedy</t>
  </si>
  <si>
    <t>Andrew Barry</t>
  </si>
  <si>
    <t>B-25665</t>
  </si>
  <si>
    <t>Carlos Wheeler</t>
  </si>
  <si>
    <t>Isabella Roach</t>
  </si>
  <si>
    <t>B-25028</t>
  </si>
  <si>
    <t>Samantha Williams</t>
  </si>
  <si>
    <t>B-26659</t>
  </si>
  <si>
    <t>Samuel Little MD</t>
  </si>
  <si>
    <t>B-25966</t>
  </si>
  <si>
    <t>Paul Taylor</t>
  </si>
  <si>
    <t>Susan Baker</t>
  </si>
  <si>
    <t>B-25350</t>
  </si>
  <si>
    <t>Mark Fry</t>
  </si>
  <si>
    <t>B-26370</t>
  </si>
  <si>
    <t>Megan Mclean</t>
  </si>
  <si>
    <t>B-26298</t>
  </si>
  <si>
    <t>Caitlin Hunt</t>
  </si>
  <si>
    <t>Jenna Holland</t>
  </si>
  <si>
    <t>Stephanie Oconnell</t>
  </si>
  <si>
    <t>B-25068</t>
  </si>
  <si>
    <t>Andrea Hill</t>
  </si>
  <si>
    <t>Row Labels</t>
  </si>
  <si>
    <t>Grand Total</t>
  </si>
  <si>
    <t>Sum of Amount</t>
  </si>
  <si>
    <t>Count of Category</t>
  </si>
  <si>
    <t>Year</t>
  </si>
  <si>
    <t>Month</t>
  </si>
  <si>
    <t>Count of Order ID</t>
  </si>
  <si>
    <t>Day</t>
  </si>
  <si>
    <t>Sum of Quantity</t>
  </si>
  <si>
    <t>Sum of Profit</t>
  </si>
  <si>
    <t>TOTAL PROFIT FROM ELECTRONIC IN 2024</t>
  </si>
  <si>
    <t>AVERAGE PROFIT IN CALIFORNIA</t>
  </si>
  <si>
    <t>TOTAL SALES FROM BUFFALO IN 2023</t>
  </si>
  <si>
    <t>Label</t>
  </si>
  <si>
    <t>HIGH = PROFIT &gt; 2500</t>
  </si>
  <si>
    <t>MEDIUM = PROFIT &gt;1000</t>
  </si>
  <si>
    <t>LOW = PROFIT &lt; 1000</t>
  </si>
  <si>
    <t>Range</t>
  </si>
  <si>
    <t>States</t>
  </si>
  <si>
    <t>Sum of Profit Margin</t>
  </si>
  <si>
    <t>Count of PaymentMode</t>
  </si>
  <si>
    <t>01</t>
  </si>
  <si>
    <t>02</t>
  </si>
  <si>
    <t>03</t>
  </si>
  <si>
    <t>04</t>
  </si>
  <si>
    <t>05</t>
  </si>
  <si>
    <t>06</t>
  </si>
  <si>
    <t>07</t>
  </si>
  <si>
    <t>08</t>
  </si>
  <si>
    <t>09</t>
  </si>
  <si>
    <t>10</t>
  </si>
  <si>
    <t>11</t>
  </si>
  <si>
    <t>12</t>
  </si>
  <si>
    <t xml:space="preserve">       TOTAL PROFIT</t>
  </si>
  <si>
    <t xml:space="preserve">      TOTAL SUM</t>
  </si>
  <si>
    <t>Product</t>
  </si>
  <si>
    <t>Count Product</t>
  </si>
  <si>
    <t>Sum Of Product</t>
  </si>
  <si>
    <t>Count of Sub-Category</t>
  </si>
  <si>
    <t>Count Of Sub- Category</t>
  </si>
  <si>
    <t>Sub -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</si>
</sst>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gt;=1000000]&quot;$&quot;0.0,,&quot;M&quot;;[&gt;=1000]&quot;$&quot;0.0,&quot;K&quot;;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8"/>
      <name val="Calibri"/>
      <family val="2"/>
      <scheme val="minor"/>
    </font>
    <font>
      <sz val="11"/>
      <color theme="1"/>
      <name val="Cambria"/>
      <family val="1"/>
    </font>
    <font>
      <sz val="11"/>
      <color theme="1"/>
      <name val="Symbol"/>
      <family val="1"/>
      <charset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6" fillId="33" borderId="0" xfId="0" applyFont="1" applyFill="1"/>
    <xf numFmtId="0" fontId="18" fillId="33" borderId="0" xfId="0" applyFont="1" applyFill="1"/>
    <xf numFmtId="0" fontId="19" fillId="33" borderId="0" xfId="0" applyFont="1" applyFill="1"/>
    <xf numFmtId="0" fontId="19" fillId="0" borderId="0" xfId="0" applyFont="1"/>
    <xf numFmtId="0" fontId="18" fillId="0" borderId="0" xfId="0" applyFont="1"/>
    <xf numFmtId="44" fontId="0" fillId="0" borderId="0" xfId="0" applyNumberFormat="1"/>
    <xf numFmtId="164" fontId="0" fillId="0" borderId="0" xfId="0" applyNumberFormat="1"/>
    <xf numFmtId="0" fontId="21" fillId="0" borderId="0" xfId="0" applyFont="1"/>
    <xf numFmtId="0" fontId="21" fillId="0" borderId="0" xfId="0" applyFont="1" applyAlignment="1">
      <alignment vertical="center"/>
    </xf>
    <xf numFmtId="0" fontId="22" fillId="0" borderId="0" xfId="0" applyFont="1" applyAlignment="1">
      <alignment horizontal="left" vertical="center" indent="2"/>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applyNumberFormat="1"/>
    <xf numFmtId="0"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0">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34" formatCode="_(&quot;$&quot;* #,##0.00_);_(&quot;$&quot;* \(#,##0.00\);_(&quot;$&quot;* &quot;-&quot;??_);_(@_)"/>
    </dxf>
    <dxf>
      <numFmt numFmtId="0" formatCode="General"/>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34" formatCode="_(&quot;$&quot;* #,##0.00_);_(&quot;$&quot;* \(#,##0.00\);_(&quot;$&quot;* &quot;-&quot;??_);_(@_)"/>
    </dxf>
    <dxf>
      <numFmt numFmtId="0" formatCode="General"/>
    </dxf>
    <dxf>
      <numFmt numFmtId="164" formatCode="[&gt;=1000000]&quot;$&quot;0.0,,&quot;M&quot;;[&gt;=1000]&quot;$&quot;0.0,&quot;K&quot;;0"/>
    </dxf>
    <dxf>
      <numFmt numFmtId="0" formatCode="General"/>
    </dxf>
    <dxf>
      <numFmt numFmtId="164" formatCode="[&gt;=1000000]&quot;$&quot;0.0,,&quot;M&quot;;[&gt;=1000]&quot;$&quot;0.0,&quot;K&quot;;0"/>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34" formatCode="_(&quot;$&quot;* #,##0.00_);_(&quot;$&quot;* \(#,##0.00\);_(&quot;$&quot;* &quot;-&quot;??_);_(@_)"/>
    </dxf>
    <dxf>
      <numFmt numFmtId="0" formatCode="General"/>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numFmt numFmtId="0" formatCode="General"/>
    </dxf>
    <dxf>
      <numFmt numFmtId="164" formatCode="[&gt;=1000000]&quot;$&quot;0.0,,&quot;M&quot;;[&gt;=1000]&quot;$&quot;0.0,&quot;K&quot;;0"/>
    </dxf>
    <dxf>
      <numFmt numFmtId="0" formatCode="General"/>
    </dxf>
    <dxf>
      <numFmt numFmtId="34" formatCode="_(&quot;$&quot;* #,##0.00_);_(&quot;$&quot;* \(#,##0.00\);_(&quot;$&quot;* &quot;-&quot;??_);_(@_)"/>
    </dxf>
    <dxf>
      <numFmt numFmtId="164" formatCode="[&gt;=1000000]&quot;$&quot;0.0,,&quot;M&quot;;[&gt;=1000]&quot;$&quot;0.0,&quot;K&quot;;0"/>
    </dxf>
    <dxf>
      <numFmt numFmtId="164" formatCode="[&gt;=1000000]&quot;$&quot;0.0,,&quot;M&quot;;[&gt;=1000]&quot;$&quot;0.0,&quot;K&quot;;0"/>
    </dxf>
    <dxf>
      <numFmt numFmtId="14" formatCode="0.00%"/>
    </dxf>
    <dxf>
      <numFmt numFmtId="164" formatCode="[&gt;=1000000]&quot;$&quot;0.0,,&quot;M&quot;;[&gt;=1000]&quot;$&quot;0.0,&quot;K&quot;;0"/>
    </dxf>
    <dxf>
      <numFmt numFmtId="164" formatCode="[&gt;=1000000]&quot;$&quot;0.0,,&quot;M&quot;;[&gt;=1000]&quot;$&quot;0.0,&quot;K&quot;;0"/>
    </dxf>
    <dxf>
      <font>
        <strike val="0"/>
        <color theme="0"/>
        <name val="Calibri"/>
        <family val="2"/>
        <scheme val="minor"/>
      </font>
      <fill>
        <gradientFill degree="90">
          <stop position="0">
            <color theme="3" tint="0.40000610370189521"/>
          </stop>
          <stop position="1">
            <color theme="3" tint="0.40000610370189521"/>
          </stop>
        </gradientFill>
      </fill>
      <border>
        <left/>
        <right/>
        <top/>
        <bottom/>
      </border>
    </dxf>
    <dxf>
      <numFmt numFmtId="19" formatCode="m/d/yyyy"/>
    </dxf>
    <dxf>
      <numFmt numFmtId="164" formatCode="[&gt;=1000000]&quot;$&quot;0.0,,&quot;M&quot;;[&gt;=1000]&quot;$&quot;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164" formatCode="[&gt;=1000000]&quot;$&quot;0.0,,&quot;M&quot;;[&gt;=1000]&quot;$&quot;0.0,&quot;K&quot;;0"/>
    </dxf>
    <dxf>
      <fill>
        <patternFill>
          <bgColor theme="3" tint="-0.24994659260841701"/>
        </patternFill>
      </fill>
    </dxf>
  </dxfs>
  <tableStyles count="2" defaultTableStyle="TableStyleMedium2" defaultPivotStyle="PivotStyleLight16">
    <tableStyle name="Slicer Style 1" pivot="0" table="0" count="1" xr9:uid="{B4B500C6-28BB-494D-B088-F44BD7D26B0F}">
      <tableStyleElement type="wholeTable" dxfId="137"/>
    </tableStyle>
    <tableStyle name="Slicer Style 2" pivot="0" table="0" count="1" xr9:uid="{6C0AF10D-DB70-44C7-8245-37A792A4C947}">
      <tableStyleElement type="wholeTable" dxfId="149"/>
    </tableStyle>
  </tableStyles>
  <colors>
    <mruColors>
      <color rgb="FF151A21"/>
      <color rgb="FFC5C3C3"/>
      <color rgb="FF918B8B"/>
      <color rgb="FFDCDC24"/>
      <color rgb="FF404F64"/>
      <color rgb="FF808000"/>
      <color rgb="FF000000"/>
      <color rgb="FF93830B"/>
      <color rgb="FFF9FC6A"/>
      <color rgb="FF80808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dashbord.xlsx]ORDER ACROSS EACH YEAR!PivotTable1</c:name>
    <c:fmtId val="0"/>
  </c:pivotSource>
  <c:chart>
    <c:autoTitleDeleted val="1"/>
    <c:pivotFmts>
      <c:pivotFmt>
        <c:idx val="0"/>
        <c:spPr>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ACROSS EACH YEAR'!$B$3</c:f>
              <c:strCache>
                <c:ptCount val="1"/>
                <c:pt idx="0">
                  <c:v>Total</c:v>
                </c:pt>
              </c:strCache>
            </c:strRef>
          </c:tx>
          <c:spPr>
            <a:ln w="28575" cap="rnd">
              <a:solidFill>
                <a:schemeClr val="tx2">
                  <a:lumMod val="75000"/>
                </a:schemeClr>
              </a:solidFill>
              <a:round/>
            </a:ln>
            <a:effectLst/>
          </c:spPr>
          <c:marker>
            <c:symbol val="none"/>
          </c:marker>
          <c:cat>
            <c:strRef>
              <c:f>'ORDER ACROSS EACH YEAR'!$A$4:$A$10</c:f>
              <c:strCache>
                <c:ptCount val="6"/>
                <c:pt idx="0">
                  <c:v>2020</c:v>
                </c:pt>
                <c:pt idx="1">
                  <c:v>2021</c:v>
                </c:pt>
                <c:pt idx="2">
                  <c:v>2022</c:v>
                </c:pt>
                <c:pt idx="3">
                  <c:v>2023</c:v>
                </c:pt>
                <c:pt idx="4">
                  <c:v>2024</c:v>
                </c:pt>
                <c:pt idx="5">
                  <c:v>2025</c:v>
                </c:pt>
              </c:strCache>
            </c:strRef>
          </c:cat>
          <c:val>
            <c:numRef>
              <c:f>'ORDER ACROSS EACH YEAR'!$B$4:$B$10</c:f>
              <c:numCache>
                <c:formatCode>General</c:formatCode>
                <c:ptCount val="6"/>
                <c:pt idx="0">
                  <c:v>171</c:v>
                </c:pt>
                <c:pt idx="1">
                  <c:v>217</c:v>
                </c:pt>
                <c:pt idx="2">
                  <c:v>288</c:v>
                </c:pt>
                <c:pt idx="3">
                  <c:v>234</c:v>
                </c:pt>
                <c:pt idx="4">
                  <c:v>240</c:v>
                </c:pt>
                <c:pt idx="5">
                  <c:v>44</c:v>
                </c:pt>
              </c:numCache>
            </c:numRef>
          </c:val>
          <c:smooth val="0"/>
          <c:extLst>
            <c:ext xmlns:c16="http://schemas.microsoft.com/office/drawing/2014/chart" uri="{C3380CC4-5D6E-409C-BE32-E72D297353CC}">
              <c16:uniqueId val="{00000000-2619-4D08-A86B-3C65BF60E8AA}"/>
            </c:ext>
          </c:extLst>
        </c:ser>
        <c:dLbls>
          <c:showLegendKey val="0"/>
          <c:showVal val="0"/>
          <c:showCatName val="0"/>
          <c:showSerName val="0"/>
          <c:showPercent val="0"/>
          <c:showBubbleSize val="0"/>
        </c:dLbls>
        <c:smooth val="0"/>
        <c:axId val="563945072"/>
        <c:axId val="563960432"/>
      </c:lineChart>
      <c:catAx>
        <c:axId val="56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960432"/>
        <c:crosses val="autoZero"/>
        <c:auto val="1"/>
        <c:lblAlgn val="ctr"/>
        <c:lblOffset val="100"/>
        <c:noMultiLvlLbl val="0"/>
      </c:catAx>
      <c:valAx>
        <c:axId val="56396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94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dashbord.xlsx]TOTAL QUANTITY SOLD BY CITY !PivotTable4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597694618069653E-2"/>
          <c:y val="0.21571165446424459"/>
          <c:w val="0.6372606542738859"/>
          <c:h val="0.48533360961458766"/>
        </c:manualLayout>
      </c:layout>
      <c:barChart>
        <c:barDir val="col"/>
        <c:grouping val="clustered"/>
        <c:varyColors val="0"/>
        <c:ser>
          <c:idx val="0"/>
          <c:order val="0"/>
          <c:tx>
            <c:strRef>
              <c:f>'TOTAL QUANTITY SOLD BY CITY '!$B$3</c:f>
              <c:strCache>
                <c:ptCount val="1"/>
                <c:pt idx="0">
                  <c:v>Count of Category</c:v>
                </c:pt>
              </c:strCache>
            </c:strRef>
          </c:tx>
          <c:spPr>
            <a:solidFill>
              <a:schemeClr val="accent1"/>
            </a:solidFill>
            <a:ln>
              <a:noFill/>
            </a:ln>
            <a:effectLst/>
          </c:spPr>
          <c:invertIfNegative val="0"/>
          <c:cat>
            <c:strRef>
              <c:f>'TOTAL QUANTITY SOLD BY CITY '!$A$4:$A$22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'TOTAL QUANTITY SOLD BY CITY '!$B$4:$B$22</c:f>
              <c:numCache>
                <c:formatCode>General</c:formatCode>
                <c:ptCount val="18"/>
                <c:pt idx="0">
                  <c:v>65</c:v>
                </c:pt>
                <c:pt idx="1">
                  <c:v>90</c:v>
                </c:pt>
                <c:pt idx="2">
                  <c:v>63</c:v>
                </c:pt>
                <c:pt idx="3">
                  <c:v>61</c:v>
                </c:pt>
                <c:pt idx="4">
                  <c:v>70</c:v>
                </c:pt>
                <c:pt idx="5">
                  <c:v>49</c:v>
                </c:pt>
                <c:pt idx="6">
                  <c:v>72</c:v>
                </c:pt>
                <c:pt idx="7">
                  <c:v>52</c:v>
                </c:pt>
                <c:pt idx="8">
                  <c:v>61</c:v>
                </c:pt>
                <c:pt idx="9">
                  <c:v>66</c:v>
                </c:pt>
                <c:pt idx="10">
                  <c:v>62</c:v>
                </c:pt>
                <c:pt idx="11">
                  <c:v>77</c:v>
                </c:pt>
                <c:pt idx="12">
                  <c:v>50</c:v>
                </c:pt>
                <c:pt idx="13">
                  <c:v>74</c:v>
                </c:pt>
                <c:pt idx="14">
                  <c:v>73</c:v>
                </c:pt>
                <c:pt idx="15">
                  <c:v>84</c:v>
                </c:pt>
                <c:pt idx="16">
                  <c:v>68</c:v>
                </c:pt>
                <c:pt idx="17">
                  <c:v>57</c:v>
                </c:pt>
              </c:numCache>
            </c:numRef>
          </c:val>
          <c:extLst>
            <c:ext xmlns:c16="http://schemas.microsoft.com/office/drawing/2014/chart" uri="{C3380CC4-5D6E-409C-BE32-E72D297353CC}">
              <c16:uniqueId val="{00000000-14EA-4AA7-AB00-6C2E4E75F952}"/>
            </c:ext>
          </c:extLst>
        </c:ser>
        <c:dLbls>
          <c:showLegendKey val="0"/>
          <c:showVal val="0"/>
          <c:showCatName val="0"/>
          <c:showSerName val="0"/>
          <c:showPercent val="0"/>
          <c:showBubbleSize val="0"/>
        </c:dLbls>
        <c:gapWidth val="219"/>
        <c:axId val="1874132287"/>
        <c:axId val="1874130847"/>
      </c:barChart>
      <c:lineChart>
        <c:grouping val="stacked"/>
        <c:varyColors val="0"/>
        <c:ser>
          <c:idx val="1"/>
          <c:order val="1"/>
          <c:tx>
            <c:strRef>
              <c:f>'TOTAL QUANTITY SOLD BY CITY '!$C$3</c:f>
              <c:strCache>
                <c:ptCount val="1"/>
                <c:pt idx="0">
                  <c:v>Sum of Quantity</c:v>
                </c:pt>
              </c:strCache>
            </c:strRef>
          </c:tx>
          <c:spPr>
            <a:ln w="28575" cap="rnd">
              <a:solidFill>
                <a:schemeClr val="accent2"/>
              </a:solidFill>
              <a:round/>
            </a:ln>
            <a:effectLst/>
          </c:spPr>
          <c:marker>
            <c:symbol val="none"/>
          </c:marker>
          <c:cat>
            <c:strRef>
              <c:f>'TOTAL QUANTITY SOLD BY CITY '!$A$4:$A$22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'TOTAL QUANTITY SOLD BY CITY '!$C$4:$C$22</c:f>
              <c:numCache>
                <c:formatCode>General</c:formatCode>
                <c:ptCount val="18"/>
                <c:pt idx="0">
                  <c:v>659</c:v>
                </c:pt>
                <c:pt idx="1">
                  <c:v>977</c:v>
                </c:pt>
                <c:pt idx="2">
                  <c:v>627</c:v>
                </c:pt>
                <c:pt idx="3">
                  <c:v>645</c:v>
                </c:pt>
                <c:pt idx="4">
                  <c:v>812</c:v>
                </c:pt>
                <c:pt idx="5">
                  <c:v>584</c:v>
                </c:pt>
                <c:pt idx="6">
                  <c:v>762</c:v>
                </c:pt>
                <c:pt idx="7">
                  <c:v>520</c:v>
                </c:pt>
                <c:pt idx="8">
                  <c:v>613</c:v>
                </c:pt>
                <c:pt idx="9">
                  <c:v>785</c:v>
                </c:pt>
                <c:pt idx="10">
                  <c:v>666</c:v>
                </c:pt>
                <c:pt idx="11">
                  <c:v>820</c:v>
                </c:pt>
                <c:pt idx="12">
                  <c:v>511</c:v>
                </c:pt>
                <c:pt idx="13">
                  <c:v>836</c:v>
                </c:pt>
                <c:pt idx="14">
                  <c:v>753</c:v>
                </c:pt>
                <c:pt idx="15">
                  <c:v>953</c:v>
                </c:pt>
                <c:pt idx="16">
                  <c:v>682</c:v>
                </c:pt>
                <c:pt idx="17">
                  <c:v>540</c:v>
                </c:pt>
              </c:numCache>
            </c:numRef>
          </c:val>
          <c:smooth val="0"/>
          <c:extLst>
            <c:ext xmlns:c16="http://schemas.microsoft.com/office/drawing/2014/chart" uri="{C3380CC4-5D6E-409C-BE32-E72D297353CC}">
              <c16:uniqueId val="{00000001-14EA-4AA7-AB00-6C2E4E75F952}"/>
            </c:ext>
          </c:extLst>
        </c:ser>
        <c:dLbls>
          <c:showLegendKey val="0"/>
          <c:showVal val="0"/>
          <c:showCatName val="0"/>
          <c:showSerName val="0"/>
          <c:showPercent val="0"/>
          <c:showBubbleSize val="0"/>
        </c:dLbls>
        <c:marker val="1"/>
        <c:smooth val="0"/>
        <c:axId val="1539073599"/>
        <c:axId val="1539074559"/>
      </c:lineChart>
      <c:catAx>
        <c:axId val="153907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074559"/>
        <c:crosses val="autoZero"/>
        <c:auto val="1"/>
        <c:lblAlgn val="ctr"/>
        <c:lblOffset val="100"/>
        <c:noMultiLvlLbl val="0"/>
      </c:catAx>
      <c:valAx>
        <c:axId val="153907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073599"/>
        <c:crosses val="autoZero"/>
        <c:crossBetween val="between"/>
      </c:valAx>
      <c:valAx>
        <c:axId val="1874130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132287"/>
        <c:crosses val="max"/>
        <c:crossBetween val="between"/>
      </c:valAx>
      <c:catAx>
        <c:axId val="1874132287"/>
        <c:scaling>
          <c:orientation val="minMax"/>
        </c:scaling>
        <c:delete val="1"/>
        <c:axPos val="b"/>
        <c:numFmt formatCode="General" sourceLinked="1"/>
        <c:majorTickMark val="out"/>
        <c:minorTickMark val="none"/>
        <c:tickLblPos val="nextTo"/>
        <c:crossAx val="1874130847"/>
        <c:crosses val="autoZero"/>
        <c:auto val="1"/>
        <c:lblAlgn val="ctr"/>
        <c:lblOffset val="100"/>
        <c:noMultiLvlLbl val="0"/>
      </c:catAx>
      <c:spPr>
        <a:noFill/>
        <a:ln>
          <a:noFill/>
        </a:ln>
        <a:effectLst/>
      </c:spPr>
    </c:plotArea>
    <c:legend>
      <c:legendPos val="r"/>
      <c:layout>
        <c:manualLayout>
          <c:xMode val="edge"/>
          <c:yMode val="edge"/>
          <c:x val="0.79448818897637796"/>
          <c:y val="0.3896191923377999"/>
          <c:w val="0.19867700300349053"/>
          <c:h val="0.26169728783902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dashbord.xlsx]SUM OF QUANTITY BY CITY!PivotTable21</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 OF QUANTITY BY CITY'!$B$3</c:f>
              <c:strCache>
                <c:ptCount val="1"/>
                <c:pt idx="0">
                  <c:v>Total</c:v>
                </c:pt>
              </c:strCache>
            </c:strRef>
          </c:tx>
          <c:spPr>
            <a:solidFill>
              <a:schemeClr val="tx2">
                <a:lumMod val="50000"/>
              </a:schemeClr>
            </a:solidFill>
            <a:ln>
              <a:noFill/>
            </a:ln>
            <a:effectLst/>
          </c:spPr>
          <c:invertIfNegative val="0"/>
          <c:cat>
            <c:strRef>
              <c:f>'SUM OF QUANTITY BY CITY'!$A$4:$A$22</c:f>
              <c:strCache>
                <c:ptCount val="18"/>
                <c:pt idx="0">
                  <c:v>Peoria</c:v>
                </c:pt>
                <c:pt idx="1">
                  <c:v>Houston</c:v>
                </c:pt>
                <c:pt idx="2">
                  <c:v>Tampa</c:v>
                </c:pt>
                <c:pt idx="3">
                  <c:v>Columbus</c:v>
                </c:pt>
                <c:pt idx="4">
                  <c:v>Los Angeles</c:v>
                </c:pt>
                <c:pt idx="5">
                  <c:v>Chicago</c:v>
                </c:pt>
                <c:pt idx="6">
                  <c:v>Cincinnati</c:v>
                </c:pt>
                <c:pt idx="7">
                  <c:v>Austin</c:v>
                </c:pt>
                <c:pt idx="8">
                  <c:v>New York City</c:v>
                </c:pt>
                <c:pt idx="9">
                  <c:v>Springfield</c:v>
                </c:pt>
                <c:pt idx="10">
                  <c:v>San Diego</c:v>
                </c:pt>
                <c:pt idx="11">
                  <c:v>Dallas</c:v>
                </c:pt>
                <c:pt idx="12">
                  <c:v>Miami</c:v>
                </c:pt>
                <c:pt idx="13">
                  <c:v>Cleveland</c:v>
                </c:pt>
                <c:pt idx="14">
                  <c:v>Orlando</c:v>
                </c:pt>
                <c:pt idx="15">
                  <c:v>Rochester</c:v>
                </c:pt>
                <c:pt idx="16">
                  <c:v>San Francisco</c:v>
                </c:pt>
                <c:pt idx="17">
                  <c:v>Buffalo</c:v>
                </c:pt>
              </c:strCache>
            </c:strRef>
          </c:cat>
          <c:val>
            <c:numRef>
              <c:f>'SUM OF QUANTITY BY CITY'!$B$4:$B$22</c:f>
              <c:numCache>
                <c:formatCode>General</c:formatCode>
                <c:ptCount val="18"/>
                <c:pt idx="0">
                  <c:v>511</c:v>
                </c:pt>
                <c:pt idx="1">
                  <c:v>520</c:v>
                </c:pt>
                <c:pt idx="2">
                  <c:v>540</c:v>
                </c:pt>
                <c:pt idx="3">
                  <c:v>584</c:v>
                </c:pt>
                <c:pt idx="4">
                  <c:v>613</c:v>
                </c:pt>
                <c:pt idx="5">
                  <c:v>627</c:v>
                </c:pt>
                <c:pt idx="6">
                  <c:v>645</c:v>
                </c:pt>
                <c:pt idx="7">
                  <c:v>659</c:v>
                </c:pt>
                <c:pt idx="8">
                  <c:v>666</c:v>
                </c:pt>
                <c:pt idx="9">
                  <c:v>682</c:v>
                </c:pt>
                <c:pt idx="10">
                  <c:v>753</c:v>
                </c:pt>
                <c:pt idx="11">
                  <c:v>762</c:v>
                </c:pt>
                <c:pt idx="12">
                  <c:v>785</c:v>
                </c:pt>
                <c:pt idx="13">
                  <c:v>812</c:v>
                </c:pt>
                <c:pt idx="14">
                  <c:v>820</c:v>
                </c:pt>
                <c:pt idx="15">
                  <c:v>836</c:v>
                </c:pt>
                <c:pt idx="16">
                  <c:v>953</c:v>
                </c:pt>
                <c:pt idx="17">
                  <c:v>977</c:v>
                </c:pt>
              </c:numCache>
            </c:numRef>
          </c:val>
          <c:extLst>
            <c:ext xmlns:c16="http://schemas.microsoft.com/office/drawing/2014/chart" uri="{C3380CC4-5D6E-409C-BE32-E72D297353CC}">
              <c16:uniqueId val="{00000000-49C4-4EA3-B034-CDCAAC1EEAAC}"/>
            </c:ext>
          </c:extLst>
        </c:ser>
        <c:dLbls>
          <c:showLegendKey val="0"/>
          <c:showVal val="0"/>
          <c:showCatName val="0"/>
          <c:showSerName val="0"/>
          <c:showPercent val="0"/>
          <c:showBubbleSize val="0"/>
        </c:dLbls>
        <c:gapWidth val="100"/>
        <c:axId val="1993915791"/>
        <c:axId val="1993914351"/>
      </c:barChart>
      <c:catAx>
        <c:axId val="19939157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914351"/>
        <c:crosses val="autoZero"/>
        <c:auto val="1"/>
        <c:lblAlgn val="ctr"/>
        <c:lblOffset val="100"/>
        <c:noMultiLvlLbl val="0"/>
      </c:catAx>
      <c:valAx>
        <c:axId val="199391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91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dashbord.xlsx]HIGHEST METHOD OF PAYMENT METH !PivotTable1</c:name>
    <c:fmtId val="1"/>
  </c:pivotSource>
  <c:chart>
    <c:autoTitleDeleted val="1"/>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METHOD OF PAYMENT METH '!$B$3</c:f>
              <c:strCache>
                <c:ptCount val="1"/>
                <c:pt idx="0">
                  <c:v>Total</c:v>
                </c:pt>
              </c:strCache>
            </c:strRef>
          </c:tx>
          <c:spPr>
            <a:solidFill>
              <a:schemeClr val="tx2">
                <a:lumMod val="75000"/>
              </a:schemeClr>
            </a:solidFill>
            <a:ln>
              <a:noFill/>
            </a:ln>
            <a:effectLst/>
          </c:spPr>
          <c:invertIfNegative val="0"/>
          <c:cat>
            <c:strRef>
              <c:f>'HIGHEST METHOD OF PAYMENT METH '!$A$4:$A$9</c:f>
              <c:strCache>
                <c:ptCount val="5"/>
                <c:pt idx="0">
                  <c:v>Debit Card</c:v>
                </c:pt>
                <c:pt idx="1">
                  <c:v>Credit Card</c:v>
                </c:pt>
                <c:pt idx="2">
                  <c:v>UPI</c:v>
                </c:pt>
                <c:pt idx="3">
                  <c:v>EMI</c:v>
                </c:pt>
                <c:pt idx="4">
                  <c:v>COD</c:v>
                </c:pt>
              </c:strCache>
            </c:strRef>
          </c:cat>
          <c:val>
            <c:numRef>
              <c:f>'HIGHEST METHOD OF PAYMENT METH '!$B$4:$B$9</c:f>
              <c:numCache>
                <c:formatCode>General</c:formatCode>
                <c:ptCount val="5"/>
                <c:pt idx="0">
                  <c:v>260</c:v>
                </c:pt>
                <c:pt idx="1">
                  <c:v>258</c:v>
                </c:pt>
                <c:pt idx="2">
                  <c:v>252</c:v>
                </c:pt>
                <c:pt idx="3">
                  <c:v>218</c:v>
                </c:pt>
                <c:pt idx="4">
                  <c:v>206</c:v>
                </c:pt>
              </c:numCache>
            </c:numRef>
          </c:val>
          <c:extLst>
            <c:ext xmlns:c16="http://schemas.microsoft.com/office/drawing/2014/chart" uri="{C3380CC4-5D6E-409C-BE32-E72D297353CC}">
              <c16:uniqueId val="{00000000-9C52-418B-9C13-1136FA9E4E92}"/>
            </c:ext>
          </c:extLst>
        </c:ser>
        <c:dLbls>
          <c:showLegendKey val="0"/>
          <c:showVal val="0"/>
          <c:showCatName val="0"/>
          <c:showSerName val="0"/>
          <c:showPercent val="0"/>
          <c:showBubbleSize val="0"/>
        </c:dLbls>
        <c:gapWidth val="219"/>
        <c:overlap val="-27"/>
        <c:axId val="89736079"/>
        <c:axId val="89737039"/>
      </c:barChart>
      <c:catAx>
        <c:axId val="8973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7039"/>
        <c:crosses val="autoZero"/>
        <c:auto val="1"/>
        <c:lblAlgn val="ctr"/>
        <c:lblOffset val="100"/>
        <c:noMultiLvlLbl val="0"/>
      </c:catAx>
      <c:valAx>
        <c:axId val="89737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60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dashbord.xlsx]MONTHLY TRENDS SALES!PivotTable4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tx2">
              <a:lumMod val="20000"/>
              <a:lumOff val="8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9525" cap="flat" cmpd="sng" algn="ctr">
            <a:solidFill>
              <a:schemeClr val="lt1">
                <a:alpha val="50000"/>
              </a:schemeClr>
            </a:solidFill>
            <a:round/>
          </a:ln>
          <a:effectLst/>
        </c:spPr>
      </c:pivotFmt>
      <c:pivotFmt>
        <c:idx val="2"/>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9525" cap="flat" cmpd="sng" algn="ctr">
            <a:solidFill>
              <a:schemeClr val="lt1">
                <a:alpha val="50000"/>
              </a:schemeClr>
            </a:solidFill>
            <a:round/>
          </a:ln>
          <a:effectLst/>
        </c:spPr>
        <c:dLbl>
          <c:idx val="0"/>
          <c:layout>
            <c:manualLayout>
              <c:x val="-2.7777777777778798E-3"/>
              <c:y val="5.548629337999416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F02FCC30-3D34-47E0-B2E5-6BB5BB78C65C}" type="VALUE">
                  <a:rPr lang="en-US" b="0" cap="none" spc="0">
                    <a:ln w="0"/>
                    <a:solidFill>
                      <a:schemeClr val="tx1"/>
                    </a:solidFill>
                    <a:effectLst>
                      <a:outerShdw blurRad="38100" dist="19050" dir="2700000" algn="tl" rotWithShape="0">
                        <a:schemeClr val="dk1">
                          <a:alpha val="40000"/>
                        </a:schemeClr>
                      </a:outerShdw>
                    </a:effectLst>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03471128608924"/>
                  <c:h val="0.15733814523184603"/>
                </c:manualLayout>
              </c15:layout>
              <c15:dlblFieldTable/>
              <c15:showDataLabelsRange val="0"/>
            </c:ext>
          </c:extLst>
        </c:dLbl>
      </c:pivotFmt>
    </c:pivotFmts>
    <c:plotArea>
      <c:layout/>
      <c:barChart>
        <c:barDir val="col"/>
        <c:grouping val="clustered"/>
        <c:varyColors val="0"/>
        <c:ser>
          <c:idx val="0"/>
          <c:order val="0"/>
          <c:tx>
            <c:strRef>
              <c:f>'MONTHLY TRENDS SALES'!$B$3</c:f>
              <c:strCache>
                <c:ptCount val="1"/>
                <c:pt idx="0">
                  <c:v>Total</c:v>
                </c:pt>
              </c:strCache>
            </c:strRef>
          </c:tx>
          <c:spPr>
            <a:solidFill>
              <a:schemeClr val="tx2">
                <a:lumMod val="20000"/>
                <a:lumOff val="80000"/>
              </a:schemeClr>
            </a:solidFill>
            <a:ln w="9525" cap="flat" cmpd="sng" algn="ctr">
              <a:solidFill>
                <a:schemeClr val="lt1">
                  <a:alpha val="50000"/>
                </a:schemeClr>
              </a:solidFill>
              <a:round/>
            </a:ln>
            <a:effectLst/>
          </c:spPr>
          <c:invertIfNegative val="0"/>
          <c:dPt>
            <c:idx val="0"/>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A848-4687-B00A-993728A7E1ED}"/>
              </c:ext>
            </c:extLst>
          </c:dPt>
          <c:dPt>
            <c:idx val="1"/>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A-A848-4687-B00A-993728A7E1ED}"/>
              </c:ext>
            </c:extLst>
          </c:dPt>
          <c:dPt>
            <c:idx val="2"/>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A848-4687-B00A-993728A7E1ED}"/>
              </c:ext>
            </c:extLst>
          </c:dPt>
          <c:dPt>
            <c:idx val="3"/>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8-A848-4687-B00A-993728A7E1ED}"/>
              </c:ext>
            </c:extLst>
          </c:dPt>
          <c:dPt>
            <c:idx val="4"/>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A848-4687-B00A-993728A7E1ED}"/>
              </c:ext>
            </c:extLst>
          </c:dPt>
          <c:dPt>
            <c:idx val="5"/>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6-A848-4687-B00A-993728A7E1ED}"/>
              </c:ext>
            </c:extLst>
          </c:dPt>
          <c:dPt>
            <c:idx val="6"/>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A848-4687-B00A-993728A7E1ED}"/>
              </c:ext>
            </c:extLst>
          </c:dPt>
          <c:dPt>
            <c:idx val="7"/>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A848-4687-B00A-993728A7E1ED}"/>
              </c:ext>
            </c:extLst>
          </c:dPt>
          <c:dPt>
            <c:idx val="8"/>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A848-4687-B00A-993728A7E1ED}"/>
              </c:ext>
            </c:extLst>
          </c:dPt>
          <c:dPt>
            <c:idx val="9"/>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C-A848-4687-B00A-993728A7E1ED}"/>
              </c:ext>
            </c:extLst>
          </c:dPt>
          <c:dPt>
            <c:idx val="11"/>
            <c:invertIfNegative val="0"/>
            <c:bubble3D val="0"/>
            <c:spPr>
              <a:solidFill>
                <a:schemeClr val="tx2">
                  <a:lumMod val="5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D-A848-4687-B00A-993728A7E1ED}"/>
              </c:ext>
            </c:extLst>
          </c:dPt>
          <c:dLbls>
            <c:dLbl>
              <c:idx val="0"/>
              <c:delete val="1"/>
              <c:extLst>
                <c:ext xmlns:c15="http://schemas.microsoft.com/office/drawing/2012/chart" uri="{CE6537A1-D6FC-4f65-9D91-7224C49458BB}"/>
                <c:ext xmlns:c16="http://schemas.microsoft.com/office/drawing/2014/chart" uri="{C3380CC4-5D6E-409C-BE32-E72D297353CC}">
                  <c16:uniqueId val="{0000000B-A848-4687-B00A-993728A7E1ED}"/>
                </c:ext>
              </c:extLst>
            </c:dLbl>
            <c:dLbl>
              <c:idx val="1"/>
              <c:delete val="1"/>
              <c:extLst>
                <c:ext xmlns:c15="http://schemas.microsoft.com/office/drawing/2012/chart" uri="{CE6537A1-D6FC-4f65-9D91-7224C49458BB}"/>
                <c:ext xmlns:c16="http://schemas.microsoft.com/office/drawing/2014/chart" uri="{C3380CC4-5D6E-409C-BE32-E72D297353CC}">
                  <c16:uniqueId val="{0000000A-A848-4687-B00A-993728A7E1ED}"/>
                </c:ext>
              </c:extLst>
            </c:dLbl>
            <c:dLbl>
              <c:idx val="2"/>
              <c:delete val="1"/>
              <c:extLst>
                <c:ext xmlns:c15="http://schemas.microsoft.com/office/drawing/2012/chart" uri="{CE6537A1-D6FC-4f65-9D91-7224C49458BB}"/>
                <c:ext xmlns:c16="http://schemas.microsoft.com/office/drawing/2014/chart" uri="{C3380CC4-5D6E-409C-BE32-E72D297353CC}">
                  <c16:uniqueId val="{00000009-A848-4687-B00A-993728A7E1ED}"/>
                </c:ext>
              </c:extLst>
            </c:dLbl>
            <c:dLbl>
              <c:idx val="3"/>
              <c:delete val="1"/>
              <c:extLst>
                <c:ext xmlns:c15="http://schemas.microsoft.com/office/drawing/2012/chart" uri="{CE6537A1-D6FC-4f65-9D91-7224C49458BB}"/>
                <c:ext xmlns:c16="http://schemas.microsoft.com/office/drawing/2014/chart" uri="{C3380CC4-5D6E-409C-BE32-E72D297353CC}">
                  <c16:uniqueId val="{00000008-A848-4687-B00A-993728A7E1ED}"/>
                </c:ext>
              </c:extLst>
            </c:dLbl>
            <c:dLbl>
              <c:idx val="4"/>
              <c:delete val="1"/>
              <c:extLst>
                <c:ext xmlns:c15="http://schemas.microsoft.com/office/drawing/2012/chart" uri="{CE6537A1-D6FC-4f65-9D91-7224C49458BB}"/>
                <c:ext xmlns:c16="http://schemas.microsoft.com/office/drawing/2014/chart" uri="{C3380CC4-5D6E-409C-BE32-E72D297353CC}">
                  <c16:uniqueId val="{00000007-A848-4687-B00A-993728A7E1ED}"/>
                </c:ext>
              </c:extLst>
            </c:dLbl>
            <c:dLbl>
              <c:idx val="5"/>
              <c:delete val="1"/>
              <c:extLst>
                <c:ext xmlns:c15="http://schemas.microsoft.com/office/drawing/2012/chart" uri="{CE6537A1-D6FC-4f65-9D91-7224C49458BB}"/>
                <c:ext xmlns:c16="http://schemas.microsoft.com/office/drawing/2014/chart" uri="{C3380CC4-5D6E-409C-BE32-E72D297353CC}">
                  <c16:uniqueId val="{00000006-A848-4687-B00A-993728A7E1ED}"/>
                </c:ext>
              </c:extLst>
            </c:dLbl>
            <c:dLbl>
              <c:idx val="6"/>
              <c:delete val="1"/>
              <c:extLst>
                <c:ext xmlns:c15="http://schemas.microsoft.com/office/drawing/2012/chart" uri="{CE6537A1-D6FC-4f65-9D91-7224C49458BB}"/>
                <c:ext xmlns:c16="http://schemas.microsoft.com/office/drawing/2014/chart" uri="{C3380CC4-5D6E-409C-BE32-E72D297353CC}">
                  <c16:uniqueId val="{00000005-A848-4687-B00A-993728A7E1ED}"/>
                </c:ext>
              </c:extLst>
            </c:dLbl>
            <c:dLbl>
              <c:idx val="7"/>
              <c:delete val="1"/>
              <c:extLst>
                <c:ext xmlns:c15="http://schemas.microsoft.com/office/drawing/2012/chart" uri="{CE6537A1-D6FC-4f65-9D91-7224C49458BB}"/>
                <c:ext xmlns:c16="http://schemas.microsoft.com/office/drawing/2014/chart" uri="{C3380CC4-5D6E-409C-BE32-E72D297353CC}">
                  <c16:uniqueId val="{00000004-A848-4687-B00A-993728A7E1ED}"/>
                </c:ext>
              </c:extLst>
            </c:dLbl>
            <c:dLbl>
              <c:idx val="8"/>
              <c:delete val="1"/>
              <c:extLst>
                <c:ext xmlns:c15="http://schemas.microsoft.com/office/drawing/2012/chart" uri="{CE6537A1-D6FC-4f65-9D91-7224C49458BB}"/>
                <c:ext xmlns:c16="http://schemas.microsoft.com/office/drawing/2014/chart" uri="{C3380CC4-5D6E-409C-BE32-E72D297353CC}">
                  <c16:uniqueId val="{00000003-A848-4687-B00A-993728A7E1ED}"/>
                </c:ext>
              </c:extLst>
            </c:dLbl>
            <c:dLbl>
              <c:idx val="9"/>
              <c:delete val="1"/>
              <c:extLst>
                <c:ext xmlns:c15="http://schemas.microsoft.com/office/drawing/2012/chart" uri="{CE6537A1-D6FC-4f65-9D91-7224C49458BB}"/>
                <c:ext xmlns:c16="http://schemas.microsoft.com/office/drawing/2014/chart" uri="{C3380CC4-5D6E-409C-BE32-E72D297353CC}">
                  <c16:uniqueId val="{0000000C-A848-4687-B00A-993728A7E1ED}"/>
                </c:ext>
              </c:extLst>
            </c:dLbl>
            <c:dLbl>
              <c:idx val="11"/>
              <c:layout>
                <c:manualLayout>
                  <c:x val="-2.7777777777778798E-3"/>
                  <c:y val="5.548629337999416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F02FCC30-3D34-47E0-B2E5-6BB5BB78C65C}" type="VALUE">
                      <a:rPr lang="en-US" b="0" cap="none" spc="0">
                        <a:ln w="0"/>
                        <a:solidFill>
                          <a:schemeClr val="tx1"/>
                        </a:solidFill>
                        <a:effectLst>
                          <a:outerShdw blurRad="38100" dist="19050" dir="2700000" algn="tl" rotWithShape="0">
                            <a:schemeClr val="dk1">
                              <a:alpha val="40000"/>
                            </a:schemeClr>
                          </a:outerShdw>
                        </a:effectLst>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03471128608924"/>
                      <c:h val="0.15733814523184603"/>
                    </c:manualLayout>
                  </c15:layout>
                  <c15:dlblFieldTable/>
                  <c15:showDataLabelsRange val="0"/>
                </c:ext>
                <c:ext xmlns:c16="http://schemas.microsoft.com/office/drawing/2014/chart" uri="{C3380CC4-5D6E-409C-BE32-E72D297353CC}">
                  <c16:uniqueId val="{0000000D-A848-4687-B00A-993728A7E1E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TRENDS SALES'!$A$4:$A$16</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'MONTHLY TRENDS SALES'!$B$4:$B$16</c:f>
              <c:numCache>
                <c:formatCode>General</c:formatCode>
                <c:ptCount val="12"/>
                <c:pt idx="0">
                  <c:v>392678</c:v>
                </c:pt>
                <c:pt idx="1">
                  <c:v>450672</c:v>
                </c:pt>
                <c:pt idx="2">
                  <c:v>497247</c:v>
                </c:pt>
                <c:pt idx="3">
                  <c:v>567882</c:v>
                </c:pt>
                <c:pt idx="4">
                  <c:v>581943</c:v>
                </c:pt>
                <c:pt idx="5">
                  <c:v>529028</c:v>
                </c:pt>
                <c:pt idx="6">
                  <c:v>497410</c:v>
                </c:pt>
                <c:pt idx="7">
                  <c:v>517830</c:v>
                </c:pt>
                <c:pt idx="8">
                  <c:v>408236</c:v>
                </c:pt>
                <c:pt idx="9">
                  <c:v>632521</c:v>
                </c:pt>
                <c:pt idx="10">
                  <c:v>451814</c:v>
                </c:pt>
                <c:pt idx="11">
                  <c:v>655378</c:v>
                </c:pt>
              </c:numCache>
            </c:numRef>
          </c:val>
          <c:extLst>
            <c:ext xmlns:c16="http://schemas.microsoft.com/office/drawing/2014/chart" uri="{C3380CC4-5D6E-409C-BE32-E72D297353CC}">
              <c16:uniqueId val="{00000000-A848-4687-B00A-993728A7E1ED}"/>
            </c:ext>
          </c:extLst>
        </c:ser>
        <c:dLbls>
          <c:dLblPos val="inEnd"/>
          <c:showLegendKey val="0"/>
          <c:showVal val="1"/>
          <c:showCatName val="0"/>
          <c:showSerName val="0"/>
          <c:showPercent val="0"/>
          <c:showBubbleSize val="0"/>
        </c:dLbls>
        <c:gapWidth val="65"/>
        <c:axId val="243761631"/>
        <c:axId val="243759711"/>
      </c:barChart>
      <c:catAx>
        <c:axId val="243761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3759711"/>
        <c:crosses val="autoZero"/>
        <c:auto val="1"/>
        <c:lblAlgn val="ctr"/>
        <c:lblOffset val="100"/>
        <c:noMultiLvlLbl val="0"/>
      </c:catAx>
      <c:valAx>
        <c:axId val="243759711"/>
        <c:scaling>
          <c:orientation val="minMax"/>
        </c:scaling>
        <c:delete val="1"/>
        <c:axPos val="l"/>
        <c:numFmt formatCode="General" sourceLinked="1"/>
        <c:majorTickMark val="none"/>
        <c:minorTickMark val="none"/>
        <c:tickLblPos val="nextTo"/>
        <c:crossAx val="24376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dashbord.xlsx]SUM OF QUANTITY BY CITY!PivotTable21</c:name>
    <c:fmtId val="19"/>
  </c:pivotSource>
  <c:chart>
    <c:autoTitleDeleted val="1"/>
    <c:pivotFmts>
      <c:pivotFmt>
        <c:idx val="0"/>
        <c:spPr>
          <a:solidFill>
            <a:schemeClr val="tx2">
              <a:lumMod val="50000"/>
            </a:schemeClr>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50000"/>
            </a:schemeClr>
          </a:solidFill>
          <a:ln>
            <a:noFill/>
          </a:ln>
          <a:effectLst/>
        </c:spPr>
      </c:pivotFmt>
    </c:pivotFmts>
    <c:plotArea>
      <c:layout>
        <c:manualLayout>
          <c:layoutTarget val="inner"/>
          <c:xMode val="edge"/>
          <c:yMode val="edge"/>
          <c:x val="0.17389276522705979"/>
          <c:y val="8.7597786573073003E-2"/>
          <c:w val="0.80277825563810401"/>
          <c:h val="0.80427345313091814"/>
        </c:manualLayout>
      </c:layout>
      <c:barChart>
        <c:barDir val="bar"/>
        <c:grouping val="clustered"/>
        <c:varyColors val="0"/>
        <c:ser>
          <c:idx val="0"/>
          <c:order val="0"/>
          <c:tx>
            <c:strRef>
              <c:f>'SUM OF QUANTITY BY CITY'!$B$3</c:f>
              <c:strCache>
                <c:ptCount val="1"/>
                <c:pt idx="0">
                  <c:v>Total</c:v>
                </c:pt>
              </c:strCache>
            </c:strRef>
          </c:tx>
          <c:spPr>
            <a:solidFill>
              <a:schemeClr val="tx2">
                <a:lumMod val="20000"/>
                <a:lumOff val="80000"/>
              </a:schemeClr>
            </a:solidFill>
            <a:ln>
              <a:noFill/>
            </a:ln>
            <a:effectLst/>
          </c:spPr>
          <c:invertIfNegative val="0"/>
          <c:dPt>
            <c:idx val="17"/>
            <c:invertIfNegative val="0"/>
            <c:bubble3D val="0"/>
            <c:spPr>
              <a:solidFill>
                <a:schemeClr val="tx2">
                  <a:lumMod val="50000"/>
                </a:schemeClr>
              </a:solidFill>
              <a:ln>
                <a:noFill/>
              </a:ln>
              <a:effectLst/>
            </c:spPr>
            <c:extLst>
              <c:ext xmlns:c16="http://schemas.microsoft.com/office/drawing/2014/chart" uri="{C3380CC4-5D6E-409C-BE32-E72D297353CC}">
                <c16:uniqueId val="{00000000-9C2C-4575-9566-CE4B00BA4A71}"/>
              </c:ext>
            </c:extLst>
          </c:dPt>
          <c:cat>
            <c:strRef>
              <c:f>'SUM OF QUANTITY BY CITY'!$A$4:$A$22</c:f>
              <c:strCache>
                <c:ptCount val="18"/>
                <c:pt idx="0">
                  <c:v>Peoria</c:v>
                </c:pt>
                <c:pt idx="1">
                  <c:v>Houston</c:v>
                </c:pt>
                <c:pt idx="2">
                  <c:v>Tampa</c:v>
                </c:pt>
                <c:pt idx="3">
                  <c:v>Columbus</c:v>
                </c:pt>
                <c:pt idx="4">
                  <c:v>Los Angeles</c:v>
                </c:pt>
                <c:pt idx="5">
                  <c:v>Chicago</c:v>
                </c:pt>
                <c:pt idx="6">
                  <c:v>Cincinnati</c:v>
                </c:pt>
                <c:pt idx="7">
                  <c:v>Austin</c:v>
                </c:pt>
                <c:pt idx="8">
                  <c:v>New York City</c:v>
                </c:pt>
                <c:pt idx="9">
                  <c:v>Springfield</c:v>
                </c:pt>
                <c:pt idx="10">
                  <c:v>San Diego</c:v>
                </c:pt>
                <c:pt idx="11">
                  <c:v>Dallas</c:v>
                </c:pt>
                <c:pt idx="12">
                  <c:v>Miami</c:v>
                </c:pt>
                <c:pt idx="13">
                  <c:v>Cleveland</c:v>
                </c:pt>
                <c:pt idx="14">
                  <c:v>Orlando</c:v>
                </c:pt>
                <c:pt idx="15">
                  <c:v>Rochester</c:v>
                </c:pt>
                <c:pt idx="16">
                  <c:v>San Francisco</c:v>
                </c:pt>
                <c:pt idx="17">
                  <c:v>Buffalo</c:v>
                </c:pt>
              </c:strCache>
            </c:strRef>
          </c:cat>
          <c:val>
            <c:numRef>
              <c:f>'SUM OF QUANTITY BY CITY'!$B$4:$B$22</c:f>
              <c:numCache>
                <c:formatCode>General</c:formatCode>
                <c:ptCount val="18"/>
                <c:pt idx="0">
                  <c:v>511</c:v>
                </c:pt>
                <c:pt idx="1">
                  <c:v>520</c:v>
                </c:pt>
                <c:pt idx="2">
                  <c:v>540</c:v>
                </c:pt>
                <c:pt idx="3">
                  <c:v>584</c:v>
                </c:pt>
                <c:pt idx="4">
                  <c:v>613</c:v>
                </c:pt>
                <c:pt idx="5">
                  <c:v>627</c:v>
                </c:pt>
                <c:pt idx="6">
                  <c:v>645</c:v>
                </c:pt>
                <c:pt idx="7">
                  <c:v>659</c:v>
                </c:pt>
                <c:pt idx="8">
                  <c:v>666</c:v>
                </c:pt>
                <c:pt idx="9">
                  <c:v>682</c:v>
                </c:pt>
                <c:pt idx="10">
                  <c:v>753</c:v>
                </c:pt>
                <c:pt idx="11">
                  <c:v>762</c:v>
                </c:pt>
                <c:pt idx="12">
                  <c:v>785</c:v>
                </c:pt>
                <c:pt idx="13">
                  <c:v>812</c:v>
                </c:pt>
                <c:pt idx="14">
                  <c:v>820</c:v>
                </c:pt>
                <c:pt idx="15">
                  <c:v>836</c:v>
                </c:pt>
                <c:pt idx="16">
                  <c:v>953</c:v>
                </c:pt>
                <c:pt idx="17">
                  <c:v>977</c:v>
                </c:pt>
              </c:numCache>
            </c:numRef>
          </c:val>
          <c:extLst>
            <c:ext xmlns:c16="http://schemas.microsoft.com/office/drawing/2014/chart" uri="{C3380CC4-5D6E-409C-BE32-E72D297353CC}">
              <c16:uniqueId val="{00000000-8738-4C96-A375-5E79BADDEDEA}"/>
            </c:ext>
          </c:extLst>
        </c:ser>
        <c:dLbls>
          <c:showLegendKey val="0"/>
          <c:showVal val="0"/>
          <c:showCatName val="0"/>
          <c:showSerName val="0"/>
          <c:showPercent val="0"/>
          <c:showBubbleSize val="0"/>
        </c:dLbls>
        <c:gapWidth val="100"/>
        <c:axId val="1993915791"/>
        <c:axId val="1993914351"/>
      </c:barChart>
      <c:catAx>
        <c:axId val="19939157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993914351"/>
        <c:crosses val="autoZero"/>
        <c:auto val="1"/>
        <c:lblAlgn val="ctr"/>
        <c:lblOffset val="100"/>
        <c:noMultiLvlLbl val="0"/>
      </c:catAx>
      <c:valAx>
        <c:axId val="199391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9391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dashbord.xlsx]HIGHEST METHOD OF PAYMENT METH !PivotTable1</c:name>
    <c:fmtId val="3"/>
  </c:pivotSource>
  <c:chart>
    <c:autoTitleDeleted val="1"/>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32288649924279"/>
          <c:y val="0.19747114219091227"/>
          <c:w val="0.88322587590260571"/>
          <c:h val="0.70244704109578904"/>
        </c:manualLayout>
      </c:layout>
      <c:barChart>
        <c:barDir val="col"/>
        <c:grouping val="clustered"/>
        <c:varyColors val="0"/>
        <c:ser>
          <c:idx val="0"/>
          <c:order val="0"/>
          <c:tx>
            <c:strRef>
              <c:f>'HIGHEST METHOD OF PAYMENT METH '!$B$3</c:f>
              <c:strCache>
                <c:ptCount val="1"/>
                <c:pt idx="0">
                  <c:v>Total</c:v>
                </c:pt>
              </c:strCache>
            </c:strRef>
          </c:tx>
          <c:spPr>
            <a:solidFill>
              <a:schemeClr val="tx2">
                <a:lumMod val="75000"/>
              </a:schemeClr>
            </a:solidFill>
            <a:ln>
              <a:noFill/>
            </a:ln>
            <a:effectLst/>
          </c:spPr>
          <c:invertIfNegative val="0"/>
          <c:cat>
            <c:strRef>
              <c:f>'HIGHEST METHOD OF PAYMENT METH '!$A$4:$A$9</c:f>
              <c:strCache>
                <c:ptCount val="5"/>
                <c:pt idx="0">
                  <c:v>Debit Card</c:v>
                </c:pt>
                <c:pt idx="1">
                  <c:v>Credit Card</c:v>
                </c:pt>
                <c:pt idx="2">
                  <c:v>UPI</c:v>
                </c:pt>
                <c:pt idx="3">
                  <c:v>EMI</c:v>
                </c:pt>
                <c:pt idx="4">
                  <c:v>COD</c:v>
                </c:pt>
              </c:strCache>
            </c:strRef>
          </c:cat>
          <c:val>
            <c:numRef>
              <c:f>'HIGHEST METHOD OF PAYMENT METH '!$B$4:$B$9</c:f>
              <c:numCache>
                <c:formatCode>General</c:formatCode>
                <c:ptCount val="5"/>
                <c:pt idx="0">
                  <c:v>260</c:v>
                </c:pt>
                <c:pt idx="1">
                  <c:v>258</c:v>
                </c:pt>
                <c:pt idx="2">
                  <c:v>252</c:v>
                </c:pt>
                <c:pt idx="3">
                  <c:v>218</c:v>
                </c:pt>
                <c:pt idx="4">
                  <c:v>206</c:v>
                </c:pt>
              </c:numCache>
            </c:numRef>
          </c:val>
          <c:extLst>
            <c:ext xmlns:c16="http://schemas.microsoft.com/office/drawing/2014/chart" uri="{C3380CC4-5D6E-409C-BE32-E72D297353CC}">
              <c16:uniqueId val="{00000000-59A2-42BF-A901-E3D73BFEBE6B}"/>
            </c:ext>
          </c:extLst>
        </c:ser>
        <c:dLbls>
          <c:showLegendKey val="0"/>
          <c:showVal val="0"/>
          <c:showCatName val="0"/>
          <c:showSerName val="0"/>
          <c:showPercent val="0"/>
          <c:showBubbleSize val="0"/>
        </c:dLbls>
        <c:gapWidth val="219"/>
        <c:overlap val="-27"/>
        <c:axId val="89736079"/>
        <c:axId val="89737039"/>
      </c:barChart>
      <c:catAx>
        <c:axId val="8973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9737039"/>
        <c:crosses val="autoZero"/>
        <c:auto val="1"/>
        <c:lblAlgn val="ctr"/>
        <c:lblOffset val="100"/>
        <c:noMultiLvlLbl val="0"/>
      </c:catAx>
      <c:valAx>
        <c:axId val="89737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97360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dashbord.xlsx]MONTHLY TRENDS SALES!PivotTable4</c:name>
    <c:fmtId val="5"/>
  </c:pivotSource>
  <c:chart>
    <c:autoTitleDeleted val="1"/>
    <c:pivotFmts>
      <c:pivotFmt>
        <c:idx val="0"/>
        <c:spPr>
          <a:solidFill>
            <a:schemeClr val="tx2">
              <a:lumMod val="20000"/>
              <a:lumOff val="80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tx2">
              <a:lumMod val="20000"/>
              <a:lumOff val="80000"/>
            </a:schemeClr>
          </a:solidFill>
          <a:ln w="9525" cap="flat" cmpd="sng" algn="ctr">
            <a:solidFill>
              <a:schemeClr val="lt1">
                <a:alpha val="50000"/>
              </a:schemeClr>
            </a:solidFill>
            <a:round/>
          </a:ln>
          <a:effectLst/>
        </c:spPr>
      </c:pivotFmt>
      <c:pivotFmt>
        <c:idx val="2"/>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50000"/>
            </a:schemeClr>
          </a:solidFill>
          <a:ln w="9525" cap="flat" cmpd="sng" algn="ctr">
            <a:solidFill>
              <a:schemeClr val="lt1">
                <a:alpha val="50000"/>
              </a:schemeClr>
            </a:solidFill>
            <a:round/>
          </a:ln>
          <a:effectLst/>
        </c:spPr>
        <c:dLbl>
          <c:idx val="0"/>
          <c:layout>
            <c:manualLayout>
              <c:x val="-2.7777777777778798E-3"/>
              <c:y val="5.548629337999416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F02FCC30-3D34-47E0-B2E5-6BB5BB78C65C}" type="VALUE">
                  <a:rPr lang="en-US" b="0" cap="none" spc="0">
                    <a:ln w="0"/>
                    <a:solidFill>
                      <a:schemeClr val="tx1"/>
                    </a:solidFill>
                    <a:effectLst>
                      <a:outerShdw blurRad="38100" dist="19050" dir="2700000" algn="tl" rotWithShape="0">
                        <a:schemeClr val="dk1">
                          <a:alpha val="40000"/>
                        </a:schemeClr>
                      </a:outerShdw>
                    </a:effectLst>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03471128608924"/>
                  <c:h val="0.15733814523184603"/>
                </c:manualLayout>
              </c15:layout>
              <c15:dlblFieldTable/>
              <c15:showDataLabelsRange val="0"/>
            </c:ext>
          </c:extLst>
        </c:dLbl>
      </c:pivotFmt>
      <c:pivotFmt>
        <c:idx val="13"/>
        <c:spPr>
          <a:solidFill>
            <a:schemeClr val="tx2">
              <a:lumMod val="20000"/>
              <a:lumOff val="8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2">
              <a:lumMod val="50000"/>
            </a:schemeClr>
          </a:solidFill>
          <a:ln w="9525" cap="flat" cmpd="sng" algn="ctr">
            <a:solidFill>
              <a:schemeClr val="lt1">
                <a:alpha val="50000"/>
              </a:schemeClr>
            </a:solidFill>
            <a:round/>
          </a:ln>
          <a:effectLst/>
        </c:spPr>
        <c:dLbl>
          <c:idx val="0"/>
          <c:layout>
            <c:manualLayout>
              <c:x val="-2.7777777777778798E-3"/>
              <c:y val="5.548629337999416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F02FCC30-3D34-47E0-B2E5-6BB5BB78C65C}" type="VALUE">
                  <a:rPr lang="en-US" b="0" cap="none" spc="0">
                    <a:ln w="0"/>
                    <a:solidFill>
                      <a:schemeClr val="tx1"/>
                    </a:solidFill>
                    <a:effectLst>
                      <a:outerShdw blurRad="38100" dist="19050" dir="2700000" algn="tl" rotWithShape="0">
                        <a:schemeClr val="dk1">
                          <a:alpha val="40000"/>
                        </a:schemeClr>
                      </a:outerShdw>
                    </a:effectLst>
                  </a:rPr>
                  <a:pPr>
                    <a:defRPr sz="900" b="1" i="0" u="none" strike="noStrike" kern="1200" baseline="0">
                      <a:solidFill>
                        <a:schemeClr val="lt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03471128608924"/>
                  <c:h val="0.15733814523184603"/>
                </c:manualLayout>
              </c15:layout>
              <c15:dlblFieldTable/>
              <c15:showDataLabelsRange val="0"/>
            </c:ext>
          </c:extLst>
        </c:dLbl>
      </c:pivotFmt>
      <c:pivotFmt>
        <c:idx val="26"/>
        <c:spPr>
          <a:solidFill>
            <a:schemeClr val="tx2">
              <a:lumMod val="20000"/>
              <a:lumOff val="8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tx2">
              <a:lumMod val="20000"/>
              <a:lumOff val="80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tx2">
              <a:lumMod val="50000"/>
            </a:schemeClr>
          </a:solidFill>
          <a:ln w="9525" cap="flat" cmpd="sng" algn="ctr">
            <a:solidFill>
              <a:schemeClr val="lt1">
                <a:alpha val="50000"/>
              </a:schemeClr>
            </a:solidFill>
            <a:round/>
          </a:ln>
          <a:effectLst/>
        </c:spPr>
        <c:dLbl>
          <c:idx val="0"/>
          <c:layout>
            <c:manualLayout>
              <c:x val="-8.6866393090760143E-5"/>
              <c:y val="5.5486220480848919E-2"/>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lt1"/>
                    </a:solidFill>
                    <a:latin typeface="+mn-lt"/>
                    <a:ea typeface="+mn-ea"/>
                    <a:cs typeface="+mn-cs"/>
                  </a:defRPr>
                </a:pPr>
                <a:fld id="{F02FCC30-3D34-47E0-B2E5-6BB5BB78C65C}" type="VALUE">
                  <a:rPr lang="en-US" sz="1100" b="1" cap="none" spc="0">
                    <a:ln w="0"/>
                    <a:solidFill>
                      <a:schemeClr val="tx1"/>
                    </a:solidFill>
                    <a:effectLst>
                      <a:outerShdw blurRad="38100" dist="19050" dir="2700000" algn="tl" rotWithShape="0">
                        <a:schemeClr val="dk1">
                          <a:alpha val="40000"/>
                        </a:schemeClr>
                      </a:outerShdw>
                    </a:effectLst>
                  </a:rPr>
                  <a:pPr>
                    <a:defRPr sz="1050" b="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572893563026664"/>
                  <c:h val="0.15733799943355553"/>
                </c:manualLayout>
              </c15:layout>
              <c15:dlblFieldTable/>
              <c15:showDataLabelsRange val="0"/>
            </c:ext>
          </c:extLst>
        </c:dLbl>
      </c:pivotFmt>
    </c:pivotFmts>
    <c:plotArea>
      <c:layout>
        <c:manualLayout>
          <c:layoutTarget val="inner"/>
          <c:xMode val="edge"/>
          <c:yMode val="edge"/>
          <c:x val="6.051082572024559E-3"/>
          <c:y val="0.14999005287069606"/>
          <c:w val="0.99394891742797542"/>
          <c:h val="0.77066950184192273"/>
        </c:manualLayout>
      </c:layout>
      <c:barChart>
        <c:barDir val="col"/>
        <c:grouping val="clustered"/>
        <c:varyColors val="0"/>
        <c:ser>
          <c:idx val="0"/>
          <c:order val="0"/>
          <c:tx>
            <c:strRef>
              <c:f>'MONTHLY TRENDS SALES'!$B$3</c:f>
              <c:strCache>
                <c:ptCount val="1"/>
                <c:pt idx="0">
                  <c:v>Total</c:v>
                </c:pt>
              </c:strCache>
            </c:strRef>
          </c:tx>
          <c:spPr>
            <a:solidFill>
              <a:schemeClr val="tx2">
                <a:lumMod val="20000"/>
                <a:lumOff val="80000"/>
              </a:schemeClr>
            </a:solidFill>
            <a:ln w="9525" cap="flat" cmpd="sng" algn="ctr">
              <a:solidFill>
                <a:schemeClr val="lt1">
                  <a:alpha val="50000"/>
                </a:schemeClr>
              </a:solidFill>
              <a:round/>
            </a:ln>
            <a:effectLst/>
          </c:spPr>
          <c:invertIfNegative val="0"/>
          <c:dPt>
            <c:idx val="0"/>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E41C-480E-8371-28DDF58C4463}"/>
              </c:ext>
            </c:extLst>
          </c:dPt>
          <c:dPt>
            <c:idx val="1"/>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E41C-480E-8371-28DDF58C4463}"/>
              </c:ext>
            </c:extLst>
          </c:dPt>
          <c:dPt>
            <c:idx val="2"/>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E41C-480E-8371-28DDF58C4463}"/>
              </c:ext>
            </c:extLst>
          </c:dPt>
          <c:dPt>
            <c:idx val="3"/>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E41C-480E-8371-28DDF58C4463}"/>
              </c:ext>
            </c:extLst>
          </c:dPt>
          <c:dPt>
            <c:idx val="4"/>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6-E41C-480E-8371-28DDF58C4463}"/>
              </c:ext>
            </c:extLst>
          </c:dPt>
          <c:dPt>
            <c:idx val="5"/>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E41C-480E-8371-28DDF58C4463}"/>
              </c:ext>
            </c:extLst>
          </c:dPt>
          <c:dPt>
            <c:idx val="6"/>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8-E41C-480E-8371-28DDF58C4463}"/>
              </c:ext>
            </c:extLst>
          </c:dPt>
          <c:dPt>
            <c:idx val="7"/>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E41C-480E-8371-28DDF58C4463}"/>
              </c:ext>
            </c:extLst>
          </c:dPt>
          <c:dPt>
            <c:idx val="8"/>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A-E41C-480E-8371-28DDF58C4463}"/>
              </c:ext>
            </c:extLst>
          </c:dPt>
          <c:dPt>
            <c:idx val="9"/>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B-E41C-480E-8371-28DDF58C4463}"/>
              </c:ext>
            </c:extLst>
          </c:dPt>
          <c:dPt>
            <c:idx val="10"/>
            <c:invertIfNegative val="0"/>
            <c:bubble3D val="0"/>
            <c:spPr>
              <a:solidFill>
                <a:schemeClr val="tx2">
                  <a:lumMod val="20000"/>
                  <a:lumOff val="8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C-E41C-480E-8371-28DDF58C4463}"/>
              </c:ext>
            </c:extLst>
          </c:dPt>
          <c:dPt>
            <c:idx val="11"/>
            <c:invertIfNegative val="0"/>
            <c:bubble3D val="0"/>
            <c:spPr>
              <a:solidFill>
                <a:schemeClr val="tx2">
                  <a:lumMod val="5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E41C-480E-8371-28DDF58C4463}"/>
              </c:ext>
            </c:extLst>
          </c:dPt>
          <c:dLbls>
            <c:dLbl>
              <c:idx val="0"/>
              <c:delete val="1"/>
              <c:extLst>
                <c:ext xmlns:c15="http://schemas.microsoft.com/office/drawing/2012/chart" uri="{CE6537A1-D6FC-4f65-9D91-7224C49458BB}"/>
                <c:ext xmlns:c16="http://schemas.microsoft.com/office/drawing/2014/chart" uri="{C3380CC4-5D6E-409C-BE32-E72D297353CC}">
                  <c16:uniqueId val="{00000002-E41C-480E-8371-28DDF58C4463}"/>
                </c:ext>
              </c:extLst>
            </c:dLbl>
            <c:dLbl>
              <c:idx val="1"/>
              <c:delete val="1"/>
              <c:extLst>
                <c:ext xmlns:c15="http://schemas.microsoft.com/office/drawing/2012/chart" uri="{CE6537A1-D6FC-4f65-9D91-7224C49458BB}"/>
                <c:ext xmlns:c16="http://schemas.microsoft.com/office/drawing/2014/chart" uri="{C3380CC4-5D6E-409C-BE32-E72D297353CC}">
                  <c16:uniqueId val="{00000003-E41C-480E-8371-28DDF58C4463}"/>
                </c:ext>
              </c:extLst>
            </c:dLbl>
            <c:dLbl>
              <c:idx val="2"/>
              <c:delete val="1"/>
              <c:extLst>
                <c:ext xmlns:c15="http://schemas.microsoft.com/office/drawing/2012/chart" uri="{CE6537A1-D6FC-4f65-9D91-7224C49458BB}"/>
                <c:ext xmlns:c16="http://schemas.microsoft.com/office/drawing/2014/chart" uri="{C3380CC4-5D6E-409C-BE32-E72D297353CC}">
                  <c16:uniqueId val="{00000004-E41C-480E-8371-28DDF58C4463}"/>
                </c:ext>
              </c:extLst>
            </c:dLbl>
            <c:dLbl>
              <c:idx val="3"/>
              <c:delete val="1"/>
              <c:extLst>
                <c:ext xmlns:c15="http://schemas.microsoft.com/office/drawing/2012/chart" uri="{CE6537A1-D6FC-4f65-9D91-7224C49458BB}"/>
                <c:ext xmlns:c16="http://schemas.microsoft.com/office/drawing/2014/chart" uri="{C3380CC4-5D6E-409C-BE32-E72D297353CC}">
                  <c16:uniqueId val="{00000005-E41C-480E-8371-28DDF58C4463}"/>
                </c:ext>
              </c:extLst>
            </c:dLbl>
            <c:dLbl>
              <c:idx val="4"/>
              <c:delete val="1"/>
              <c:extLst>
                <c:ext xmlns:c15="http://schemas.microsoft.com/office/drawing/2012/chart" uri="{CE6537A1-D6FC-4f65-9D91-7224C49458BB}"/>
                <c:ext xmlns:c16="http://schemas.microsoft.com/office/drawing/2014/chart" uri="{C3380CC4-5D6E-409C-BE32-E72D297353CC}">
                  <c16:uniqueId val="{00000006-E41C-480E-8371-28DDF58C4463}"/>
                </c:ext>
              </c:extLst>
            </c:dLbl>
            <c:dLbl>
              <c:idx val="5"/>
              <c:delete val="1"/>
              <c:extLst>
                <c:ext xmlns:c15="http://schemas.microsoft.com/office/drawing/2012/chart" uri="{CE6537A1-D6FC-4f65-9D91-7224C49458BB}"/>
                <c:ext xmlns:c16="http://schemas.microsoft.com/office/drawing/2014/chart" uri="{C3380CC4-5D6E-409C-BE32-E72D297353CC}">
                  <c16:uniqueId val="{00000007-E41C-480E-8371-28DDF58C4463}"/>
                </c:ext>
              </c:extLst>
            </c:dLbl>
            <c:dLbl>
              <c:idx val="6"/>
              <c:delete val="1"/>
              <c:extLst>
                <c:ext xmlns:c15="http://schemas.microsoft.com/office/drawing/2012/chart" uri="{CE6537A1-D6FC-4f65-9D91-7224C49458BB}"/>
                <c:ext xmlns:c16="http://schemas.microsoft.com/office/drawing/2014/chart" uri="{C3380CC4-5D6E-409C-BE32-E72D297353CC}">
                  <c16:uniqueId val="{00000008-E41C-480E-8371-28DDF58C4463}"/>
                </c:ext>
              </c:extLst>
            </c:dLbl>
            <c:dLbl>
              <c:idx val="7"/>
              <c:delete val="1"/>
              <c:extLst>
                <c:ext xmlns:c15="http://schemas.microsoft.com/office/drawing/2012/chart" uri="{CE6537A1-D6FC-4f65-9D91-7224C49458BB}"/>
                <c:ext xmlns:c16="http://schemas.microsoft.com/office/drawing/2014/chart" uri="{C3380CC4-5D6E-409C-BE32-E72D297353CC}">
                  <c16:uniqueId val="{00000009-E41C-480E-8371-28DDF58C4463}"/>
                </c:ext>
              </c:extLst>
            </c:dLbl>
            <c:dLbl>
              <c:idx val="8"/>
              <c:delete val="1"/>
              <c:extLst>
                <c:ext xmlns:c15="http://schemas.microsoft.com/office/drawing/2012/chart" uri="{CE6537A1-D6FC-4f65-9D91-7224C49458BB}"/>
                <c:ext xmlns:c16="http://schemas.microsoft.com/office/drawing/2014/chart" uri="{C3380CC4-5D6E-409C-BE32-E72D297353CC}">
                  <c16:uniqueId val="{0000000A-E41C-480E-8371-28DDF58C4463}"/>
                </c:ext>
              </c:extLst>
            </c:dLbl>
            <c:dLbl>
              <c:idx val="9"/>
              <c:delete val="1"/>
              <c:extLst>
                <c:ext xmlns:c15="http://schemas.microsoft.com/office/drawing/2012/chart" uri="{CE6537A1-D6FC-4f65-9D91-7224C49458BB}"/>
                <c:ext xmlns:c16="http://schemas.microsoft.com/office/drawing/2014/chart" uri="{C3380CC4-5D6E-409C-BE32-E72D297353CC}">
                  <c16:uniqueId val="{0000000B-E41C-480E-8371-28DDF58C4463}"/>
                </c:ext>
              </c:extLst>
            </c:dLbl>
            <c:dLbl>
              <c:idx val="10"/>
              <c:delete val="1"/>
              <c:extLst>
                <c:ext xmlns:c15="http://schemas.microsoft.com/office/drawing/2012/chart" uri="{CE6537A1-D6FC-4f65-9D91-7224C49458BB}"/>
                <c:ext xmlns:c16="http://schemas.microsoft.com/office/drawing/2014/chart" uri="{C3380CC4-5D6E-409C-BE32-E72D297353CC}">
                  <c16:uniqueId val="{0000000C-E41C-480E-8371-28DDF58C4463}"/>
                </c:ext>
              </c:extLst>
            </c:dLbl>
            <c:dLbl>
              <c:idx val="11"/>
              <c:layout>
                <c:manualLayout>
                  <c:x val="-8.6866393090760143E-5"/>
                  <c:y val="5.5486220480848919E-2"/>
                </c:manualLayout>
              </c:layout>
              <c:tx>
                <c:rich>
                  <a:bodyPr rot="0" spcFirstLastPara="1" vertOverflow="ellipsis" vert="horz" wrap="square" lIns="38100" tIns="19050" rIns="38100" bIns="19050" anchor="ctr" anchorCtr="1">
                    <a:noAutofit/>
                  </a:bodyPr>
                  <a:lstStyle/>
                  <a:p>
                    <a:pPr>
                      <a:defRPr sz="1050" b="0" i="0" u="none" strike="noStrike" kern="1200" baseline="0">
                        <a:solidFill>
                          <a:schemeClr val="lt1"/>
                        </a:solidFill>
                        <a:latin typeface="+mn-lt"/>
                        <a:ea typeface="+mn-ea"/>
                        <a:cs typeface="+mn-cs"/>
                      </a:defRPr>
                    </a:pPr>
                    <a:fld id="{F02FCC30-3D34-47E0-B2E5-6BB5BB78C65C}" type="VALUE">
                      <a:rPr lang="en-US" sz="1100" b="1" cap="none" spc="0">
                        <a:ln w="0"/>
                        <a:solidFill>
                          <a:schemeClr val="tx1"/>
                        </a:solidFill>
                        <a:effectLst>
                          <a:outerShdw blurRad="38100" dist="19050" dir="2700000" algn="tl" rotWithShape="0">
                            <a:schemeClr val="dk1">
                              <a:alpha val="40000"/>
                            </a:schemeClr>
                          </a:outerShdw>
                        </a:effectLst>
                      </a:rPr>
                      <a:pPr>
                        <a:defRPr sz="1050" b="0"/>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572893563026664"/>
                      <c:h val="0.15733799943355553"/>
                    </c:manualLayout>
                  </c15:layout>
                  <c15:dlblFieldTable/>
                  <c15:showDataLabelsRange val="0"/>
                </c:ext>
                <c:ext xmlns:c16="http://schemas.microsoft.com/office/drawing/2014/chart" uri="{C3380CC4-5D6E-409C-BE32-E72D297353CC}">
                  <c16:uniqueId val="{00000001-E41C-480E-8371-28DDF58C44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TRENDS SALES'!$A$4:$A$16</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'MONTHLY TRENDS SALES'!$B$4:$B$16</c:f>
              <c:numCache>
                <c:formatCode>General</c:formatCode>
                <c:ptCount val="12"/>
                <c:pt idx="0">
                  <c:v>392678</c:v>
                </c:pt>
                <c:pt idx="1">
                  <c:v>450672</c:v>
                </c:pt>
                <c:pt idx="2">
                  <c:v>497247</c:v>
                </c:pt>
                <c:pt idx="3">
                  <c:v>567882</c:v>
                </c:pt>
                <c:pt idx="4">
                  <c:v>581943</c:v>
                </c:pt>
                <c:pt idx="5">
                  <c:v>529028</c:v>
                </c:pt>
                <c:pt idx="6">
                  <c:v>497410</c:v>
                </c:pt>
                <c:pt idx="7">
                  <c:v>517830</c:v>
                </c:pt>
                <c:pt idx="8">
                  <c:v>408236</c:v>
                </c:pt>
                <c:pt idx="9">
                  <c:v>632521</c:v>
                </c:pt>
                <c:pt idx="10">
                  <c:v>451814</c:v>
                </c:pt>
                <c:pt idx="11">
                  <c:v>655378</c:v>
                </c:pt>
              </c:numCache>
            </c:numRef>
          </c:val>
          <c:extLst>
            <c:ext xmlns:c16="http://schemas.microsoft.com/office/drawing/2014/chart" uri="{C3380CC4-5D6E-409C-BE32-E72D297353CC}">
              <c16:uniqueId val="{0000000D-E41C-480E-8371-28DDF58C4463}"/>
            </c:ext>
          </c:extLst>
        </c:ser>
        <c:dLbls>
          <c:dLblPos val="inEnd"/>
          <c:showLegendKey val="0"/>
          <c:showVal val="1"/>
          <c:showCatName val="0"/>
          <c:showSerName val="0"/>
          <c:showPercent val="0"/>
          <c:showBubbleSize val="0"/>
        </c:dLbls>
        <c:gapWidth val="65"/>
        <c:axId val="243761631"/>
        <c:axId val="243759711"/>
      </c:barChart>
      <c:catAx>
        <c:axId val="243761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3759711"/>
        <c:crosses val="autoZero"/>
        <c:auto val="1"/>
        <c:lblAlgn val="ctr"/>
        <c:lblOffset val="100"/>
        <c:noMultiLvlLbl val="0"/>
      </c:catAx>
      <c:valAx>
        <c:axId val="243759711"/>
        <c:scaling>
          <c:orientation val="minMax"/>
        </c:scaling>
        <c:delete val="1"/>
        <c:axPos val="l"/>
        <c:numFmt formatCode="General" sourceLinked="1"/>
        <c:majorTickMark val="none"/>
        <c:minorTickMark val="none"/>
        <c:tickLblPos val="nextTo"/>
        <c:crossAx val="24376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dashbord.xlsx]ORDER ACROSS EACH YEAR!PivotTable1</c:name>
    <c:fmtId val="8"/>
  </c:pivotSource>
  <c:chart>
    <c:autoTitleDeleted val="1"/>
    <c:pivotFmts>
      <c:pivotFmt>
        <c:idx val="0"/>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18161219056246E-2"/>
          <c:y val="8.2254514496916509E-2"/>
          <c:w val="0.89228255820540414"/>
          <c:h val="0.79945839879844127"/>
        </c:manualLayout>
      </c:layout>
      <c:lineChart>
        <c:grouping val="standard"/>
        <c:varyColors val="0"/>
        <c:ser>
          <c:idx val="0"/>
          <c:order val="0"/>
          <c:tx>
            <c:strRef>
              <c:f>'ORDER ACROSS EACH YEAR'!$B$3</c:f>
              <c:strCache>
                <c:ptCount val="1"/>
                <c:pt idx="0">
                  <c:v>Total</c:v>
                </c:pt>
              </c:strCache>
            </c:strRef>
          </c:tx>
          <c:spPr>
            <a:ln w="28575" cap="rnd">
              <a:solidFill>
                <a:schemeClr val="tx2">
                  <a:lumMod val="75000"/>
                </a:schemeClr>
              </a:solidFill>
              <a:round/>
            </a:ln>
            <a:effectLst/>
          </c:spPr>
          <c:marker>
            <c:symbol val="none"/>
          </c:marker>
          <c:cat>
            <c:strRef>
              <c:f>'ORDER ACROSS EACH YEAR'!$A$4:$A$10</c:f>
              <c:strCache>
                <c:ptCount val="6"/>
                <c:pt idx="0">
                  <c:v>2020</c:v>
                </c:pt>
                <c:pt idx="1">
                  <c:v>2021</c:v>
                </c:pt>
                <c:pt idx="2">
                  <c:v>2022</c:v>
                </c:pt>
                <c:pt idx="3">
                  <c:v>2023</c:v>
                </c:pt>
                <c:pt idx="4">
                  <c:v>2024</c:v>
                </c:pt>
                <c:pt idx="5">
                  <c:v>2025</c:v>
                </c:pt>
              </c:strCache>
            </c:strRef>
          </c:cat>
          <c:val>
            <c:numRef>
              <c:f>'ORDER ACROSS EACH YEAR'!$B$4:$B$10</c:f>
              <c:numCache>
                <c:formatCode>General</c:formatCode>
                <c:ptCount val="6"/>
                <c:pt idx="0">
                  <c:v>171</c:v>
                </c:pt>
                <c:pt idx="1">
                  <c:v>217</c:v>
                </c:pt>
                <c:pt idx="2">
                  <c:v>288</c:v>
                </c:pt>
                <c:pt idx="3">
                  <c:v>234</c:v>
                </c:pt>
                <c:pt idx="4">
                  <c:v>240</c:v>
                </c:pt>
                <c:pt idx="5">
                  <c:v>44</c:v>
                </c:pt>
              </c:numCache>
            </c:numRef>
          </c:val>
          <c:smooth val="0"/>
          <c:extLst>
            <c:ext xmlns:c16="http://schemas.microsoft.com/office/drawing/2014/chart" uri="{C3380CC4-5D6E-409C-BE32-E72D297353CC}">
              <c16:uniqueId val="{00000000-B2B9-454E-B64B-47245858232E}"/>
            </c:ext>
          </c:extLst>
        </c:ser>
        <c:dLbls>
          <c:showLegendKey val="0"/>
          <c:showVal val="0"/>
          <c:showCatName val="0"/>
          <c:showSerName val="0"/>
          <c:showPercent val="0"/>
          <c:showBubbleSize val="0"/>
        </c:dLbls>
        <c:smooth val="0"/>
        <c:axId val="563945072"/>
        <c:axId val="563960432"/>
      </c:lineChart>
      <c:catAx>
        <c:axId val="56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563960432"/>
        <c:crosses val="autoZero"/>
        <c:auto val="1"/>
        <c:lblAlgn val="ctr"/>
        <c:lblOffset val="100"/>
        <c:noMultiLvlLbl val="0"/>
      </c:catAx>
      <c:valAx>
        <c:axId val="56396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56394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dashbord.xlsx]TOTAL AMOUNT BY CATEGORY!PivotTable1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tx2">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tx2">
              <a:lumMod val="20000"/>
              <a:lumOff val="80000"/>
            </a:schemeClr>
          </a:solidFill>
          <a:ln w="19050">
            <a:solidFill>
              <a:schemeClr val="lt1"/>
            </a:solidFill>
          </a:ln>
          <a:effectLst/>
        </c:spPr>
        <c:dLbl>
          <c:idx val="0"/>
          <c:layout>
            <c:manualLayout>
              <c:x val="0.18888888888888888"/>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tx2">
              <a:lumMod val="50000"/>
            </a:schemeClr>
          </a:solidFill>
          <a:ln w="19050">
            <a:solidFill>
              <a:schemeClr val="lt1"/>
            </a:solidFill>
          </a:ln>
          <a:effectLst/>
        </c:spPr>
        <c:dLbl>
          <c:idx val="0"/>
          <c:layout>
            <c:manualLayout>
              <c:x val="0.2555555555555555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tx2">
              <a:lumMod val="60000"/>
              <a:lumOff val="40000"/>
            </a:schemeClr>
          </a:solidFill>
          <a:ln w="19050">
            <a:solidFill>
              <a:schemeClr val="lt1"/>
            </a:solidFill>
          </a:ln>
          <a:effectLst/>
        </c:spPr>
        <c:dLbl>
          <c:idx val="0"/>
          <c:layout>
            <c:manualLayout>
              <c:x val="-0.14166666666666666"/>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tx2">
              <a:lumMod val="20000"/>
              <a:lumOff val="80000"/>
            </a:schemeClr>
          </a:solidFill>
          <a:ln w="19050">
            <a:noFill/>
          </a:ln>
          <a:effectLst/>
        </c:spPr>
        <c:dLbl>
          <c:idx val="0"/>
          <c:layout>
            <c:manualLayout>
              <c:x val="0.18888888888888888"/>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tx2">
              <a:lumMod val="50000"/>
            </a:schemeClr>
          </a:solidFill>
          <a:ln w="19050">
            <a:noFill/>
          </a:ln>
          <a:effectLst/>
        </c:spPr>
        <c:dLbl>
          <c:idx val="0"/>
          <c:layout>
            <c:manualLayout>
              <c:x val="0.32882823808436468"/>
              <c:y val="-3.0546217720713279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tx2">
              <a:lumMod val="60000"/>
              <a:lumOff val="40000"/>
            </a:schemeClr>
          </a:solidFill>
          <a:ln w="19050">
            <a:noFill/>
          </a:ln>
          <a:effectLst/>
        </c:spPr>
        <c:dLbl>
          <c:idx val="0"/>
          <c:layout>
            <c:manualLayout>
              <c:x val="-0.14166666666666666"/>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680508424866726"/>
          <c:y val="5.9822016652341756E-2"/>
          <c:w val="0.57500390564428028"/>
          <c:h val="0.89978195688076335"/>
        </c:manualLayout>
      </c:layout>
      <c:doughnutChart>
        <c:varyColors val="1"/>
        <c:ser>
          <c:idx val="0"/>
          <c:order val="0"/>
          <c:tx>
            <c:strRef>
              <c:f>'TOTAL AMOUNT BY CATEGORY'!$B$3</c:f>
              <c:strCache>
                <c:ptCount val="1"/>
                <c:pt idx="0">
                  <c:v>Total</c:v>
                </c:pt>
              </c:strCache>
            </c:strRef>
          </c:tx>
          <c:spPr>
            <a:ln>
              <a:noFill/>
            </a:ln>
          </c:spPr>
          <c:dPt>
            <c:idx val="0"/>
            <c:bubble3D val="0"/>
            <c:spPr>
              <a:solidFill>
                <a:schemeClr val="tx2">
                  <a:lumMod val="20000"/>
                  <a:lumOff val="80000"/>
                </a:schemeClr>
              </a:solidFill>
              <a:ln w="19050">
                <a:noFill/>
              </a:ln>
              <a:effectLst/>
            </c:spPr>
            <c:extLst>
              <c:ext xmlns:c16="http://schemas.microsoft.com/office/drawing/2014/chart" uri="{C3380CC4-5D6E-409C-BE32-E72D297353CC}">
                <c16:uniqueId val="{00000001-224B-4543-9162-E30690DD6AAC}"/>
              </c:ext>
            </c:extLst>
          </c:dPt>
          <c:dPt>
            <c:idx val="1"/>
            <c:bubble3D val="0"/>
            <c:spPr>
              <a:solidFill>
                <a:schemeClr val="tx2">
                  <a:lumMod val="50000"/>
                </a:schemeClr>
              </a:solidFill>
              <a:ln w="19050">
                <a:noFill/>
              </a:ln>
              <a:effectLst/>
            </c:spPr>
            <c:extLst>
              <c:ext xmlns:c16="http://schemas.microsoft.com/office/drawing/2014/chart" uri="{C3380CC4-5D6E-409C-BE32-E72D297353CC}">
                <c16:uniqueId val="{00000003-224B-4543-9162-E30690DD6AAC}"/>
              </c:ext>
            </c:extLst>
          </c:dPt>
          <c:dPt>
            <c:idx val="2"/>
            <c:bubble3D val="0"/>
            <c:spPr>
              <a:solidFill>
                <a:schemeClr val="tx2">
                  <a:lumMod val="60000"/>
                  <a:lumOff val="40000"/>
                </a:schemeClr>
              </a:solidFill>
              <a:ln w="19050">
                <a:noFill/>
              </a:ln>
              <a:effectLst/>
            </c:spPr>
            <c:extLst>
              <c:ext xmlns:c16="http://schemas.microsoft.com/office/drawing/2014/chart" uri="{C3380CC4-5D6E-409C-BE32-E72D297353CC}">
                <c16:uniqueId val="{00000005-224B-4543-9162-E30690DD6AAC}"/>
              </c:ext>
            </c:extLst>
          </c:dPt>
          <c:dLbls>
            <c:dLbl>
              <c:idx val="0"/>
              <c:layout>
                <c:manualLayout>
                  <c:x val="0.18888888888888888"/>
                  <c:y val="-0.1574074074074074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4B-4543-9162-E30690DD6AAC}"/>
                </c:ext>
              </c:extLst>
            </c:dLbl>
            <c:dLbl>
              <c:idx val="1"/>
              <c:layout>
                <c:manualLayout>
                  <c:x val="0.32882823808436468"/>
                  <c:y val="-3.0546217720713279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4B-4543-9162-E30690DD6AAC}"/>
                </c:ext>
              </c:extLst>
            </c:dLbl>
            <c:dLbl>
              <c:idx val="2"/>
              <c:layout>
                <c:manualLayout>
                  <c:x val="-0.14166666666666666"/>
                  <c:y val="-0.1342592592592592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4B-4543-9162-E30690DD6AA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AMOUNT BY CATEGORY'!$A$4:$A$7</c:f>
              <c:strCache>
                <c:ptCount val="3"/>
                <c:pt idx="0">
                  <c:v>Electronics</c:v>
                </c:pt>
                <c:pt idx="1">
                  <c:v>Furniture</c:v>
                </c:pt>
                <c:pt idx="2">
                  <c:v>Office Supplies</c:v>
                </c:pt>
              </c:strCache>
            </c:strRef>
          </c:cat>
          <c:val>
            <c:numRef>
              <c:f>'TOTAL AMOUNT BY CATEGORY'!$B$4:$B$7</c:f>
              <c:numCache>
                <c:formatCode>[&gt;=1000000]"$"0.0,,"M";[&gt;=1000]"$"0.0,"K";0</c:formatCode>
                <c:ptCount val="3"/>
                <c:pt idx="0">
                  <c:v>2054456</c:v>
                </c:pt>
                <c:pt idx="1">
                  <c:v>2038673</c:v>
                </c:pt>
                <c:pt idx="2">
                  <c:v>2089510</c:v>
                </c:pt>
              </c:numCache>
            </c:numRef>
          </c:val>
          <c:extLst>
            <c:ext xmlns:c16="http://schemas.microsoft.com/office/drawing/2014/chart" uri="{C3380CC4-5D6E-409C-BE32-E72D297353CC}">
              <c16:uniqueId val="{00000006-224B-4543-9162-E30690DD6A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 QUANTITY SLD BY CITY AND CATEG!PivotTable2</c:name>
    <c:fmtId val="5"/>
  </c:pivotSource>
  <c:chart>
    <c:autoTitleDeleted val="1"/>
    <c:pivotFmts>
      <c:pivotFmt>
        <c:idx val="0"/>
        <c:spPr>
          <a:solidFill>
            <a:schemeClr val="accent1"/>
          </a:solidFill>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73901884327325E-2"/>
          <c:y val="4.027882540264454E-2"/>
          <c:w val="0.89155270325572133"/>
          <c:h val="0.63149287022530554"/>
        </c:manualLayout>
      </c:layout>
      <c:barChart>
        <c:barDir val="col"/>
        <c:grouping val="clustered"/>
        <c:varyColors val="0"/>
        <c:ser>
          <c:idx val="1"/>
          <c:order val="1"/>
          <c:tx>
            <c:strRef>
              <c:f>' QUANTITY SLD BY CITY AND CATEG'!$C$3</c:f>
              <c:strCache>
                <c:ptCount val="1"/>
                <c:pt idx="0">
                  <c:v>Count of Category</c:v>
                </c:pt>
              </c:strCache>
            </c:strRef>
          </c:tx>
          <c:spPr>
            <a:solidFill>
              <a:schemeClr val="tx2">
                <a:lumMod val="75000"/>
              </a:schemeClr>
            </a:solidFill>
            <a:ln>
              <a:noFill/>
            </a:ln>
            <a:effectLst/>
          </c:spPr>
          <c:invertIfNegative val="0"/>
          <c:cat>
            <c:strRef>
              <c:f>' QUANTITY SLD BY CITY AND CATEG'!$A$4:$A$22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 QUANTITY SLD BY CITY AND CATEG'!$C$4:$C$22</c:f>
              <c:numCache>
                <c:formatCode>General</c:formatCode>
                <c:ptCount val="18"/>
                <c:pt idx="0">
                  <c:v>65</c:v>
                </c:pt>
                <c:pt idx="1">
                  <c:v>90</c:v>
                </c:pt>
                <c:pt idx="2">
                  <c:v>63</c:v>
                </c:pt>
                <c:pt idx="3">
                  <c:v>61</c:v>
                </c:pt>
                <c:pt idx="4">
                  <c:v>70</c:v>
                </c:pt>
                <c:pt idx="5">
                  <c:v>49</c:v>
                </c:pt>
                <c:pt idx="6">
                  <c:v>72</c:v>
                </c:pt>
                <c:pt idx="7">
                  <c:v>52</c:v>
                </c:pt>
                <c:pt idx="8">
                  <c:v>61</c:v>
                </c:pt>
                <c:pt idx="9">
                  <c:v>66</c:v>
                </c:pt>
                <c:pt idx="10">
                  <c:v>62</c:v>
                </c:pt>
                <c:pt idx="11">
                  <c:v>77</c:v>
                </c:pt>
                <c:pt idx="12">
                  <c:v>50</c:v>
                </c:pt>
                <c:pt idx="13">
                  <c:v>74</c:v>
                </c:pt>
                <c:pt idx="14">
                  <c:v>73</c:v>
                </c:pt>
                <c:pt idx="15">
                  <c:v>84</c:v>
                </c:pt>
                <c:pt idx="16">
                  <c:v>68</c:v>
                </c:pt>
                <c:pt idx="17">
                  <c:v>57</c:v>
                </c:pt>
              </c:numCache>
            </c:numRef>
          </c:val>
          <c:extLst>
            <c:ext xmlns:c16="http://schemas.microsoft.com/office/drawing/2014/chart" uri="{C3380CC4-5D6E-409C-BE32-E72D297353CC}">
              <c16:uniqueId val="{00000000-C13B-4CBA-9A5C-25ADB0B02A57}"/>
            </c:ext>
          </c:extLst>
        </c:ser>
        <c:dLbls>
          <c:showLegendKey val="0"/>
          <c:showVal val="0"/>
          <c:showCatName val="0"/>
          <c:showSerName val="0"/>
          <c:showPercent val="0"/>
          <c:showBubbleSize val="0"/>
        </c:dLbls>
        <c:gapWidth val="219"/>
        <c:axId val="858909695"/>
        <c:axId val="858910175"/>
      </c:barChart>
      <c:lineChart>
        <c:grouping val="stacked"/>
        <c:varyColors val="0"/>
        <c:ser>
          <c:idx val="0"/>
          <c:order val="0"/>
          <c:tx>
            <c:strRef>
              <c:f>' QUANTITY SLD BY CITY AND CATEG'!$B$3</c:f>
              <c:strCache>
                <c:ptCount val="1"/>
                <c:pt idx="0">
                  <c:v>Sum of Quantity</c:v>
                </c:pt>
              </c:strCache>
            </c:strRef>
          </c:tx>
          <c:spPr>
            <a:ln w="28575" cap="rnd">
              <a:solidFill>
                <a:schemeClr val="tx2">
                  <a:lumMod val="20000"/>
                  <a:lumOff val="80000"/>
                </a:schemeClr>
              </a:solidFill>
              <a:round/>
            </a:ln>
            <a:effectLst/>
          </c:spPr>
          <c:marker>
            <c:symbol val="none"/>
          </c:marker>
          <c:cat>
            <c:strRef>
              <c:f>' QUANTITY SLD BY CITY AND CATEG'!$A$4:$A$22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 QUANTITY SLD BY CITY AND CATEG'!$B$4:$B$22</c:f>
              <c:numCache>
                <c:formatCode>General</c:formatCode>
                <c:ptCount val="18"/>
                <c:pt idx="0">
                  <c:v>659</c:v>
                </c:pt>
                <c:pt idx="1">
                  <c:v>977</c:v>
                </c:pt>
                <c:pt idx="2">
                  <c:v>627</c:v>
                </c:pt>
                <c:pt idx="3">
                  <c:v>645</c:v>
                </c:pt>
                <c:pt idx="4">
                  <c:v>812</c:v>
                </c:pt>
                <c:pt idx="5">
                  <c:v>584</c:v>
                </c:pt>
                <c:pt idx="6">
                  <c:v>762</c:v>
                </c:pt>
                <c:pt idx="7">
                  <c:v>520</c:v>
                </c:pt>
                <c:pt idx="8">
                  <c:v>613</c:v>
                </c:pt>
                <c:pt idx="9">
                  <c:v>785</c:v>
                </c:pt>
                <c:pt idx="10">
                  <c:v>666</c:v>
                </c:pt>
                <c:pt idx="11">
                  <c:v>820</c:v>
                </c:pt>
                <c:pt idx="12">
                  <c:v>511</c:v>
                </c:pt>
                <c:pt idx="13">
                  <c:v>836</c:v>
                </c:pt>
                <c:pt idx="14">
                  <c:v>753</c:v>
                </c:pt>
                <c:pt idx="15">
                  <c:v>953</c:v>
                </c:pt>
                <c:pt idx="16">
                  <c:v>682</c:v>
                </c:pt>
                <c:pt idx="17">
                  <c:v>540</c:v>
                </c:pt>
              </c:numCache>
            </c:numRef>
          </c:val>
          <c:smooth val="0"/>
          <c:extLst>
            <c:ext xmlns:c16="http://schemas.microsoft.com/office/drawing/2014/chart" uri="{C3380CC4-5D6E-409C-BE32-E72D297353CC}">
              <c16:uniqueId val="{00000001-C13B-4CBA-9A5C-25ADB0B02A57}"/>
            </c:ext>
          </c:extLst>
        </c:ser>
        <c:dLbls>
          <c:showLegendKey val="0"/>
          <c:showVal val="0"/>
          <c:showCatName val="0"/>
          <c:showSerName val="0"/>
          <c:showPercent val="0"/>
          <c:showBubbleSize val="0"/>
        </c:dLbls>
        <c:marker val="1"/>
        <c:smooth val="0"/>
        <c:axId val="858919775"/>
        <c:axId val="858913535"/>
      </c:lineChart>
      <c:catAx>
        <c:axId val="8589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58910175"/>
        <c:crosses val="autoZero"/>
        <c:auto val="1"/>
        <c:lblAlgn val="ctr"/>
        <c:lblOffset val="100"/>
        <c:noMultiLvlLbl val="0"/>
      </c:catAx>
      <c:valAx>
        <c:axId val="858910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858909695"/>
        <c:crosses val="autoZero"/>
        <c:crossBetween val="between"/>
      </c:valAx>
      <c:valAx>
        <c:axId val="858913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858919775"/>
        <c:crosses val="max"/>
        <c:crossBetween val="between"/>
      </c:valAx>
      <c:catAx>
        <c:axId val="858919775"/>
        <c:scaling>
          <c:orientation val="minMax"/>
        </c:scaling>
        <c:delete val="1"/>
        <c:axPos val="b"/>
        <c:numFmt formatCode="General" sourceLinked="1"/>
        <c:majorTickMark val="out"/>
        <c:minorTickMark val="none"/>
        <c:tickLblPos val="nextTo"/>
        <c:crossAx val="8589135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dashbord.xlsx]TOTAL AMOUNT BY CATEGORY!PivotTable1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chemeClr val="tx2">
              <a:lumMod val="50000"/>
            </a:schemeClr>
          </a:solidFill>
          <a:ln w="19050">
            <a:solidFill>
              <a:schemeClr val="lt1"/>
            </a:solidFill>
          </a:ln>
          <a:effectLst/>
        </c:spPr>
      </c:pivotFmt>
    </c:pivotFmts>
    <c:plotArea>
      <c:layout>
        <c:manualLayout>
          <c:layoutTarget val="inner"/>
          <c:xMode val="edge"/>
          <c:yMode val="edge"/>
          <c:x val="0.23725437445319336"/>
          <c:y val="0.23842592592592593"/>
          <c:w val="0.3888888888888889"/>
          <c:h val="0.64814814814814814"/>
        </c:manualLayout>
      </c:layout>
      <c:doughnutChart>
        <c:varyColors val="1"/>
        <c:ser>
          <c:idx val="0"/>
          <c:order val="0"/>
          <c:tx>
            <c:strRef>
              <c:f>'TOTAL AMOUNT BY CATEGORY'!$B$3</c:f>
              <c:strCache>
                <c:ptCount val="1"/>
                <c:pt idx="0">
                  <c:v>Total</c:v>
                </c:pt>
              </c:strCache>
            </c:strRef>
          </c:tx>
          <c:dPt>
            <c:idx val="0"/>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2-90AB-4B6F-8A61-47E80870252F}"/>
              </c:ext>
            </c:extLst>
          </c:dPt>
          <c:dPt>
            <c:idx val="1"/>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4-90AB-4B6F-8A61-47E80870252F}"/>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90AB-4B6F-8A61-47E8087025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AMOUNT BY CATEGORY'!$A$4:$A$7</c:f>
              <c:strCache>
                <c:ptCount val="3"/>
                <c:pt idx="0">
                  <c:v>Electronics</c:v>
                </c:pt>
                <c:pt idx="1">
                  <c:v>Furniture</c:v>
                </c:pt>
                <c:pt idx="2">
                  <c:v>Office Supplies</c:v>
                </c:pt>
              </c:strCache>
            </c:strRef>
          </c:cat>
          <c:val>
            <c:numRef>
              <c:f>'TOTAL AMOUNT BY CATEGORY'!$B$4:$B$7</c:f>
              <c:numCache>
                <c:formatCode>[&gt;=1000000]"$"0.0,,"M";[&gt;=1000]"$"0.0,"K";0</c:formatCode>
                <c:ptCount val="3"/>
                <c:pt idx="0">
                  <c:v>2054456</c:v>
                </c:pt>
                <c:pt idx="1">
                  <c:v>2038673</c:v>
                </c:pt>
                <c:pt idx="2">
                  <c:v>2089510</c:v>
                </c:pt>
              </c:numCache>
            </c:numRef>
          </c:val>
          <c:extLst>
            <c:ext xmlns:c16="http://schemas.microsoft.com/office/drawing/2014/chart" uri="{C3380CC4-5D6E-409C-BE32-E72D297353CC}">
              <c16:uniqueId val="{00000000-90AB-4B6F-8A61-47E80870252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Proformance dashbord.xlsx] QUANTITY SLD BY CITY AND CATEG!PivotTable2</c:name>
    <c:fmtId val="0"/>
  </c:pivotSource>
  <c:chart>
    <c:autoTitleDeleted val="0"/>
    <c:pivotFmts>
      <c:pivotFmt>
        <c:idx val="0"/>
        <c:spPr>
          <a:ln w="28575" cap="rnd">
            <a:solidFill>
              <a:schemeClr val="tx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 QUANTITY SLD BY CITY AND CATEG'!$C$3</c:f>
              <c:strCache>
                <c:ptCount val="1"/>
                <c:pt idx="0">
                  <c:v>Count of Category</c:v>
                </c:pt>
              </c:strCache>
            </c:strRef>
          </c:tx>
          <c:spPr>
            <a:solidFill>
              <a:schemeClr val="tx2">
                <a:lumMod val="75000"/>
              </a:schemeClr>
            </a:solidFill>
            <a:ln>
              <a:noFill/>
            </a:ln>
            <a:effectLst/>
          </c:spPr>
          <c:invertIfNegative val="0"/>
          <c:cat>
            <c:strRef>
              <c:f>' QUANTITY SLD BY CITY AND CATEG'!$A$4:$A$22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 QUANTITY SLD BY CITY AND CATEG'!$C$4:$C$22</c:f>
              <c:numCache>
                <c:formatCode>General</c:formatCode>
                <c:ptCount val="18"/>
                <c:pt idx="0">
                  <c:v>65</c:v>
                </c:pt>
                <c:pt idx="1">
                  <c:v>90</c:v>
                </c:pt>
                <c:pt idx="2">
                  <c:v>63</c:v>
                </c:pt>
                <c:pt idx="3">
                  <c:v>61</c:v>
                </c:pt>
                <c:pt idx="4">
                  <c:v>70</c:v>
                </c:pt>
                <c:pt idx="5">
                  <c:v>49</c:v>
                </c:pt>
                <c:pt idx="6">
                  <c:v>72</c:v>
                </c:pt>
                <c:pt idx="7">
                  <c:v>52</c:v>
                </c:pt>
                <c:pt idx="8">
                  <c:v>61</c:v>
                </c:pt>
                <c:pt idx="9">
                  <c:v>66</c:v>
                </c:pt>
                <c:pt idx="10">
                  <c:v>62</c:v>
                </c:pt>
                <c:pt idx="11">
                  <c:v>77</c:v>
                </c:pt>
                <c:pt idx="12">
                  <c:v>50</c:v>
                </c:pt>
                <c:pt idx="13">
                  <c:v>74</c:v>
                </c:pt>
                <c:pt idx="14">
                  <c:v>73</c:v>
                </c:pt>
                <c:pt idx="15">
                  <c:v>84</c:v>
                </c:pt>
                <c:pt idx="16">
                  <c:v>68</c:v>
                </c:pt>
                <c:pt idx="17">
                  <c:v>57</c:v>
                </c:pt>
              </c:numCache>
            </c:numRef>
          </c:val>
          <c:extLst>
            <c:ext xmlns:c16="http://schemas.microsoft.com/office/drawing/2014/chart" uri="{C3380CC4-5D6E-409C-BE32-E72D297353CC}">
              <c16:uniqueId val="{00000001-5B00-49B9-883D-372643A887FC}"/>
            </c:ext>
          </c:extLst>
        </c:ser>
        <c:dLbls>
          <c:showLegendKey val="0"/>
          <c:showVal val="0"/>
          <c:showCatName val="0"/>
          <c:showSerName val="0"/>
          <c:showPercent val="0"/>
          <c:showBubbleSize val="0"/>
        </c:dLbls>
        <c:gapWidth val="219"/>
        <c:axId val="858909695"/>
        <c:axId val="858910175"/>
      </c:barChart>
      <c:lineChart>
        <c:grouping val="stacked"/>
        <c:varyColors val="0"/>
        <c:ser>
          <c:idx val="0"/>
          <c:order val="0"/>
          <c:tx>
            <c:strRef>
              <c:f>' QUANTITY SLD BY CITY AND CATEG'!$B$3</c:f>
              <c:strCache>
                <c:ptCount val="1"/>
                <c:pt idx="0">
                  <c:v>Sum of Quantity</c:v>
                </c:pt>
              </c:strCache>
            </c:strRef>
          </c:tx>
          <c:spPr>
            <a:ln w="28575" cap="rnd">
              <a:solidFill>
                <a:schemeClr val="tx2">
                  <a:lumMod val="20000"/>
                  <a:lumOff val="80000"/>
                </a:schemeClr>
              </a:solidFill>
              <a:round/>
            </a:ln>
            <a:effectLst/>
          </c:spPr>
          <c:marker>
            <c:symbol val="none"/>
          </c:marker>
          <c:cat>
            <c:strRef>
              <c:f>' QUANTITY SLD BY CITY AND CATEG'!$A$4:$A$22</c:f>
              <c:strCache>
                <c:ptCount val="18"/>
                <c:pt idx="0">
                  <c:v>Austin</c:v>
                </c:pt>
                <c:pt idx="1">
                  <c:v>Buffalo</c:v>
                </c:pt>
                <c:pt idx="2">
                  <c:v>Chicago</c:v>
                </c:pt>
                <c:pt idx="3">
                  <c:v>Cincinnati</c:v>
                </c:pt>
                <c:pt idx="4">
                  <c:v>Cleveland</c:v>
                </c:pt>
                <c:pt idx="5">
                  <c:v>Columbus</c:v>
                </c:pt>
                <c:pt idx="6">
                  <c:v>Dallas</c:v>
                </c:pt>
                <c:pt idx="7">
                  <c:v>Houston</c:v>
                </c:pt>
                <c:pt idx="8">
                  <c:v>Los Angeles</c:v>
                </c:pt>
                <c:pt idx="9">
                  <c:v>Miami</c:v>
                </c:pt>
                <c:pt idx="10">
                  <c:v>New York City</c:v>
                </c:pt>
                <c:pt idx="11">
                  <c:v>Orlando</c:v>
                </c:pt>
                <c:pt idx="12">
                  <c:v>Peoria</c:v>
                </c:pt>
                <c:pt idx="13">
                  <c:v>Rochester</c:v>
                </c:pt>
                <c:pt idx="14">
                  <c:v>San Diego</c:v>
                </c:pt>
                <c:pt idx="15">
                  <c:v>San Francisco</c:v>
                </c:pt>
                <c:pt idx="16">
                  <c:v>Springfield</c:v>
                </c:pt>
                <c:pt idx="17">
                  <c:v>Tampa</c:v>
                </c:pt>
              </c:strCache>
            </c:strRef>
          </c:cat>
          <c:val>
            <c:numRef>
              <c:f>' QUANTITY SLD BY CITY AND CATEG'!$B$4:$B$22</c:f>
              <c:numCache>
                <c:formatCode>General</c:formatCode>
                <c:ptCount val="18"/>
                <c:pt idx="0">
                  <c:v>659</c:v>
                </c:pt>
                <c:pt idx="1">
                  <c:v>977</c:v>
                </c:pt>
                <c:pt idx="2">
                  <c:v>627</c:v>
                </c:pt>
                <c:pt idx="3">
                  <c:v>645</c:v>
                </c:pt>
                <c:pt idx="4">
                  <c:v>812</c:v>
                </c:pt>
                <c:pt idx="5">
                  <c:v>584</c:v>
                </c:pt>
                <c:pt idx="6">
                  <c:v>762</c:v>
                </c:pt>
                <c:pt idx="7">
                  <c:v>520</c:v>
                </c:pt>
                <c:pt idx="8">
                  <c:v>613</c:v>
                </c:pt>
                <c:pt idx="9">
                  <c:v>785</c:v>
                </c:pt>
                <c:pt idx="10">
                  <c:v>666</c:v>
                </c:pt>
                <c:pt idx="11">
                  <c:v>820</c:v>
                </c:pt>
                <c:pt idx="12">
                  <c:v>511</c:v>
                </c:pt>
                <c:pt idx="13">
                  <c:v>836</c:v>
                </c:pt>
                <c:pt idx="14">
                  <c:v>753</c:v>
                </c:pt>
                <c:pt idx="15">
                  <c:v>953</c:v>
                </c:pt>
                <c:pt idx="16">
                  <c:v>682</c:v>
                </c:pt>
                <c:pt idx="17">
                  <c:v>540</c:v>
                </c:pt>
              </c:numCache>
            </c:numRef>
          </c:val>
          <c:smooth val="0"/>
          <c:extLst>
            <c:ext xmlns:c16="http://schemas.microsoft.com/office/drawing/2014/chart" uri="{C3380CC4-5D6E-409C-BE32-E72D297353CC}">
              <c16:uniqueId val="{00000000-5B00-49B9-883D-372643A887FC}"/>
            </c:ext>
          </c:extLst>
        </c:ser>
        <c:dLbls>
          <c:showLegendKey val="0"/>
          <c:showVal val="0"/>
          <c:showCatName val="0"/>
          <c:showSerName val="0"/>
          <c:showPercent val="0"/>
          <c:showBubbleSize val="0"/>
        </c:dLbls>
        <c:marker val="1"/>
        <c:smooth val="0"/>
        <c:axId val="858919775"/>
        <c:axId val="858913535"/>
      </c:lineChart>
      <c:catAx>
        <c:axId val="8589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10175"/>
        <c:crosses val="autoZero"/>
        <c:auto val="1"/>
        <c:lblAlgn val="ctr"/>
        <c:lblOffset val="100"/>
        <c:noMultiLvlLbl val="0"/>
      </c:catAx>
      <c:valAx>
        <c:axId val="858910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09695"/>
        <c:crosses val="autoZero"/>
        <c:crossBetween val="between"/>
      </c:valAx>
      <c:valAx>
        <c:axId val="858913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19775"/>
        <c:crosses val="max"/>
        <c:crossBetween val="between"/>
      </c:valAx>
      <c:catAx>
        <c:axId val="858919775"/>
        <c:scaling>
          <c:orientation val="minMax"/>
        </c:scaling>
        <c:delete val="1"/>
        <c:axPos val="b"/>
        <c:numFmt formatCode="General" sourceLinked="1"/>
        <c:majorTickMark val="out"/>
        <c:minorTickMark val="none"/>
        <c:tickLblPos val="nextTo"/>
        <c:crossAx val="8589135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plotArea>
      <cx:plotAreaRegion>
        <cx:series layoutId="regionMap" uniqueId="{36AB0475-810C-48BB-BC8E-C892B6659A65}" formatIdx="0">
          <cx:tx>
            <cx:txData>
              <cx:f>_xlchart.v5.2</cx:f>
              <cx:v>Sum of Amount</cx:v>
            </cx:txData>
          </cx:tx>
          <cx:dataPt idx="0">
            <cx:spPr>
              <a:solidFill>
                <a:srgbClr val="FFC000">
                  <a:lumMod val="60000"/>
                  <a:lumOff val="40000"/>
                </a:srgbClr>
              </a:solidFill>
            </cx:spPr>
          </cx:dataPt>
          <cx:dataPt idx="1">
            <cx:spPr>
              <a:solidFill>
                <a:srgbClr val="FFC000">
                  <a:lumMod val="20000"/>
                  <a:lumOff val="80000"/>
                </a:srgbClr>
              </a:solidFill>
            </cx:spPr>
          </cx:dataPt>
          <cx:dataPt idx="2">
            <cx:spPr>
              <a:solidFill>
                <a:srgbClr val="FFC000">
                  <a:lumMod val="40000"/>
                  <a:lumOff val="60000"/>
                </a:srgbClr>
              </a:solidFill>
            </cx:spPr>
          </cx:dataPt>
          <cx:dataPt idx="3">
            <cx:spPr>
              <a:solidFill>
                <a:srgbClr val="93830B"/>
              </a:solidFill>
            </cx:spPr>
          </cx:dataPt>
          <cx:dataPt idx="4">
            <cx:spPr>
              <a:solidFill>
                <a:srgbClr val="DCDC24"/>
              </a:solidFill>
            </cx:spPr>
          </cx:dataPt>
          <cx:dataPt idx="5">
            <cx:spPr>
              <a:solidFill>
                <a:srgbClr val="FFC000">
                  <a:lumMod val="75000"/>
                </a:srgbClr>
              </a:solidFill>
            </cx:spPr>
          </cx:dataPt>
          <cx:dataLabels>
            <cx:numFmt formatCode="[&gt;=1000000]$0.0,,&quot;M&quot;;[&gt;=1000]$0.0,&quot;K&quot;;0" sourceLinked="0"/>
            <cx:txPr>
              <a:bodyPr spcFirstLastPara="1" vertOverflow="ellipsis" horzOverflow="overflow" wrap="square" lIns="0" tIns="0" rIns="0" bIns="0" anchor="ctr" anchorCtr="1"/>
              <a:lstStyle/>
              <a:p>
                <a:pPr algn="ctr" rtl="0">
                  <a:defRPr>
                    <a:ln w="0">
                      <a:noFill/>
                    </a:ln>
                  </a:defRPr>
                </a:pPr>
                <a:endParaRPr lang="en-US" sz="850" b="0" i="0" u="none" strike="noStrike" baseline="0">
                  <a:ln w="0">
                    <a:noFill/>
                  </a:ln>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geography cultureLanguage="en-US" cultureRegion="US" attribution="Powered by Bing">
              <cx:geoCache provider="{E9337A44-BEBE-4D9F-B70C-5C5E7DAFC167}">
                <cx:binary>1Hppb904tu1fCfL5KcWZYqOrgUfpHM+OEyfpJF8Ex3Zp5CBSA6Vff7fLVdVJuqq6L9APD20EOTiH
okRyT2utrb/ep7/cD4934UUyg41/uU8/vmymyf/lhx/iffNo7uIr094HF91P06t7Z35wP/3U3j/+
8BDu1tbWPxCE2Q/3zV2YHtPLv/0V7lY/ukt3fze1zr6ZH8P29jHOwxT/ZOx3h17cPZjWlm2cQns/
4R9fFndD+5MLtr17+eLRTu20vdv8448vv7nu5Ysfvr/bPz35xQCLm+YHmEvlK8KZEAor9PMffvli
cLb+ZTjDWL0SWBKJGVY///367Os7A/P/vTX9vKK7h4fwGCNs6+fPb+d+swcY+r8vX9y72U5Pp1fD
Qf748r1tp8eHF7fT3fQYX75ooyueLyjc00be3/688x++Pf+//fW7H+AsvvvlKxN9f3D/auifLHQS
7uzDi3duuht+PaY/MtH/w1UcBxfah/+gk5D8FVecY0affQR95yQ5ecVySRnJf7mA/rr7Zyf5Nxb0
+x7y28Tv3ON4+V/pHmfD0FrXgvf+p8KXoVeYMMw4R8/RmX8bvrl6hVkuKM/587j69dnPlvl3VvT7
pvnHzO9sc/bfaZvrx/XFJxf6X8/nj+L22/zyZ6mVkVeKKsIoJc9hA1HxdWqV/JWAES4we7aN+PXZ
z7b5d1b0+7b5x8zvbHP96b8ybl43rfv1bP4DdkGvGOacMiV/1y6QzSRSEDLkl4r3Xcz8q9X8vk2e
Z31nj9en/xX2+PNK/HUu++bK/y0UUa84olwy+vt2UeoVwjkVVP0SL+xXn3iOl+8Awh8v6/cN9N30
b3by34E+3j2mu/9gbaH4FRM0ZznGz3HyXdUHe1DIbUpK8lvteT70Z3v8y+X8vh1+mfZdpLz7+P8n
Uv4Ypv2W+su76e7wMxz/Ci/++ejPOwea8N3UP4MFzyd79vDjS8KgZHwVW083+WXm88G/Do+1s78G
x1dTHu/i9ONLwPQCLKsUwHolIZ4IgIb18XmIsFccjJ7nnKkcwVUvX1gXpubHl0y8IoIomCeRRBQT
/vJFdPPPQ/gVeACTkuaCSSaQ+o0I3bhhg8X8dhy/fH9hZ3PjWjtFoCAECp9/vu5psRxxRrmQnHBE
IA0jgmD8/u4tsC24HP+fPs57v86qvel6RTtVUIzSqEPdi9eq8oy9YWIM8cQNyIZjVQG34XpdWlH0
1eLWdD1Sgb2W/djrOLX9RN82+ZAN6e88X7IeFaIPRvvF9qf1btF6Mw0jejDIr2jVMto2LwJucqTJ
jF3daNeQPl9OnGL1wTRjd246i3+itW2cVnHMv2Skb4sk8vpc9mzUztV7kSY5vOX5Wp3Uu9tLqgb0
uu9btxSWinnWIwmm1/vgA9c7Zdl7ibIveRJNaXjWaUuVvBbN0p61+95dpp61Z3Lh8+e1m8mBIa+E
DlY0b4PM+6aMLm03y7xXqvRkNeFAPexY5/M+5Yc4Dr5UqGkuxqo/1ktbF1O9ii/tukzv4yKa7pqT
lJWx9fJ1GxBb9dampi0GsfFikk3T6EolteiIpna7lXyabAmW2D5Wm7M6Q2qZ9Zaq+haSe6V0dFvV
Fxss/6wVVXOxryl9ZG2L+YlgCZ3Vli4HJfpoC4Q7g49yEk2tZUv937eQQlHXYxeLXC7mPIsWOZ3x
3M+Fqfb8dd6vctZ0YOAS3d6STsvUxL3seIyhFIPcPk3zNoob2AlBBekXk0o1NKls0UwPEQWhTdY1
P8kwsENTt/1pbNl8XGsqSj62czm7Rr4Zd5ZqbZu+Lsk2uTe9MOF8c6zSyIz4TcbVerCLEecVk1um
Q+DiYfUKlwmC5loSvHvdbM40va43lePjaDN/yWrUbVfIzkj6c9KzNfeF4jbm+QEOgvnCLI31N6wf
G3e22xYzjWi71VY3eSuCnk1kl2vVW9zqxuI877UH2sZKs8PpvZljDbba8SJvjbftWsosKf9hCIsc
NXcRlVujRKUDapwpaEoyloLU0Z13rgrqUvi6eTCj3HzRDbKXesg3k10uvK1jUeXJXccsby8XOzUX
orLrHTGN8LqP63zYvDXbWaq3hhfRERt0NgjUnG7dQNypQmzAesLbhIt1r7PpFAUjjyBEtDdt2vBe
NOPSdNqFykBkV7msNPVbO5Whc/Na+Movy+W+t/NYkozRwjVgzdIvZsEFslnYdZdZVd8Ii9pYBDMb
eZV2s14PkaOT0Mu5bGpab+BxLFuKTvq8HDLZXmfODctxqaqh0RwjEUoz5OtHAgLEyaTSWJ8zFN/u
aer2N2rO7rNdWYipTLhU5Lzb+PXkaNyP09iY6VjPm/uYKoeYzre5ebfvOXEnrPLBnsCPXa1VZqfp
FDLRdstGldwZ4WIai3YYiDgZUEPWM9lV9Iw6H35aM/aezyK/pC2P++3Sk8Wfrn2D3VmotlTmPsMX
NEZ0tVcdecPsCvFYMdWZQ1dDNuMzsrrfxu5kTzQ/77J868t8zVK6THh1F5JGu5fwpP4kz6t4GHBd
ZUULtnLH2u9dSXZG32R+Q8uRzs1QCtWRCyesOtC8y9Qha71pStYk/M7vrC0RHQjYuWd19yWMsrvr
0JS9p2FYPkWUlnAIjjGINZaWMut2ejBYZNNZqGtWDHTu4kE0sQ4XcAGbNc58NmhOhN9qLfLdNOcs
ZpyYYmOSe6S7bWBLmWbRFCQKVGsuQk21Xfxymo2BukM1mbWetONmZlfO+jnXua2Gd3ir6Ydl3f/O
wIUn3cbUg20sIqciX+UbwVtc1lO1lRNpxjOprEQHu0/kMGS8qguX1vTWVpFdD4bMizZBGny1Bueu
9mkX3Uk+OvpxnNLHOqVF6Um0Oy5xWw15sSxoinpeujRfGW/w9b7h+NZ0rguFg/pVv8FpqQLRHRu2
fTs1VE6SdwXLqro6HyNkjWuW9/j4tSL2TSG+d34Lbd38Ikr+9vVv75yBfz9LZP/48UnT/Me3q1/F
0D+96uTRPYGR+P1FT3jqt3sBKvgFXz1hmG++/BOg+gPI9Kyt/sHgN3jqG0D/LTgCIvGbaPpPaOo7
XvA1DnsiIM+QSohXAKWo4BIIisIMAaR5hlQAsl5xTBTKgVKC0poD2PoFUUn8inL2jMC+hlM4B+GA
cGCfGHRXBeLr/wpOgczwFZp6eiImSAlMiRSK5k9o72s0NeAuWLz2/DHH1TSrA/EMoqpAfmn3D5zP
vr9jWeDxaMctbgwcPvEmFZmr0JfaBmazwpHUy3PV8G0ue0hg4+mqzBCvBm58tmnXJ+6/8H7qkisz
IYaOFrWUDD/K5Lb5LRRfOdwB5vTVPTV0FNe1aEdPtcFthKUwz4N53WA0rbasBx56r93KjbnEchth
ybUxeLsghtrupywuDuZ8ZdLfwZzyuzNSCIQaxQVTT1I4QWDZr89IYtPOjWjyxwoSaDeeToYN7BRy
SwzydI/11K7F3nrQ5wdUtaR6Dr1nreh3Ho/J988H7CwpaEU5BUvBYr59/t7RHNKXaB863FMAk1BS
OG20UiQbu2NIax2gEjZTzRqdsWz39mZldIukwGwXKz0HAGVjD9BzpAFfK56PMPbnZ4SBZHzlSBIM
Buif5eRJ5FWC4yfY/hUst2hqqi55dY86qFmfGQ1LdktEzzngH2pqcrqs+WJNgQwLRGoAWFH2etgR
jsVEbZLvuxXN2e2/WNezeb4iDMAT8icSCkIblSzPxXcujtBonWybeBJ2gpp4IDwtiJQzYmR2P8Xd
ylwULtZ+jUoDimyw0BOvJ2wuwJEBsEFC7/2U6CVhyXboxlS8rt3pNq4jd9dVanuctqIiKZJPcRzN
WB9CR5gdD2aYdzIVyCERTZkHjtrhkibsqLhRm6zleOwF0A76urIGj+mqr5tFQRjNi2ix0qgD852O
u5CtAUDSAVAoh2HhKhQyg2mN7s0q4aMeXE5GLbZeis9EhWY+638+zbUxpOOFytKWmcO6kMxkp47k
+XBtyQzHjSHiZnlN48DhBllHRoq033cEdkM+x3sLCG4yeNc2BmXbUng5dLN2LaawDDFOAp6PoI5l
t6qr4X8I1RXOdx/zMVRHOS4USiTKekEOPnfwSNOnji7naCUVsI0hmRjbkyGNQze8p27uFL0W26SY
P+sEyshyzuMSwGO3lvb7qtW6RTqWTT8btbxduySpNbprptxVRTa7ekVGj0BjOblRo/JyPdSjYHx8
xze17O4dQpuBg6xwj4i4dlNcnXjXeiRYXYKfQy44NmHEuCsMzmP4aZNkjPk5F2klnzFP2wQl1qyV
f2OV6npy6GzM0KA9QiJNBRDmfCQH6zawbbkmsodNoyx5oHcjuDvPAaBs1XrZqzjFXYehW9tzm6k8
ZEVqGxRPGBqm9YtApt+asgKAaK020prw0Y5jns06x0LC6e8mPFlttF7V4jI3rYSEYJtBkLmo+IzB
8oaxCgy02SmHj2fXGFqoRZ+tHHoB6Fd17ez1EpAwWIdYOwnLIH1P9Npni3oXpuDyW29VNhxNy2uu
m7peb/nW8q7cWiCxLVvoaYvofmZCWk7nULu3MghSJMWba9lOAypGtoR3FTj1KauBbGiIvuZLF/zw
sUatK5PC1aDzgU4nGLSJYiWWX+QefXY9hKNdvbgUa+tLyZoGrIuycOxkYofOtfPrvRsmdADPnQ75
BiATPFaY+8bPtwQzfxFYVl+YJU4HHlkq5sjq08XNqmzUmr+RvhmLvvXtQxvHqhwaX+uNWVvySo3n
+U7McatsFbT1nMGt880WrLPyuMItz/Jsa76E5OYTsjXVw6j64aRPeNj1pjp+bDrkbj0TZNdDjcao
M+rq92va87shs1wrOpt3a07aAyITAjKhmla7LKOXbOL7MUzRPsZOVm9QxttJNxNVD9jUbNESe/x2
IV3THv1mswOOZnobFzadPaWCMm5pPqcxbL3mZs2LSqqqyT+2C1HbGdS6+T4S1uGDm/0ElLo1zaYX
0Fse84lLU2ZVFs6N4o6XDE/dm7TQvuDcuAseJzwC3WvcHeqiv0ySoYso8JOHVrz1mtXLep7CnK6Q
7Jez3LjsvO1pQ8ocst8DXldqNTAf3OgJsMan1Y/r45hlqSAt3u9i7BzRoB8ApNj3CJ7bDH7QGXZh
Lv2+9ulczPVYa4R9e71hCYnY+FQsKx3oOcvR4M9DGsOR+Jlc8MEk3VH+ga/bPZqr6pphCJ8lzlNp
5IhaXSezyJJvjh6YnOy1b1j4tPm0HDtE5qkGLN73qe8L2dbc62ym7G6ZR6cpGYC1pZVqgsz0JmHb
v4nNNvVFP031+7HZxo8heUP0mOZUVDj4TnewPqpxLqoeAi81e8FSvt4oEpuhsPsClMj4XWc1Mh+g
WThq7xf8RjmWn3kS8mIOqDpnrWV3MRfpsttxWLR3bIaHVpOu5mwstnquL0WeuVYPuFd3IQNJvcxH
P3aad3G8Eavoj5DohShUu8vTCbvmxjszHujahPcEiNDJMid80vlF3AVavV+7vXu/j2bPT0bPNt2N
pn7c4EBOmknO88FxtN1OQXFQD9i4XeAeWBVqluVMqN6fjFJxrGsZ1XtlJ/WFJk/fdaFyX5Z92R9n
cPBykY5csaqjJwgqRTmmcbo11GWar3a5zELsP+/I2RM64Gor7Lyz62ZDDGpZgoyEujbPoGr34lQi
VhU+2u6k53N4HzdCYf0LOcfI0mMnaPw0+Gq8UbYJp3gb1K0xYb+oYzcekoSUqztr2mvL0HQeZrbe
2FiFdyHP2T3tF0gOZNyWa7YZCJ6Rrq8xneaLFOR61q6JOu3m3J5UwrCyGQWgrhVy3tmeheqyqprw
Zid58z6HvP1p3PPpHRT8+hSCTV7tOJtuoNS3x0FV/LJdB0yLyaihzPfNUvD3YI8gjribvs+bmzo5
PxbKD+gY1m785KeZ1bri+34ZFJsv2moFcSkz7l1Nd2UgZ5t0oLLPT7FLdbEAIX+dLzU9aeaQPWQV
yQO63DjbW1VsJmGSl3L2Js8ve04XOR0Q9EeHSQ/KV5dr5usbNePhOmOb/TBM4Q7m1E+CKv4QDSCY
bpbddVJdFJp73J4r58nnOatArRmaFV1ti5zft2RZxpOGDJQVqsHyglUu5EeFjFXnpsl96VJku15M
s5a52o0EUW8CqdHQyl67LCJ8sWWjhLMWaJ3C5aiWdTjiFPB6ZtloXtPEsjfSqtYXIoXGHRrlw9uu
bhdzCIPbmgvT9q4ts2D5drJVFc5O5BLj/nbLbZibkyfogUo1Jje4Hk7NrXV/3vNchKHAEpBLAdpB
tVz1A8gTBZ1x/W6Vu9sKhwZxaae1wuWKASJeTAKknA+8bfY8QB4JfuICgFNts7o6XSYhz0FnRbZ7
t9OtIgtIpiNS8zmBZIfOctYs28k4bDaUzRL5fKuyuu/0SupBBR2A/A99kTGVbluagfxLGja8cRvO
9pNV0K0rkBwJulxVl2xBwojklRwgnZZuG0HjsXt73pGpLeB1n/58yrYUu9fDlgm1Uzh+i5IpMSKm
X3q9ecLN62liXT6Vm+jEQLSdo4N4yPc4FjPeiDkwPA/NZd/4DhRV69Ne7FMaraZm22+FnLv+1LaM
u0O98vWqb4E6l11q0ymtGc5LkaNG6ii6gM/6OniQMmcuN03WtL0TE5muQWRNsjBdxaKWrKeh2LZa
fMA+Cw+LAmhCg9/IiXMVpod6achMCoBwTeaKKWZzFCDnN+LtljEnAZjN+dYOBWTSCS5wKGtTew9J
aMzFofGD17wecVKH3kgsm4MnyXF+hbNFzO+73JrqtBtzdlcvy+d9b+r3deM/18rzTgNNMLfrKrtD
lVfhBEHxQJAkRLgVudwvho0M14G283Fpgir86EEbloIir43h5jbYQZQhiE3PeQsCc1gmcz/V1X6U
bhj0WKfqyvdQVwqc4jqWOxQbdqNiQ0GKDyGU7ZJXAPwacBid6nZ9wM73b/wIuvIhSllfRmfd7TzG
qT7MqV6qM2FNLXVmkjozrgNJ1Y7DsR8rfmt7hA9qatxFX/HsivSJXRAvlsLVERW9AlpUElItd3aW
M6iKhAwaSSjCJXQBxnjwWIBK3OfrdObDWkGDZEWpGPsa9CsRF68VNiAxOpPZ+SwK2Nxhcxm+3St4
p6kicRhPuqxZygBBuep968M1VHko/q3oh7LtAF/AEqq3UHXa4yyVKGbrmw9dW+PPgqN0TD1WILUq
c5RedjdZh0IBOn3zEVnzfugQMCkgbkdJqu6TW8nkNKfOfaKoCuczoVXSVUhdDoLszM4rDy2EvkbV
kbVpKXJG6OsOaMn5suL2vm+o/NxXNf7YY7peLtjSkvvRndGt3j44ORAQW9WevKYdGq9EVVHArZAc
n5yQ3bPeABHbrHmq2onEL27Js/YwiLaFCmWAspxZbltXxNCmqZyG3QERkGuHCzpAHtEiazt+NfhI
vkCPZuo1GWANGqT7Ji96uG9hhQCfaDbPz4yYiSyBwi8DSPNQvs+Nd9PfPbC2pug9pegzFN41gECd
r6CeTr0oJ99lp+3IyXvRseaI96Wfdbtl/jXnqfsyL7mH8gDM8+jmiljtKk4vI8/Dhd92PEDLDiDN
ZYqz/9KTKbVFZAGAbbsM6X6aNogVCErgabOH1zUellXBoOqW5WC7hZ6v41hXUFzTDmBe8uWRUbVU
RyOb6YJtwN90BnBkKodqzPghG01XF2hf+IcpDsMn6ZdU9JHGckDZiK7nVeLbCVieOlYTYDgtprUZ
TlYAVeeQ/ex6SGMDHYgxKYCeYY+Zu6bNirNirug46s0g7g8B2oa1HqMHJypYY5qO9Qv01IQflemL
rgeQFg5PNHYpqm1sCWBqaqv9o42z7V8Th9dYAquoekhpSrjdQ69xroftJEOks+y1mGmV6x6PLb0b
kJSZLZYsT111hDdD+4Su+sYJpwpg24l5Pe+NiXMhoeDyrWww1K1BzxNU+a20y1aZ/mLLK5B0ijgD
AfM3wwIyJtUp1rOaj2H2Y/uxrnvm6nKFUJELpG9KoXuzpNEJaGgAVrNnczNn5qc4xrTwQwN9TGMP
fNxwf1shksnlxGddC03BsLEMdTcdiIpgB5a52M6dnme7pkWnANt/NBk0mOEcY2e3Uvkm8Y8cKG5z
Oybw1s+ZF6AfTIMCmSEjuEr+AnrPCJgwhzwOTBjicJcPNatQEifSZDvE24ijaj/Nfm2yRtt83fYM
mG3VrQJKBKTj6cPcgKCQX04AKNM16hTaWDHXcR77k71F0CQsoOSBAv+F5jO09Uo+QBPRXtAZtrdr
eEGVkFgIHqmpbunEfSsOwo1NS8/RPI+bq0raToBxgDvU49H7vIN8nE2u7PlQX5EGWIOuvIKMuakW
QFTOTtpJmm3zx4YthI5tYQGNDCs71Daxdjj4dWVOgXZgXX65A/TLDxV01KpFT0ulPDRH2KjYQW47
ZScBuskffD4P77PdxUkTB4K0ZjPEzgGLxjwg2wPKmjlqQn9wIqqmXAKxMumdjNMbEBHn7dBN0Z+r
tl5uoEe/nNJxbi8dqmjREzFfdXjbzMFTM51Ni0InFFTk206lVZ5BT2KXmlq/MZ3s2tuTMCFSTCn3
q9ULWvoHv6Oqh9TKTKUF1NG5nOi+vY1ttiYACNlwAAQKDLHqPOcnQbDJlJXJ05dsr9LmNa7XEb/N
+7bnJbyXbe8DUjLo2C1ADeyeLcBGQoebA8CJEE/nhvfLQ52lJ8UFEDWxxd439RG026XKjmbGuXo/
k1HZokLMuQPbUDzF0clPwzIwECxlRWpXgKDYcmCocovXJhdoLgni8/Qx7muowTi+Mk1hsRoXAEiY
XDAG4tZ1DczbaDYCDr9KfmZJr7SXB9mL4TyDdquO+8yL4PPl2pttLMg2xzK3XI1aZlNzsqMNDCNT
nWma8vF09MPYFTMIZl/2Dppofq3UmzlDDva5+yO87ZBuNjB2yVSVq0M3u/Ux655AQd/5+jKDNBw/
A7lcmzeyg1YVoC5K2lNAMOI8QCet/QIpkm4ndGHdW7fS6iqZrH6oA4aTz9c9nU5VNYMyAg3YpH2L
1vd54vPNGoYGtgDS9qhXaRxkU2kanXqu3mKQD2WpOreeYRAt2nKldfv3lUKvsOB9ZKeWdV0xroHf
jlXtjhOx6KMIEWsl0142YdhvGTRWN81yvl1Dn4W0JZnjMgFDsT5q1S5qOatFcJDm7Z6irqs1wXKh
2a/XAGy48FZu5Ei4ohL66NBsKOuFLpB6M1OBCjN5WcGrBHUcARTYLV7R2c+XNcFLXiJee3nspsG/
W5Oc8HGbLOzS9EJ+ZqHJa20AgL8esyfEG+EtKqsBU2+tFn2lVm37sW1KKOjdCrLQst7sBhQAvQvv
xaFf9m4rKTLtYR8TzKk5j2d1QsaXC/U/rbGxB1LFVKwT3z5JyBbLRZps8OUwLvnbyMM0w+M4H4EQ
tKACGeKu6FCRi7wZevlFZdVmdMCVusiyhnzZhrY/T5n/H+bOZLttZFnXr3JfAHsByEQCmNwBQFKk
ZDWWbZXsCZZsl9H3PZ7+fCm5zrFYteW11xncWwOzTFICMpEZGfE34f5OlH0WWqlnP7XVMFb7qnf9
NYRchnt0Z5muu3Fesz4oOm+I9mOSegXxtxPFVWbZq3MY1Ow8GFHSLDcgV7kADKjLNSigMT+nfhWv
QdlY3U0d+b25d2dnpSjw7Y4jMzKdErY3Sz7mztLNIecmWR35+S4RXevpeVO3s5iBoYVdRzdeUUKg
rp0VB9NYfBZ9WT92Q10HCRrre3dg23h+PLHki+5zbMyQv3m/GKFB5nHdjVsZ9uAuX6p4NE5dxqbe
dWnu3g7jUF8OTluGVOT5O3AB92hEpvcAYpy6LINYfW1siOlF0/5Tt9qnvK8HO8wmb9bZmlmeHL8C
4nH73jv2IqnUbvMNEqcy9ZeLyrGn4h4GLd11gFu7jqUuw1Y44570xbqq1jo5lNlsPSYQ+I9+NFhB
04/mLt6cfF96RfQDSszcSUcOnzzS/QtLRtbXOp7yR5MfcQJjYeJsYTx2pfSul9ZIL5ppYNd541Nd
1sNdM5prFHhDbVrsg+3Ojw247c6S5QXnQVdRZvRi57nOFSia8W5GivRHBtix8xYKlRbZ1hYsSAwe
DK+QH7JEyDKUoPqnpqkspw6yuciF+LaOoP/dPm/Ag7qvHFB5Oe18T0Sr+0hFW5fNfSf7Wjq3Q5a0
RHlULn4LjdXCiaIoWtasbOEaskbUt3Jde3+9mO1lgVgQtbkMyckckzLbTl6UrcOnKF1m55tTyTo/
ZrVXDjKMZIe6YOdNjpw7glfuqy9uWaInyHwrVeZuGlprI230zDUNu1x15nIa1wUUM1CwnAeJYML7
oioUGUPQNnmxFMQxJzEdlCVVVYKSriqO920r43o6LTlpfHZYVvhRNo0SUjrBOiVN/afZGqsW0wDr
u/G+b+Y110qcNM4h7po4siA3WIMtNEicxZvZvp+EN1DCpGJRXfdQoxSbst28OR51n61EumQ3WVb3
Y73rZ+Upa282Yuzbr2O+TdYa8FuadA3nWpKSBVuTEBmOKD8c9HIg1nokUsWmX1wk8YL854/RiDfb
CdLIy/kMobqrlitj6CmYr7K1jwoVLqaP5uo33CaywNesIZovpaTnOwKSDk7mNWuYOqvtOnHqfs/r
RhMaJY+Jx1/mfsEDN2poqeBtQvA1mQtP6UKhQlZCBaIXNuUZmQs45w1mEld/li9XnFKnodASTtX1
koI4kWMXDpO5GHaYpBmk4G+GrInQ/6EjJepIIXBd+MgMpa8J/NdDRjpn2EknjO/K6DQPGW/PPGDh
yYH7qLqBPDd3zGg4/ScDf76uRIZpa+EkG+38ug3aI7c2hPc9XmHnFYlXU/SPiaQ0i4MZDii9rSK8
b7AMSW3b6jfzjjb0bNh6xiGIfYl4HrXB62HHzpQa5pKI74ZbuK0IndlUzhOSAzZkvaVucZOC8VvX
Im/X8UPem+aWBH2SFkzK2xPxes0xEY7NinPA6BzFbIizB4DYBpldXkXfIn+rnO6ibpsyWvcG2jLW
3Op1Osi8fcm/D96DRJYKvapvIlE/06wmbhIV2Wp236Wa0UMcVkttVn5wuhkyap96EXRcNzLrLckX
K/hLba5T5++ntDab+TcLwTrTfDABCOrQE0DzCIQn3tndxP6WOX4zGF+TFGGScSSaaulAudQJvrpx
zuQmw7QEOW+CxbcFd+WkZjJ+KBuVgb0bINEf/DIpKc5hwDv7vpzSqv/69pzprf/rPrEsvTtN6Vgu
ahehzjfqHIFIt9vydYGAZBGYY24yWSaMC9T00glqwMbONV0NzFrrl7SJx/90stBDI1oWpvI9pJKI
QF6vW5jcflh7VX+tCsdA7ZKh84CEnlaTOvpKRA4KGcrlLn8qM6dCe9I1ZWc5R8/IDMBSdH/iWSOz
JvxUlW7FdCWXHLbldwKM8zWGGVMo11auZ/OE1bnMYREzLHC1ia99ZCu4fl2vFSOMwpA2VTi3a8vN
GW458Rmgb1mvOy/fVuPD3DTRqfehoeOw3KgurtAxV0MUVL6poiGkLjSKe1X6MWmTLfyF08o2stWq
Ls3NRzoNexoBx/xmm54pSohUijJL+cq0EHxjMTyLGKzMqp0Q631xoSFhshsTRr8NqDXIOUNrc7X+
gXxCqygK8Dg+G5/DSWNFmute5kGo9jDO4vcbWp5HcQ5ZZFuOb1mcWgSSs2UBI9hTJdTNl6ZjF8Gc
gWrKa9tKxIrkEolxC4c5FdtDSTawusGYdHObhAT8Wd3H7RYZRzK0bHvoNBR9g35XS6kWOZWFf5GP
jn48dQ+kBd6u4a37psvy7WErVA6vYxaFlvekzD4PqK78hDcFqr7twSuXhWcnEJ/y0m9mPHi7Bmyi
P4C662eXgwIjxWqfL+97sbHOgVcvGb+iRrvBnadGpVVUQ+OU+dPSq6ptDv7UWRM1V70N77ouhw8v
irJDbAl9US5HJJlz/LlCPSkfKOktFpnrxSiyJtQ3iLnejg3nIZzZx2fgcoBLVzniXGxEFlnFFtzX
l80qe+qHxUYy3QdzndXFSYztTKB4+4rn0ch2iUU2xCz6Pc7u8yv2ndkncynmz4LinMU4j1KHPxsN
E8tPTS2aJ8hL8BI4mXHo42v3RaLx9m1oH8WrqChcpUiJlO3Ypi0hRV6Ho01AH8DvlA+lrMpBBEM9
OsafgE0t0Sih1LX2XeTW6d3UezERp0mcOt7H3mBPdeC57lwAEdlxe1VEnvqwoL311qCfLTXdD55h
pmHrbEt9xSICC8+gUjWjHylLb3Yy3+m+nhKyi1OU5YPe+ZN0xK3Ned+sgcg7sUwXb4/YOotrnuCA
It1g1IxWoJ58PeIcj0A1t737aRorE7kfpIaN3G/a9LqVJFnymFgzTA3Igq+x2Hh41gAaFA96V4wZ
OqMP0aL0krbbFM3MMW0okQiR7QaFeGiLqSH13pw1Z9dFc6nVh9bqlexO12rZRm8PyX6tlZMeGRBC
OWRwDk8QA9VZ1tuiV9rqrLI/eUMi2FtDE+sbGAwx6q37vI8xh67cW5QseosTK3VI6ZqWg8ZILASP
1uLot+o27/Onws9ceYQz1vPQrrADN1G78K00EXqIa1yq/pAbbicOjddNog9XzguG+5uhvU6v9dB8
C6+3xVbBqUO+9/ppDRAsbjHW6ydBTcr0D13L0tqKLa2/DaaXwwNgmGi3B9eu9PlYGrXFA1lUWcTr
fiuVNcQHXxjj/IkstWM6YM4Eq09MG9GkSg2fJSbnotHRbSRsHlObJB08kYyEC6ZDZPI31KgWU4FU
hqkYsKkYQ+jA0bIlEt/O+NvL/OhQmD+9PQlne9QjXSC7cm3HQ6Br/i3VteZNqlW1xsepdGuiw0t6
ayfeMuUhGlyqj98c/memKKadclKQ2JscS+jUziWqJg4NqZrF/diPFisECmNgQXH2Mz8ya2Tt7KPZ
gE0PVCFQvx2LKapIWQh6zNLcLcVw56qeYhr+Q3oEAzbkdA9FzreA+9j4w1JxUP18bHE7V0zlUngV
e4VdpB9HnC/6QQD264LWXzPkeSagA3fiwApsD7mCef2dOlf6Z/ksg9eHAEHCog/F3ysq0sEewQy8
MEC6KqJgGHPRhNFsRtkNyivZrfs26VTjBb5t+1kSdF2btpdmMYrFCbAotMZVF5eGvAavdQWwIwqJ
b4iVzOMcjVLtcreqi+8yK7buvqzx+jzNEFjzrZzwnm07L6t8p0HhJmSPVWjGvnHTtUm01IEqzdJ6
J8zO8ndA+L4VZsswdlFQg9xuGTadqUOSFi/5xGaYtm5ei2AxnExmB9+2RvlBFcMqoa4Wa5zHi8af
Eysif4tigPYEWWURulsxbxsCYJZiAwyxAlvCQWXqMPluDOlYGsv2cVa1nT6MsohhI+RgW+FKfVqv
gYqH3t/5qT3nYQwfcaROH3Ztbc7bVYTnwbywZiuxD7HRe4m5b/K6lJ9WZ4pz45MPFLN8XNDGDtdG
P1TGPSeGO353OqW6T5s7xVWNPKm2kv69v2xFfhGl6MAPG4KmEn9cXgs7CV34NIxyVgmR/j2x0Uku
O5bK2v7pj8M8w7EWc29lwMxV63g76gCnUBdRCTl5g1bQyPMLKDbY4eTPxKvEwCwvlvA6eb2JemJJ
o5Lqm+S9UOagMGpUsmnc0+hHaVK8q5wlR7CbTfEwT+9m7BtpeoiQd47OfVTBvZw0uxl7B9aKEsgQ
pk3zTUXvpbOPwEYqUKsk6gBtT3PcG0l6Maclpw10OBzNupuadHQea2OEIDqxOGYjCmeQVpTYY0PW
hf1jFXj7bgvbdXkZXt400rTgM7zoksvB28j26za2vj1dZqqDYTxai2G4brhmTj66FyiTrRI7jJz0
uYh6FwPfu1g4HCpPS7RiywwzJ/Gd+Hadm7lx77LIAKs7uLkw7OaUj/jQpluFVi71g9b3dVbtdoOT
5A9uHEXGBntR9MyUsbaE7Guidps4V4aIOrd4Z6VtahV3WTZDLOzR5M59vP9LIixsfUvrBHJp7804
WdN2Z6JZ6LxdNSBsrB7tGLapBfksfIiX2GvbsKMOZmZtb0w5QUJ4Kv1LuH9SlqDFG0WRLpOe0YdN
AreuDlky6xkTxZDzUvfJYHyoSleHfDkNseeG/jzULIANvk5h3+pKvte8DDVBbsn0tZlGkDhL+oir
FYlFkYmdTj8eq5GJ7fxhFYue5wobFeCdMRodj8KokGTJP1GL+FQcXZqSaYWzZ60u3i0vcUaDJyjH
dnwYsmpMK+bLSLYa7dUmreXay1x9yylPukEcw8riCoKP2q+RsegFpjpDP3lYTt4rfKSLw26aLL7K
Eeu1M/cwVT2XDX+Op+uEaL9iTUh4z0F7rD7kjox8EcrZBwAKGhedu7n/uXqirdfoq5sZenBQ4M+T
MbJquvBnjus7m9ad26J38mthpp3x4edUGy9f/2uSX74HUmDn166NhMwNrQrVxtc8VU3aXaSVWBl0
a2/0XEJvAfNjfqAAj2s/cF4eVL0BzoKUDita4hMM2gooa+VooNStX441szTZZcFXbFyV3BUwR4SR
KjdXnfTGpYPQOQRsNVvojucZrBt2EHHtZUyJnVKjhU1dqdk6Albr6tx8ebQvywOFJg7FvYJB4cVx
Cz34Ra0J6zS2oPdIJGSieHOtUVMlnzYjRTyEjjsRenpfFtI2riN3ySD1b7HSDmqQ2swVrK5+SPSt
v0yosc0bf6kLUUt3b5hOlWcnIFl3aS5ijWiZ+zmFuZvevYjsm37m+aYT0vSvloorlg/SilIPvptI
dm97XBr6F9qTfpFT7PFSVKbeDuXm6PuvRhUn86exiIs4xW2JEeFD0gorFse8X11ruBIvayXNen9w
L35OORqMjttZXtT4nAA1F8+aNOecnywUjOYnMrfMm3ZNawxVGpp9HHFxJ0tQKaBUacA2CwADIJsX
PbpbQ2/hyOB85b18HVXmHXKSxWW9FH5fLPVxkLVZlmHhy6KcgqjHJHpCKD7y/QTdBi8kjU5xU7Yj
f664ItQXx5wtoKIW11NxM6G9ABSYu4yrWwmI/YOqooUqIFo3vfbRlyiN3wsYD5ToXVKM3r4oOWLL
/WJUcFZQOxxVy2dU/hnxBs9FnefHn8YbyMCkyw7YIKl3v62yp/XLsckSpuNCPO+ZtvYKZr1HmBlt
DyLx6nn4hII0mdUR+Y4e+uLHPVMkkMvljCiP597Zqw0fNFZryDQ+s5ZGrxrwKr3EX/BTr89nftoa
bT3eIU1tXjoWON9vU6BQI0iLDVzZl3Ze+QGQxarKawEZxzcUSg0WNf7xHkTtBWTZLKfAvDFWWDjs
Uxy1G79je4HeIspyUMPWkTl4KS4KSt+ypHaqwqEAmHCu4EH1fhrknGJXinNvIFQKFcHX3fRQOUwz
tZ6evDEVGiqwRy/HtZQVcIQQT2vBKD/PpGeRcTlHfdelN3j9NUiJPYTw4+aRUAgTgLHWaL9EGSr8
g5obp+h3QBeWkujjKXC/yJheBUiBOKt5+JshN0aFvk0fG6UT6TlHHWGx+F5mMhsQZt2I1EwxqMC3
lJH7Pt/G2fjQkUyDKmxIedQX4i3ry5ibjRnIpKnHgEnDIPhTXmqUqkA3orEAv6zn5ovy16S1vsql
UMWNUm2zohmz0WIYP5AHZ0sEieSLwgn6AvzbCL3CcrsHEMk5Hz6acZvFMX6OVSTL/eyS27Tf/Smd
WuxGEQYV7WAep9IPDXvr84dNjrasg5HTAV3NYFk1OaXrOuh1R1Z5mfl2OPEmypzAnfHwLbufI3l5
lm2D2ttB7S+0ZSh69vT8NB35KCxZdWT/evOmfam/gXaUOcNhrN/DJG3wDSRu+ouRAJ0o91TumttI
i6hhK8dki9HNNqxWs0fIpuk+7kp/8nPJ/jQTOa7+6AUP1+HUiMNuWTvYesvuTO9uTNx4roPZrEDP
5Up7A/s0t5Xe5bGxaTiwx1HHiyQtG05Yb1jf0oR/uAG31HeeP/tg/JcLOZ3PkQZhysN+qdiqNNtc
LQdHpPE+fwlY6Hz1b249S4PRRtFqELLvVCex2cdlW0cBsm9ESuMLrzTM+B2ny9SOdRqXyIVruFOh
b2t83nBGnXOOINx+dus0tjZk7lBE6TXpRhvNIwIn6WEb90lWaEPVy4SAA+ugl3tKu7BkbxnZVWKL
wvV+A3ydFfRgOcQHVjA6CJizv8HKyQCHAF5tf0jqWnHXbhwv7Ia5Jsy2htQ7qHgh7aa01ff+di2t
cdRfWAB9efhBtJm6xRzXP8NZsZHUxty7QFUvoTEDA9bzD7tT3Lx9qTOgid1E6xKTawFZ8afSZf0v
DsbZy1tEMVb11xox86Wuw7aJpLx1fTgrIrJKNFk4phlPuEauyD75GRzfvpfXEIJjmqwfz4IUVa4Q
rHP79b1Ek6CvBFvvg+Yx1ZfUsXQ+jqbAFfutJnX+3Tz//YJYJAEOlOfTyMXxz3DFPOlMqyjN6P5F
aBfnnPgn99lO+HNnvz1AS8N2//Ng9QjBbk3HxUhgW9BRZxdcikzG1VCo+58RY0YXz1ZaEas7zmGR
vYcDp4m27v04o1/flWOl4/mzrdToN8l59Js7er3SuSNKKc/n8MKNAjd/ToutvmnM7ira++JlU83k
dezxZUR70h5Sb0p5BNDDKzvTFxwOpBZGom8EkUI7buHUUtkfHFwrDkc5FrsVe2TT8nWAyci6SVdB
PRnOL3xW8xJm3x7E+WPkwUlTmA6MiWVZ3jnLyrnbDnRrmW6SPteRiR4XHFRN71Tj+9XwRkl/vv92
u9+9PK9f2/H80/Uckwep/1NKnYGz7kI2YnvmePPz2FtiWuAEZk1krfESpvF/BK05JpA/fUsYH9S9
Kf8WDgR2Cqua0ozjRltNSZL103Dzgn1R9a0+MN4e4Ov4Az7rQz/p5kU49yWI5hmeiVh0STvEN0eX
NiK5E6IgccUX1bFhfrcF/34pHh0qCOVJKn33PNSVkV2uY6zi40sqMjmgI6wju9VC8OdR/eyX8PO5
vbRV+rWfwq/tFf7vv2vC8OpL/5uWD//vujm8ag/2upuDLVii/73C/9bP4df2fS+9sZ5/4GcjB8+k
W4OkFy50Epw0xNNfjRwMT/7Ls1zL+rXHw1+9sWiA5VKhwRq5ihcH/BLXuO6NJbx/0aqJxnXQ8Thr
WNr/STMH62w3SpemEJ7tEFSFR+dP7+ywBOHF51I5zmlazCba2dmW3+OejC6Jd1NIYO3/II3eDg1E
4QHOJLr0iqH5jBpv+eRUXvNZqqz/wxRV/4cuyPa/zOQ/xIrXFJqj7w5s2qdzl2Mj+nluc/DL+eoj
5o8sqqxTNsn6ySEXumvNpNIInJEGbYrM3W/MKeybOpe/2cYE0tfnDUSLcNCfcK6bWoohzjZyhMsM
8XjanmiT8li26JbBU1P/Ove7Wu1U47jvbNOrFNOk3KtF+uknUrH0y7JV23cXbRXl7LaKS2rlfp+r
sbgYim7M9x1C+PdYKpo1XEbXOUEfDe+sRjQHaTYy2LoxCrKlBJOkXwR9LOzVbELX0o2JgLnWYLZc
dzeOGzpJb0yMNhCDWoIpU/bn2KugZHsA6633aMeDjpoOOcV4TzeH6lBjUp4CYxAebbsA7JIQh28W
ilSafxhdZ+y93P04IumjhcaGxSZwVVPdkO0D4SXGPAVdLaYjaXAU5gYuL5x144queJ6g0CJsH01S
JWFJDf5YZV6JtLD3rXfOnEWgUevwB5o0tw9Ss0D4aFoJpQYPQB09ka8HvBPqAulIigLVnjF7kzne
0x8pe2/2dPraZXjaPhe1qXCeuWa38xKsVdR7XXqY0DSvAepgdb9EXozhpm1VEWwyGT5aNN+iN4w7
jyff84t4V9nVcL+kwDchHps+ClLEX4fSynFJVNEADUDPn8Yy9jLexFW1dLiG4hioO8gTfwyybqNB
EDYWeXQm2zaCQtJGa3acRzdbvX3iqOour7rl0MetTX8tJ9kC2QHhBdAN1sHMsg6L9uzcrYVtXODs
jL+3iT0dcjM9+MM07dip/glms7zf7HV6Zmuzyy3zsp3nDO5T4g7NcSvNbe/DZx3XtKtpFWUPaMfd
zF5V2E6ShgJQ6P2FN2TWVYTZ45J+YdGDyOzxiGR7boICTeKfcjanW/RTEBpp5ZZ/wmfndWBvrSBX
TumP4FtxmwLCbo4IlNupbMfe+5DERiZuxhyIugmyqFTzB6srU0xJLZwHLhURtTGcRVRZgdcM+fcq
S6LUg9bLLmyznr/n+UTXgClP6E0WNFUzmdd963fp00TPquboV5O0b/u+iy63cROnwhTZ9KiWNPYx
m9r102Zgnw0jf6SxG1yrMXyrojFDjuvTMitUQy3TPYQJBnfafq3XE6qTNexNNNf7cTK29MMq6nU9
rhTDY2jQRQNqperKeId5M26+SB8VepBjta8Cf0XjF8Zzbh63Nk44CobqXZforgKtKeon5P3iZAE+
aBWtWZ9WiNV7xEk6GNJODX17Wt1mG80y6BvS6mrb52qdHhvWf+dDF23WvG+dPuqDZJL9H0MKdRB0
6cTdL7G7Hdt62Y4pgAB1u1N/nifbR6nu0I9qlyBWwY9njosRjOYyfjWzbjSvs7RzzBs/msUYNjAj
T11f+OhPjWKDJSWU+4w8oR8Bff+GDIMYYx2mmyW1t4eiFwb+MKChLe8vlsiOim3HSWCtT86Ikby5
JKU1eclj+jeyjlYrljRZs7Z5eqzipUiRwoPOP43rULJ0YGmu6m5TN21vccdTDc1+mMchzQKJnfUC
nK24XatkWgJVp+jZ4WyW92Ma27d4KNhYqEuL284pkFcjpKa1gLfiEF9qd7ADE5Fy+a5Edo2plTtg
7ZaNBPq1INOQEC8ZjRCdaNzRhcT9YkzVjAs97XI/LGjTaO1qT60UZgnyPQpwd/5cW1i0ErX69F1R
WR1ENLQ8xfZi7/O5r7/21vBJLLM6TbTwcC6swZ/fj3Cjxc7IZTRdeInXysDyUtBG/DJRKB1cVtZo
5teJmCIgJWOt3iXF3H2083FReElHBMhTpTL6KFjJoZ7zfWbXxhYWtAx5J4usvoqSKXk3ulvXB0Pr
Fael9Rpn7y0dbdqMYjhBT+KUYQEZ+MIZF0P2VzTsbVEHVlu6tjYZ9V6glYIYSwe3Wi8qqiOi34RT
dkccj0MadMjDEhHw+1L0f/znieP/Jid8lVz+uwz0/8fEEdkN2dS/TxzvE/6hgf9z6gt6/L/KOF9+
8GcCSVMvC92OpagmlE1tQdX7s7kqH3k+dDuEpY/xl9Tur/TR/hc/oRu109SFAv11a1VLOuZzJsrb
fzU6e5X/00j2H3Izqqfz/Ii2rgguEafqmudv8uC2Q8NY+n59NGhySuu8pP7gY8tM0Q755R5E+XEu
p+m6MJo0wMH3WMSOcTJngmE9Yj0vtyTfQbGU733s4nfFaD44kRmngTYnHWq60u220RCnDnlIKMEe
D9m6oDvr3ZsG/CiwF+sO1rB78kV5rebiWhjzRTSQxQ6d45OrkYAUE/35pi79MZpjelNqe2/rNjgW
KqyvpuFhTHA42lNzu8LhdqesXgR+Nz/pdnyBk+O8lLRD6Yb0R19k+a6k4ePerb0bVyxwti6OoLj6
4efV9WxN9xEujQDyB5w2vx7X7U5m65UZ860uQ36apE9rg4MPKcs3Z8gv8dZ+q131SJe0Q11EyEDL
RPwRtchTOk8BUvb+vu4juigZ3o01iMd8Kp5ccyOLiOd7s8uv9QwM5ejtZF78yACTQzqLZQdRrPVO
lChbxthNgmmeaOgw33vVokLPVvGpK/xvNP30L6xEHuN4vcpHm/ag/GsDIcgZE2OaBK/00k4wwC/5
8lEl6/3cyMdE5JdE+aeuzZ7qzblxsdqoQMl+LxkQdp8f9bDeSfpgHlYxHOikRNST+SX4chQshOug
smOcjDUThaI9AsPsBiQWZrJPcx/dqDHVVwM+hH1s6LlMyidaA0CzrRuk5UyPBH2tBlvR3mi3u7k3
7wZ7vsC0dmV5McLCybxqkKyHZBc/RMHXHCu9phnLlc3DOXo1bQ4yevYEtVwftggBSjEoXOAQQTv4
KzS6KYlW4ks6YjjZZb0i55It+KyzfMSuu1vWag5pAjLsojp9qqbZ3xf28s2rt6vJjtMwS6Ad8tZ9
TBfzq9eKWx+sPoQvPKz2cNxoLnJsl+nj1jrHNG2wYHfiGOM/puWthzJuwHRIXn+l6DKxn2eeJwWi
uPRdVsKyaUuJXQrcPeYDWsZvAEoDCmz8N0NcXFru9LHtxo8QBj9K1OrQPfWwG8vlIzgSvr10aA40
TvX3mzII/laahs/zblUoInz5WLdVdqDl1U1DWXYY9M8xzoBOeyxFoR5Tt1uPamE5GtZy09hG8wU5
gB+6WbLuaCYxoZVg2RVLHIVrK51wJZ090vp1umxrZzr1pfJOdPwybvNkLfbt1pS3dLBdD2ZSTHTu
aHsUwoX4Nlj9F4Ts6p0Fv4Nde6GljcT1RFeInV+2AuRmm5/QK3ZGgA2RoiGTbfWAOP+hXAw17jaJ
dxczHR2UE3r3VPmXTqwTEtZiv3C4h5tId82wdvtWYkraITvh/E2XLr706iEj0W1vCiO5q2pZ72mX
+gA3FGN2dhw4CedpqdbuW0UfNHZlluCtb5FIrhntz3xFq6sSPyfm3TtrcAa8Xyz/LbO/1fRPCPq2
pIPvRLfoxbYOwqWxKncR4bhmGbaRZe4W6vNbEOfxAgQnCkBSH11D3eAqnU/R1P3AE3YlVX75y6Hz
D3Fco6a/oKq0t/Nt16e+Zeu7VBdnqGqaKSymc14fkYFo7WOLzs1bblKnpQcsjbTevto53qCvphsi
0qgSMA6DK3fza0Uv57FSq1sdY7b6rrLyS1q5JIHCbPWbK51jB1xJ1++gxYAvICZnV5pRxogsauqj
PeRPpMN5oMNxZs1rKEg06xP/Zx7eHt1rPgCoT18TMT0Eh+Xr19ejiwWyaq+PquOKCmbv9NNHRFtI
6IU8zlDNGHsJ+8V21fVEt7cvLf6GVuhr00ZRi5wxQJzDjg3ML4Iirzr2ZSd2WV16dys1uQ4XVxjR
86PpL99mDPeHfJ5QBE09+9anS1CXrN8SmjjH1XY1xlhVyZqPvl9iXBi7ve3NV7MifHvKbkIS3aCt
s+tKdYcShd9Sxg+mk5Q7tcibkRbhIQSIf+E4dfM5dhwVSo/w8PZI/2EJCQmXpckdZAzn3dztIoUh
peXGMbH7Axz/nelvd+XW/c5NoEG2853BhYROrUDbEOC+fpr+bCHi8fRa9Qt56hc80VaKnQQjaVDR
uHjXe/n1EFvl+2Ja79zBLN8nMWeo3OIf7URc1qlKlpNAWPZyhRiO7iXz+BEt9g2cxEXiEe5x/pe0
J0/URbvYy2Ps2OsFnS8btBJrejWaXX9Pl4aHpePYH+1UXg6pR1NGqtwrWaU/otSh1V2Oe7RbvPpi
MbIfUY2iPx4PcM8c3o04JqtzTBJEFXG56SbYy1Xual3zuN3RDZVeZDa/2/eML52Tr1TU5FhvP7B/
iDDg4Z7vQlBpievZTsR1UbfSENVxm5HZkU4sRDansVVg0Kry7WtpvPIsmiFq5Zzy0EsBHOrPf4kv
6LxhlmkwdcSufy/79LKsfxcwn3fS2TXgNW2JkYBGvPY5ZpombU57QrM61v7UHPp0sUMZbd90pP8v
9s5rO24jW8NPBC/kAm4ROpFsBlEUpRsskRKRcyE+/flAe8YSpZGW5/aML7xsiU2ggV1VO/whRYlp
Lynvc908uIp+hlifhKKCpj9HH/ose3LssaJQHTuUCzPjMGYc4ogKghJcQMhp8csmvxqKCBn5wrBR
IbeMifJ+7S8LNCIQSHnvSP7YBqt/NBcYm4VF3gIzSvqtCzBc7/TEM9xW3w9zg4aBnr5YFSHYpvnV
OG9CVGiWU96SoGqgcS2tQSgCbf5RlXeoUiSwiteL37yTn6xY3gVSr0goQNCy9O9fSqU3Et3esjpo
BYXCmJSpj18cGbyS853pY3j0LLKgWJxzSfPNB76hevA0IPoSy6jTh4pdAZONNoSIrdXBkKiPEyM0
9AHF6uUj0PVBoNwTWecEqHZgdexECG/VwNOWBwg0z+CNvVSk0BfIDl2ENvxOmfd5oj4sJGJeAwMd
nbiJdvJ0F6N1SKOP+DQbNr7eHkERKiYDxQimjW6tDyiCjVe/fkg/WSScGds/iKBSvb15RlPcCgQ8
x+owOVVAijMDtOB2THVA5yP+zRthsPfjOnE4hdnWoCM5P6xJgMdMFs2hOnR6X4Wa3dcBSO5TxEmF
oFIK9pCQXBcKpFFnm8oyMsC4uIJUj+pHHdm0zNwGxt/YYrywlgA1UAmpFuepz7VLZXSuQRz2fuKS
7c9VbYBP6p/hXt/NBVwxsR3GhFls5J+jactSJ/jwq3rVDlWQzTWEo1SGI92pneSVvpaX2CcYQWrx
g26Xn9B45xPNNO6aaEC/YYXdPTvzzWsRFFVwlSaZ16dqmO5TSSHp5PHgry2lnrVOyJPGMO9NFwDY
SC9GuwHCcTIMsjUNWf+0ypdg+w+l5E+icQvIZhh3mtn14baM+tk612K6BwZNAWHlgG/sRvGLlmwJ
ADkU+hwlvIaf7hTrsc0AesONay9da37uJLCxgQecFelValCzuDOpOOrQj1ky3k3ADHyGwUAzsaoY
6fyWgO27mAUsZXGiKN6XEScLmioEJqvDnuQV3aJPST9Vp1yzzmM/BobeLf5WGNHKB1vcdvUFLIxz
Ic1HvUOS4TeR+5PlTa5jQREFzmwab7kpxWJkrW5a5aEXy3PVj3c0W8/kFzw8i2W95V+vpXYNzHqH
Fh/n4bbmq0TulqmfQNDyMUaWQS6rLHRzFwY+mJ2gkDFSJrpThe48LIdC6xUKtLxk2ECLt62K+BmC
onvVdKjPrDHnolwT9xLgPVm+MM66wh6TyeVhNEi31A6Ev62mgz/HqDUxsT8PMYUh52Fi1LwQIEo4
JQz3cmQH7XR51zmUpO5QXI3DcGdaQ4pDjD2HtBCNoAXqDnnknga4E5Ro5mGHsTzbPeopXSPvGP1m
B8Cr55FDhCJzuDfs+WbL5qX41/n6j0az/x87bEQcCfh/brD96CX6agf0+ql/WxeZfzD5pCO28bo3
V8N/d9c44P9gfA9GwVRfOXxsod/01zRGgvR/2bLhLZEZ/ms8izo/JQDpjkpzjKRH+yc9trfbNGxR
UgxQd2B62KxZRN+fnBI2QtMOw3ymZwu3e+KY8moD7LefM3W7tRVrOWUzzkOhqubyI7OP8X1u9ljZ
9G7V/tnJ/c+q8m/hLq9QEapFFK3VrVzcDpVvkiuzWprcTYbxrLeVdo7ztaJ8FTWDv3mUQLHHyRw+
irFhptCVDiYkoLtoKoMUFyZ4a1F9caXEtshNEurkotDeg4hxtP1iW9FXDaD6/Jt67DXd+yZV257f
RvXZik5LqJx4b+44ZcwKklKeoWLEMVXKWrwfcaoydlIstQUne9ayIBUM/1Zho5yz5KqxJztb6AyM
tfySzH2v+anSWAFKpTXgyDJRAUGSK4PRrrPkJh8QHkX/qg+oQd2HPmkvIJ9Y7BN4ulylXTKW+2+i
+CcV+4+vAQkMVfAi7K0v/DbHxR4IfSuUGM6cKu5DHTPY98xcJzSaaphvprlz3zWRVjz++rJvtnmA
NBt9VmBBSSzyr+22vnn7ljrHZtPH1blyVu0MtH44M1mBrBAlD7++0lZYffvWtiuRA6G5gQ6JK5w3
cdZUQDNbpFfPqHmbn+FWdQWNXWfRvbxJQrUF9e0b6uLUPtyTqfxd0GxB8f3lCRTYspCvwBxQyn//
RUH2pPDtEPQVbW7B0aftk2ORW+yttcRPBk8Wb1F59fupaCe0mvNafEVgDqqOu5iXs210qm9MGeKv
GQLs740O6miQOMvytVHGJlCVtYRggUJzd7BI8YfflFtvMR0b4mmrTKhcMaHYXBa+v3/VHiwQHZFy
pQ1R+TlFVyn2NIXD1YQoCg36NCVp/kSTHinutQUFjeZL6qNSJV6kWNfaX5JYoNCTjV9TzuEvo9Uk
4jddJwqyt0+ZVIEgwv8NfjSrc6u+vwknu3NSFSC8cUX/rolcJ5Busu43Ypi7k5y4IHdb9XYsF2tA
XiQRfqdV+15naliYDRkiM8G7BsMQEuViij9MWcn8tadJ2lht8x4ZZSeIgPb6Q51lKRxPI5u8KOur
89QoPTpbSDLFseZmHoJweEzolCUHy5bFnZ7FNzHyybNXDDQDydzupV4qRmDT4/W0dNHZG8xhXT11
crLLIrGcj5GKuGfCOOZyRR3H9Sc1QeSIoEuPitOhnTWRSgfaZCnBms3PTY9U9QCuGBxzKcUu6tvh
iKyKft9CTIbyJhQMuZiPRE8uTEAULqtW+YQFVRk0TY+CFHrbR611iy/p2GCY1Rhl/i51o1l4I9JC
py7qBn/hOSD2pLvX7YSQM5JG7U7TZm0MC9qA6DlPsKZ8kp0oLHujQzTTvU4iaJEB+G954KjRaXbj
J4H0kyge51JNLvTObd5ZhrT2g5spOsjicv3s2HXHHHpmtjzmTrxTYIJ/hls3veCQ0Vj+ik49/dJY
H+Mdtlc1i2OawiVmNrPr6igh0TPKQ8WPgpY1u5oHjcC6l1EuK8jmTTh/1NYMjkIWkW9IpSr3nZ2H
8YarvJ3gfwcpBWNBkQJdZ2fIyWV2bYj50kZfrohAg7ayLPGg27SQvyTgevT1Yz8p86Yt53Zs5fWz
vpSZNABsyGFo1LPMJZYTaBe26x53DRlhU0DH3sv0on6nIiNxzBaDAfvAO6BTi+zyzOtC+jqoog0I
IwvA36GdT7Hqd4XUouukVW2E5/NFTEmwzIUrL+1eGkTUFNVaP/kDZ+GO3nwWXY8sHTv2GfUiC6cZ
6EbsqiLtXA9NJhT5wnnzJlT+9ClcIsDsPnMiqC4AVKZoNxWiKMM+IivYWRVNH99ZLXbMCn84PO+S
TilQs1/i/gaxREDidZw6L8owilQN1FqXeDM4g3O2Xt2hqr+8oqq5b7GO6mETd2gZx4kA59+Pa7tz
OxwOd0thl8tB7fuy8elh0QUTkM2LfQfLj4LbNvUPSlNiWQVqMqddmJeqco16roJYvqyqD1lZuuXR
AMNRhDkI8rt1kAba6ygtahfJlPSiYl6uJ3IfdWNTveMwNk4IX+n5bqDSqsJaMv0OHW1e0avKlma6
Kh0wFqHCUukw7tCGU4ehUhHEkREPgQAS2tAR6MlPKuxy1q9okLl2QMqP9DB8Z0y6NDVlPJaisojr
H6oxQVqnETPJKAfuMXWNCyES5RvwU222olOXrcqFGhXmTmui2OJ2XdGEGiou9TFJtSkOc9dM0Ffg
5zzNRd2O8IlB985TSv2AnC0tOOTccP9LWUf6WcOwDy8VZ6R5dr8UiESc7cZlyFJBPrqyhoojKUZN
gg+4aKwaO9ipWvURnnGVnFoYe6CQJmtNLyDIy3sz063P1hwBQHE0ghemDjYoYW+vKTcPlQC7GANl
AB+UVpjCzvxYTBOZRRZn47vesqenpktoWIkpjgCKwSxHGTXi91hFDT+36kaMx+g3mre9tLR7TSJA
6002FGBfwmqcQ7hgWXroZl1HaV3EvX6dKsJ9qNR2C84sa/u9KPqkv5kXUzq+2k68m2SquLEaYSHt
ghPMfUD6gegu2SXBgGmb353s3Ui/AfuS53cUi6AFZzObhis5yy35TJb5hhqdwq2eSi5d1+uKdqxe
ynWv5mL78tutT+xP3Be6g2fTqvgWQwuVx0vyOl99Nx9ZOk0R5+ltBXkVDM9AVhDzd+ypuqyS61Yz
Fwpzo0nAASXQ4/FiUxIURlJ1aFGRhkhghH9ijvh/NM/5Rmwgs6ttebKsygdUdd0NXwNWCv5nTlxA
nfk8VUjEol2ULXeGnNX+IibNzS7qBiDzO4fTYo+hpXZu3bj9iBwJ8yi4Ial+qp3YHYCPIPQXLJ1o
0b4Gqb5vGCblPsruy3Ne5NbNPPSofrZoR+UfJruM+wNq2uUL/LZtD0nbIgmoAxyDcf6S9LvGLt0P
ihqVu3JqYqgdJtvc0k3JXYopzgWSxZkVWPQgId4UDBJp9unuA+PvMWZSWrFMViUy3KNZ1Vr7tWRD
Xk6AZFkbGCEQI5mF/u4ORd4x5JCZ2gutG3QbsFchR05aY1RJvdvsU+eO7r2ykKafVld22hdcT5Ye
/y/GoJgq6PyqudQ2r4wJePQRbCUi2UrOjG6tx1FezYtAa3ZrUTiiP5jlPFp0p20AYciV9+u+KXKc
9yqmGpeKRM81RN6oHC9iiNAJLo19mdyTifRfVOyNMMIRaT+CD+zBLbrT6LScAkv7rohbLX3U6tVw
RtqZSr68b6SBySHDTkSdE2jo8UmJmukpiVU8JAvR2/kxBV5+O/dKtO67AX2/MF0HgjTVZWbczHnB
2L20m03HHeScfWUyw599WjBTH07IzjMccKp0E5wWILCcvi9CbTbmLhgL/Br2KxoC3CqQThEs0aJi
w9n0dvsBZU3tnvE1scZJ5z4Q62V/U7lMrJg7NC70O3wNaRgPH+FXw1P2gPGJ9xZC71MwYX1l4sRR
OONdG6ELxeFORIdNavA2KRyW+TI1aMhdiq5JjBtMCwr7iNgBcsTpPCvxVd4pzRSUPerPHtnYQFOr
iLj/DkLjrk82S9ppVtUjk2XW/WLbIkVjJhF/NmH/10n5qcv939aDQIW2rt1/bqUcwX5gHtN/i1P6
60P/ArqLP1BIRNlKQ85lwyPx+/7CKbkaRuyWDS8LiC38462g+ruTQusF7WiIGVR70EL+7qRggQhh
H/e1v3BP+j/ppNC0+b7eQElQp3a1qMFNYUHYeVO+pnaKGofWJ6e51YieqaH8R/HKvmhaQRZCI8AM
NrHld03etoVH4zmNfHV0rDmIe/RnDh1GA5Hv0AM8raswo7AY620goapAFtE0NfdaRm1+m0Pz/9DC
MLQw/zDwKVjQwmST0Hu2sKl0YHpC3dO9ARSv6UX1YEPQJjdEU6lbj6u2StOrsg2pAUWlC0cgkQkp
cx2d+h7XWuSLFSjq2SKeHdSSA4lqbYgCKBZJLH+JSg98NytA39rUL11dYubslvbVBLDAK8fhrgd4
vBO9ZuBZVYwqYh+2lr5rsmy5nRNVnhEnKO/KTJmrELdFsCKZs9nlVJYaI6qbNXeF1Yz7TT471HAt
OeD87J50+AEXeFzvgZECzEjqtCb3ZP6LS1HOw5zosgezFbU7Uwr9QwFOzEuRZXjHZNQO3cT8FI8L
LgD1gujJahg3g551xxHAOhr0+k1io3xrVTY09yW1vRkw643BEPNsVNMdnG0sVYoC1C5yNsmzHenN
3hS14Xeiyi+0sgThY88t4rtg2AB8pvFVP/TmeUoqjL/ksA6XKihcvcaZr+nKlwz+O5WMuex6C+/u
uBP9HSSNZyuK6kCLtMgnTcc5j1YPyKD1g2squKCJsiJDsHByQKhPkN29y7reuDNmd74wcJS7SXu1
vW3y5CnTjeSzVdsTTev5olAR2gcZBPREj8D+2o1yO9Zz+a7oclCvOX0e3cgpKXgiHIT5Lap7WJnM
+eCTj/bv85mprtnr83mBXRs0ANpCzeJOFeTVAnWM4vvVEUpJx3sDPGdV7fJrwaGHatOAIqUwOS3q
8KXg569j1F5uxVhx7OO/7d4JKKm3jo6NAizoLPKaeF3PpKOS4cuo7HOY/PtVGao7jK90T9iDvKTK
MC9At3tNZ5AKE/ZX9WysH8cOXfBQkRLP3QzgTQNoDeqCMZpBm+eAuLKI0rEdLmz4+yiH2Vcj57NA
4rrirKudjLR+Vg5GtWH/emIwmJFY9oYIYSZ7lQ8KXnP4dt85KbCOCGOgkZqsb6vHZRqym8TorhVZ
PGhLh3JNYd5prVqEEFie+0aII2a5D3ClK69A2LzEaHKXc+AufpliCIZ0FOhj3tTyBeU6GrCabLx1
UD+Yg4vk9OJGByZRytXkuG4YDU0cZKr5kc2wv0bLYt4pPZLiRR5bHF+9+WDayuTPGeq+jHJU7N10
lpVyElFieXiBfhxF1IaDKLs9qqf6MetP6DFeyhJJ5lZiElfhNBX1nH+2iyeQWQbljD3zNDUpyI5s
Rgg76+/IzIvbxrHi4wgH2AM/Zxxhc8635Vys+0rmOp2Ehnwgn8khuvEES3o6YrcQ5ZgP9dPtZMqH
gZ7sQUEm7jyRZlBuQC2BNfCugv5QuEGrdXoGyARpmkvIveeyc55qwF6hba/ufWbgRWDq8FESJ41u
EKxJr6Elf0ZKxzyilw00KtU+280IUgoqqfzUd3xltUyaAIs//SIuqnJHm46QVuMCyxWzCAuc3W4W
tl1waex3NOWg2wJp/rQOYL7w3I58OkfyMl3m5ZO7wBlARFtt3wEGf1ep5MbwY8rrukyY/Y1uMTQ3
sRVpRwOjh57U2BRA2i1yzH7N6iOWE1FN50UWGFpX7p3MxEuDxpEPJFyDr+IUgwd/CMc1xZaO16AR
gJukCQYMsyw09rIBZXtbweUkWXeOLjEFTNqZJV41iK4NDwmCjJoJD6GSm2FIMnC2KO1zrmRILCXg
8xHMSCbdvs47PDC9DCjRIR+cbL2czc6+nTmw3xldxBLJJ0Lv2MnReuwRDDklUIPAi4PjeZJEf+pr
FJqA/pRImJRkjbhrCwXHP0Bn3amGw0S1iImBdLMKZ7FWHvEbia9RsyjeoUkKex5jVrGnG0XguuuU
fGwcYJijbpYHDVfoz+CEVXxQnQ4B/niRJiJCHf0rYTYMv9ZpiI5j47A+jHGE8jOvym3D1v6ChQTk
GsYe05Uc+/5mAfamBrTh5450ucI3LbMG2nDmvA4fsI1oP7edmn7kTMa/fiqHq95Yy+totNwXZIIH
NP6LyLhDIm78oJAnn0tVHMG7FV/L0rC/WChu0QdM4N1CyxmLMHbN9Gghw12y2/o9+cMSLOjUQ3yJ
eIq0kxLnYRgX67Kw++ILxj9ZdCoHHZoCojTTLUhd+4FzxA3R3oh3w7Lo+BAJ0US+liMXcuzIbZ/z
NHVNNqM4egAnPN7MokVZvlwS5QboXd94ulF2H7Mlys9G0cQxUSxN4UMUWY8udiJfTNnmd9hevCvo
qCHgydDlmGv0UOjAs1jx3Gmv4ey0kU/5AQ9K79OoDBekSK8arIE+WtMyfcV8sf3kQOnbMZjE/UuJ
3dj15nZRTp2WjTeVxX7jGX2nPJvq0l9TyoK9NBQH5wuxNN1BoPfwyY3nCifSNRqOjSaNKcjSDD6a
K8rsQ4vVFB71tSHvMnPzdlCQRTnbsimOrLk02w+6CuFtMZlNcef4vYtO/Ri5MjLDKoU4H2ijQlux
MNM77EjUfWssAtO+ocJCxzGzPdtz5niWNpa+kevicplke9JoFcHEM9VgGbG8KBiZ0A5uVh+fDjNs
VQwN7EzHxTOhL+BpfXOrDb0MekaLl4UyDqUnImCys8iaI0MqCviyqLqPeZdJwZB9YPaDAGr9mCNs
XIXSdBf8FdGA/GqTQF1F6tQwbLefzDhx34ukKj/jalXvDCCtRcAWH9F1HHMQJxNT7fsMH1j1mApV
XLmrKT6NwFQOTYIXva/H1orMIaCMJzF1yYXEgewB1yxMJZzSmE2v7cbeq2odLQwkOnqYRUPuHDID
YLaTR+3oz3qifcbAQsekwsJIzIzkreVKmkzZrKsfB/gxURir00AsqT12sJXQvgATajEZK+1YAf2a
RY+pK6v3CxqA/c6okvli6IdlP2aYPgRQUFofJnN+zOL8RqUofWwrcY6XMaiTcvTxmqL0HHAvwYj3
1pQuFkkCe9wY6ak0QD1av7YLckMHXYJ9a5NYeFY3mk+uWDekTd3ED8x98GtD4MOkQaYY2uJrfaru
oe3F517qazjpa3TUMV/Yw+aXwdoYxW5Q1eFSU5LQho3wNYHkxkxqsMVXG7IP6Pe+SjZpuO59bIno
yTbraDfWKrJsvM219xta+VeJPucwfei0ohVsqTQGuxgeFjZG2ZdGdUFs0XCovEZJCrYWY7qqozb5
UERzcZ9igbNXUwtxXi0aLrsGB0MC3HYucsgRPnJSXlJOgIvXUsESvWvh4KUAkDYkfP6IOoMG+yia
oMIlqYVFRgMuLmyjdb3IFa05TbapXfINC5yk0/Q5WlMJzFjKA9gUfKJcozq2BYp9er5+aKBHDD6D
oe4zbUVxY7St8pUmZnd8Lf3+VyX/pkpmKPnLIhnV5Orrs0yfB/ltnfznx/6m8wAKUKl2ITQbOofK
v8tkYfwBOpIhMbABcyuhmdv9XSaroIv1jYXMTfAf/y6TTfUPqmpk4mleC6Bc/wxwYJo/ACgFKGLG
n9TLgmL57cSc3j31eJ2OhxqOQaCjph8ma+X6lpSPi50/OeoI2h1J55BZs+vnnGHePC85bby88VXp
3Dujk5/gpuVXM2E7kipgQmSDGegMD+s0+vgZE7JlwMUIb6x1ZxqlGrRxY5Aotu6ucRWoCfYAtcDV
b5toZCqRRPCLTCcPtVbMXgxcbfO7Hf2MLMFXVbKGLO8fx8K9H6y0pjMGhMy2sidbadSgQMcWA7QV
y8FRdMdm7B41J2n81YJemzF1CZFsesDw5Q7V2Kex4/K2BVuphs0SS6zNsIL3ha3fUt/2nl7xfdBN
xd20ax9tLUOMkTrTmxS+XkVX259J5gISpmPXOccYKxAGJTyakcFNLIEOr1n+oucKlEebR1k7XR+o
Lb8USWGDOX78nq/AY1CdY5n2fcC8A36gyj2MjamECZ6G1LAcBJnZNRCH4iKw2U6hvJi37L8y3D7J
Eex4qYtXGpsr3OOFR9DglB1aUltv47q4dSn+w6LnksxNLIockMCATPRwaLkho7HzQF3j94i6wKcW
cIzcunpZqpZmsdFhixktFAoci7HH9vwcFZTAsnPvUUKQITVaA+OWbHDzW6HkdxyvVjmauszt7/G0
zC+RxMJyd+OkYuS1Anrk6Rm0P+kliqOjKfevQZK2ixMsZtsHjSAOGFvclqMDdlN17+lBjsxl+BfM
nNsx5abiLDePhtK5Oy0jG6jxrz0JV+rhSKs0UCU/C0L1nPZajlppr4dihP5uR7DnV1rG3lAwvSot
60w8v8xuvmGjufViSp8AOPPuV/4viyzI9ppSATF0sPUaaz5TbrWm1jiBLpr1Ctdu14fl+/j6vkuK
Dm8sCCuUndZdnBAyGJfw6luOgcF2ipMK7pdFTlTb/KyTEJ2OIFTqbS3ErVzeF5gCeLaDn5zGjbDy
oLU1eXoeeFzCFPcL87JwalknQkzRaULX7yoRrA7IQ48C9owPscVgwRFMDqvx9WFUDYtiUvjRJi+f
kB3Tw4jRwIki2AqpBBuq1h6qcuVqd/g8Nb7eTHBtO+g0hmwahMt0PezyWg3KzuSRwsgNpzjpL5we
cG0MeuWSvBSBcLnCocWtGQVpA5ti2PDVUBNlFX85T1V+5egsVENlI3DGhAngEhehyjpRizG9HRMK
0G15wV5eDyqadZgpFai61s68qbvVnlryus3EhZ2WqNV+5ninb7YtwxyQyOu7VeAOebC9L220DtlC
CAHoOS6NNZ7Na5Qj3LXuasCE+z4285D5mbuzSeWCSSGcXwNgi3CW+G1qrthKL2xjLvZhobm66+H1
NUuUh1gHhNEMEzIcMy363GzJgQUH3l8VroWtm3JAVZPdy0qfEPjhFWj5S8yAETwqq0dVWM2lIV1f
r7TopHZDdclsdj5bs7V3puxJidPFU9Bhu4xyPQ8R8EqZHqvKIbZYp/DytMuF4eNO2ARZhZnEJToM
XL1i+xJZ+Rl3asdjuEjv3dy7SYHYAt2+S5Q2RmTBDNuHymAEXWf1EM767jgBNt8Gpk4wp6V6UGvL
QMYMupuINTa3iVenCNiE0aDfJobr7Cnelj2jDh2q3jj6VsvXRmsz9adBYxUJSDmlww5WCogLr3uT
7sKyfl20jLZHDAKUe353cmN1hERnmbf6ki17GzEDzwJpxrFDKbS0M/B7G6PmvMbhikZWBfrGnMk7
8xc8ZXg0Cyvg9VkjMpIHOT2UGyyo3Z1ZASBAKKEPFAd1g8K0mGXhjHCjayvT6bot9k7UvrSCPy6H
LGTRNx6W9/PJVIp0hwjis4MMbVht5LC6FQ/lRhfL4Y0p03AWG5HMmJz4tKQzCGiF0k0LbOAKoZ5P
NbYjfzLVihXbnk2c0iYjoA3qbAjXde2yJ51qP9CazLX8VNXvrRiv2t6ZmuyKuf1wShGqdjxDRZjE
wy7WHMJMRUSJtqu8wZjFjmLP1opY7Dr4PjSgc0kvYWFSHyKK0cBIJDM8gZz+jKNk/aV3x2czVekx
xMacv8BbVFZAHwp2Yz7b/3TAKa7eMdub3cbrFJx4mgyH6zKDMRbEHEUBEMnoyp3qVdkVtGT7M2g0
RxypufrygNSrVB6XGD2ZBH5RcRklriG9ris02LhL3qZna7R1OJ96FSl3FcKOp0TY99/MK34CmiND
+hbUZQJcM6FloSIjNsWyt/JoBWSMFTXM4SDSZdl3a/KS5hwuRuXcD11tEFasOjMl0n993R9w/dt1
YboxeoWMYKhvEIggwnSYkM1w0KbXzY41aKSIYkyQ7eYmf/n11d5g9P78loC/bB1kKu5ab662TqhL
0yEYDsVCgGyZgEvXBjZtr/75vf5XBPymCMB7YYud/zwq29F1TL98/rYC+Osz/5qUqX/wK1RE6kjn
/xqH/TUpc8QfFAU2CGWqNMTlBO/3rxLA0P5Qoe0jZc8NqIyySNz/whwDVN7kkagLgBC9ykX9k0nZ
24Xi2nAz4b0h1sl/qm+JKDFz1tVp6uGg4yMvyQBckEWmDrDeHOjMe8LqqkvUjNIqcBPOhG+e1U+W
6ZsAtrbCg6qI5wPrDkz2dnffoAJxaF7dcZ3lfhr0MRRLaSOBrBfBItLy8F9cynUocgQCBmwK31+q
Q1ZG00pL7k0NlkShQ4cy+qQJGXG2/8W34lFubktwXgFvfX+pVUMOczFNuS/mOQWbtrYBRJDcl7P4
nfvUBu78Brz6+gBhwKmmahAUP5AWAWIPeWHxAN00osm96ABWBvtlHu0grqLMZy6GCGEU5ZgjmbX/
60dKDP7k4qRCWxSjMfHme0oY15HRSLlXatP2tsFlWGlm+88UBPmKlk5cMho2bQbOb1m2fewY/dhG
w75DfxklU72Ce2TNrRjDrCnBcv76S72BW79eDoi/qhubLqH9WjF/E5JWOzKv0+SwJ1NhVJF3X4Wh
vzhxXXroX17YOAz/BsH742O0dB1mISW/BtPVfrOLRwnpjWPUwz5TLctHR7rgZbl1+Ovv9eZkev1e
OvBP1xHMxNF//D4okWTQcJXNh72RjjjxKMolx8T1oumUsCraGb++2s+e4rdXexMazOvjFq+IYe+M
k8bUG5PasQSsm+UM1FyXfCDPn359yTemOdbrN3TgaVgGIAICkn37281kSWjDTQyy0LmwTRSFzOIh
VplGYJPuHIY6zoOhvRPj4vhtYfZfbMkkBOf4wxB39X4c3DEcZihj3SSa53k2lONiMzjSI9m+WztM
akUS0+pv199sTNpP3j+6Koj80dYR+g8R5/SUTrVkGaUTLqhIJU25oMlijaGiIOxI/YoOPVrggcHT
C/ViNj+pq5hJbZ3mLJj7+HETu9fAtuLfrAXrp7fG/rytcNheb7kHmYubGGhSCVA7wVI4sQKarDNQ
VVuGWD3079F4z3wVTABTs2KtTphMdJegU0fUU2Y50smogB/1NPWxvvUMoJJBVDmkxDo6JPGgd2fd
XpXjSp4ctBRXAf6pGKVQeT0M4CQf5OhEyGKk2D2YyIxgq8Pgz+iccKjnk8w7LL2UYvCBbzDfKDC4
MvP34JVISc3FoMO+5rvOGHCPVuR1Te/50KZQSBeTSmSOiuhSxdEdMbx23GcVzD4ktF/yxcDpCs4Y
3ij5QdqJvOY3V7tfR+uPC8QhYg1oSKa5AV/eBOvcU71Z0/bS++Ss5DTSU0c9aul8P6xREw5Dqf3j
JckVAeGhGWBh8um+uaLbzaPjrrncd1F01NCtLbT42a3My84AUgxY7vHX3/DHs92x6F4KRPY34WD9
zbbWx/TQeTdyny0Fc6/RnI5xDdnZ0bvfcRJ/DFM4ragSq9ALVCDF299/s2fHDPiyCf7OHocS64Kx
qnasp0H85gH+9Cqm7ZCmAK/lGX5/FbSPlVKit75X7E7t0L9zlQOTVufm18/tLQuMfYxv46BbRraI
L/lb/nQOPFgD+QuqfYb8DFocpRaUFwK7xyvHjHqsXAwCn/ID6L/zAfTlvjbz9HfbksHX+T61gB9n
2BpDbXRMNfPN+2vb2lyxj+j3aMwImk1usQP/LHfmhCgBDZLVPGoVqoydWn8t6knc5TKb9rGljleY
RBoncPa/9UX76T3ByAFNgds1ihLfv4LYVBTcw41+jy93dVQ7K3TVAaxrJdtz1DeDn4ih+fhK0kV4
fbkeNpNj7FzRY3Yq6OFV8RXngPGcO3OwrtOnAVaD3yKW827BdcVrZGodLCwvTtVSnBVV/i65eCsy
+vpuSfc1NLsNaIibPuy3kRppnVsuzsRDZZQH1KjZDZMZv/8/9s6sN25k29J/pXDfWeA8AH0b6Jwz
NaSUkjX4hZAsi/MYZJDBX98f5aoLO8vH7tO4D/3QLwflY1nM5BDcsfda34pZxZYo09JVKAyduZvb
8cZqC7iBGC4S7x6AfLDvaxQPjDrlGtVxcFtNXnXv29PXyQmJP/PpAaHSVfRpU413RZeTM0OK/W/u
zvmy/+O2+O4bnD0FQ5fzgSsltkpLo0M4BeWhc0aM3Jq+6hIULlbvMtVL9T3cxZnVahe/eQ7P2Sd/
nURfn1WGJpzPs8cdKKA94BMS21SL0eb0ue+8UlbdeDa8gTzQ36pcjo8eWZtfcKx1vQRQWZnMBWfJ
j4zExtQxwLeu7S0ANg1Mhc2+XsYccDs6tLHtNDK+KsiCLJXeHTPQtUN+2srVgsfaT9udIR39UnOM
fDdV1Qut6jtXcaDINlCNY0dxfnPO/1m6Qc7RySmkQpjDTs9OuWP6xFnQS982af5YhlsPkc9Km8hf
pPtn/aZO/Mmy7VJys/O0PX7xub1b5JlL/8dAIDOzzrD78dami4wqI/jNkeYd19mdxJFms6aNa1M/
L+ybMOprL3S4k9roPkOh+Eh+WpijlmA3QdQiomfd1fwD4ZK/w+f85O3r6jYEJAu9yTxr+/Ex7KKk
McNUF1vkDs94DWedxpxM9p573StbXnf1m6dmvkT/+K5kCjEBZMPtnq/pgdQExn9uWbbh5QmO7bWp
Qms1wzCXBBd+RWN/XyU54lNVU9zY9HiliNrVDLz49Uf56c3k0KNiJImx9/y1nPTohohJEtsBANZK
nzU7NiYpElAq0JBx+v7rw/3kpeniEponley92eT/eKbh5mQREikusmoZEtTIKSdovL/ZI37U9ufn
16CTwZ3E6bX9syUhFUZUGfhVt+yRCXuSY7ySJVn2buhr+0FYPJ14OlZEk+XrIYTDQDcAQpjULqYJ
4sOvv/M/N+UYWdkVsinHGe6cP6+D6p0JvD4fRtKJxV2JqL2drpRE+hFBD1jWoii3sH3NRZWh+/r1
0c8NofPyyLrocrKp2zG7ny0XHbAI0yr1dqsMO36tPbAUTHGi7igSw8Gb6Faui2KNX7DQFCOnhXSb
3FnpaY1Mt2i8OGNKpIYrGVs0nM2u642ZGSrefv05f7LQMORyQSrNDCuUWT/eGbGGdBORb7MFM9du
ehsTiA0ZeD1LsX9zSn5yKIbw8MUxy2LUP+/9JClSoKb1mm03hcW7jdTodipJJ2cAp/9ffC1qUAcO
59xS+8eqBuF46hDMNVvHTNrbAKzVplJeeJG2HV3E/2o03ny7u/8o++KmQnUo/vM/frKIcSTaIpSI
+H7POxWIY6K06jlSYunRKuzK+q4AQ73m7YZZdSxsZDax+s3y8dNTyf6a3FySczHc/3jVokgvce46
zRZDE7NYB7xFkhbmqtVN8ZtDBedIrvlOptLQgwD9Pjm45xW3n9lVH00Gt4jd6oQoK9Wh9ontAUxx
EZb50m2FuXKpyfNlY8lB27Bz7Mf1hNWtuC18h4cLbeMU7EOh8gezliidW6L4+hWWGjdB9t/ELxU+
3auMlBvBtDZngCMI9EOxw1eyUAJU2DwD6UB1HHDKqwtHi4NtgslqWuPpjlN0Q7Fx7/YmdsfcRo+9
SY0CmbsV1LH5BFYsKRAn0SyJFjU7mPhijFsrXLVJ1safRF4Zap8TYOdscQ0WJAbptXEoJnwyW9Fn
Ulw7BTOSKxv2eniLDi0vN/xZG7BktSJjim0jNFyVWNaiK+hlDqx4x6rSTe80+Z2EPhYegGNXO1Jf
4TeoqIVTHsTJQyGgu2Dwwfi9JyYpYgbdE1e2UVmionVRY569TGeeCfqIAAnrVghkbSusU2pcVRIj
6gUSp1Cn71DUyIsLRHcLgJq++eLhd1JI7bpxOflMYe5qB+/fFstYqm6Awsu7MrHbbq20JvBOBMD6
0bpXMur3FLHjpvHHIGFmF2GjsGcJ+lKINNiWSDWqdR7O7T8dtDaQK+H4n9K4yZdjXmAAEHYsDbJW
aoeBY39Ln3fTS6d+DAFHPiGB1U8daX6LsEjHnabSfG01wbHP1aZsxGZkfn4KPZqohHmugV0kW9PO
BpJZsmIT9ZJ8YTUwEhcvaUZ6GJaOcNWno7XBi/lmA6NdSzxpfIbW27pi0NfoTd0torMKRYEN2asM
ogth1+Or12Giws3MtNaTL1Pjwv9BJruQo1o4Sf4Ao2TtkhR24wRFuzb0MrlBhDYtez0xLvwij69w
VOdbdgvJAvXnw4jyd+toxm2SAIXAABnuw8DOEJ1nPUWF8JY5b4mVEN50m+XjvulsEFyTAgQ/ZceM
7tI42O0hG0dzNelZsx47tN9g3MFoellxMVjxKuHK3oS+fcLlOK6NwY83TC6npdK6fhWaytxOlK6n
MMrrzwye9csy9tBydI2Lbr9r312tKZeAx+uVT8N661WVM3NpwdgTsbcnLNLcC0U0FU2KgwkYBL2g
sckc9VTgp3wqk3DnOfYdkYxPeFrL9aAHNOp6chpcLWp5Agt/L3uv3EitwbPrgMcOfBw0IfRPYiN9
1AWIDIkUxFaeBkiH2TecCKiUN03U+ifRj7wXLXHZqdBb5CM2XKWVX0Uz1Dvf6pIdVgss64Uv323R
9XjLh4kOVyaTblIgBxpMLGzNTb3FLFuhqrzPKgIjFyY3z2Nh6ta48oieAYHWsUikUT8815z7azKS
E9ojyDj8zNjrPbhhreqqjWtM/gX/Ua1HHoh1iMNHiUtfDdEgnlWMQwWNP/aRIVtNMBKeNcMiayDC
Pq5h+Ky3nmZWX0ZvyuqdleVmv0KsTZabqgzPv9TQr6eLzPPbCKK7dLQD7VkdKWTV4NdtOVOLLivz
1eQX8j6mq39j5ql5HxZlluyH1G3XDkb5a2Mw/Q3KsQGockMzLsbw8urqIfUk/d167U16flHzkv3S
Aa9zGc5HADwGJ7Eux1G4d7bMwveA5n6/pArA/Peh/ZqUP35izlS8t3WLlEkVwviMc7ldsUVzjgFw
uWfMNsMK5zDoPSqWe1/Z6bMU/B6l5dh+O7M5THOUezKW9h7sh3ikC8cYJBUo82FNcCegW2ieyOxt
vjQYUzbZqDVPuC+SXdqGXb638BJvMJaIR6fCWQ2QYBhWbugUwMsmwcOBqcrBO4oKJnIxfqUUXHsc
xNnKo4VMegbRsZuMfVOBcBOUCImLkXxowmH2rDuJQc50NM+HK91Gk1IwGtzXZZzP96A2HCISqO9w
RuC/8Noe6gKnU3tgus5X9GYkz0VkTnxUN5MP0hz74Yr43eiY+A1yEB1BUoUC69KObX6rVSdbW0/c
O9lBsltQiTQHt47jIwbS+jOtO3NN48w5Ri2P6rqsimkz9WO2IeDaLraggaIjKQ2S1Fgndo48RA0P
FVeXJnxzyIqA4DPkS6+tjNpbe2qNe5FwvhMwmNsJt+/WJ0d1h21FXWjcmre109avzrzDXJbuhKkn
a9IEoYeT7Jyx4NdqEG2M1m4ONVK7y0mKGk9D3T7JmPM6eV4DXTeC/Tn1MacVl254iOhGbPugE28B
YZhHokw0yM5VEB3HxMGui8+5UG+Y/m30Q0AuLJvo3MEI1aXBa7leDeSlLjXEiPhFyjgtWaH6EC1M
pRv3taGcI0lV4afajaNr1+mrz26Ebq0DQg3UGpgI2RY+RSTWBRPBn99grdHDVQRh4aIFS7zDRjl+
wlfBuhiFye5DalfrWnTsgwayY+wTxLwosUwebavJ9202W/Y7EJGAijK0XXHR8QPoaXyCSYa8W6VT
jXZj4jmnjUUQj1I0rX1PijcvAsQchionpKKb7/I+rnGlQAK4S4pYPthV15M6XPEhc0fPTqRu1i9W
Grt3WjBhgqzLIT6S+0mUhbDL9ilvpvHGd0X/oNdjdkrmy222oX/pIHQ6NbbkQJmmNoHnzXgArYqP
tuCs+UCib/RIU+/6VCVbbcRiv6BpH55gAtj7Zs70ca2B31iRP0TJPn4KdCYyxErY2gGInYjXWhGr
d6+mzbcM+xhnDv0W0QJi1YYSQ16FBtNOEVkDa3LDk022wrSoe9GoPRB6OLhxz500aViBVjSQuNNY
s+JjnqWVsSxwMt5oVkoTV6qca60LP5Z716r8chmI7r3yibVgdlGky6YYmnetSo0HO8KzLAdhfEXI
CbCGR6+5ZbWY3iszrdulawLeRPPo9F/xTE+4uzCK77S65rS4vMnFVh8y5N8uJe/9ZObaKeh0VjPP
lV/H2m9uSS+n8d+Y9XWHO/J5TMPm1uj86Ei6XLLtiEeCfOLDIhHx7Ln2eb5LLeoemyQp9dsW9wZr
fJUVzr4CK/FORe1dsScON2AtWxYxYmbom3YW4e+h5X8mMqi7Dos62krCO3e2W3BpeG1eWqj78Dp5
UXIDf73eAGgSn9oaBOGso+miiv9LYCdbhbK2Xp0gcjZ2DdShtoFVmNZYLpHaunhG6zlm3LEB/bU8
h1Bf1IlQ8PGGIoRsYTsNH8w8spe5Vt11gX2FEw59oK4n7GXadjXAnCFA0j/ofQzAuKhbDpu5R30A
2hBjd9+61sR4XU+0qxHp77FUTniHHbTaA1nsIxbdYloYJcPGxnD0vZN0B6kU7lCezSug+u1lGXkl
GsJSLSj1KQEDxn+0UF8CBx5I5pXjKauk9SZz+9AkusGSBr5sskSzLl1IqmNnX4xjaj9Sb0OYxB35
GgzznKnqNjGd5X0TVh7TspiCVGLzevTxaJ70Mh42pDbv3CpvVsGgYVtLENr6w/RC/694zgpvmiE4
nCRTsyMWenY4S08pG3dulol9pukWxiENtlpho4kDTnERG329okIdbhBO61t2N85djhJs4QSlfwJb
8G6UZXHr6JG7GW2V3zaGjwIirdxPUGOinSusx6i02m2aYmCZ0JrRiEtUtaiSIb5KSBRaVoa5D63J
eI31cNhgANG3HQK6lZ/01mqQPIuijrvFkNEpjBRWa2oL+zG1nS0BXtWGp4n1t0rZnEZuE+DzCIJ3
SRbB41jbxnVQBBOihcK+r+MxXWJHtTcOS9dFEQqMnESw3irJRXIkvLuNR1m4aLsWLzQJg18nJk1Y
YaIuuQbAGd4l0CITPEllzapWK7IFilSAR8ZTy/xgEUzwRHvPpZ63o/SFoAmkpEO567ImTxeOrV1W
imSaSTcfO6A5G57EDXADhKyM2KjHvP66sJ3wE9gIqgxsVhkrIDp5v0tOvt5OSA8t/0KohMWLsIPY
ybNFZrXOsagdLIzxEBjMLPJpr1Qlr1xH461T+FrG8+aWhzoaU2A5Voy0PYVohHauZFeaaylPESM0
eRWEXfpUmLa7JYSu5I0zVrywYOxDNEq08SbAPXep6GXPwmIYmgv8xtmBdAL95Hj2oU29cRdKcqPI
hb4iN6G6ECXcJWFXObPRGdY5CDLKZKqwPac7Y9SCp4CRKducl7YqZ6yQMy2bGu0mzLMYcbLsjCdA
Lu2+Mr1XY3K/hm3VfKZgzT/nAlRXKoT2iYh0bWPJPlp3Xl/cKpeCJSfymZl30E3LaARCRTU07mDH
yOSgWdVgr6SnC2/nZYBtWTPc6qgN0UzxUV51pHuDvNL004g0Y5KlJ+5RJyVrOi1vzcYvbt2ENvIi
UayfKRDSt1yY+mtJYNpbE+oTCmeNX9ggAjg4bVrdod7zh6eWgofrlrDHAYKR85LQXIKpaoCzUzDW
z7wsaZ1NuYG/GvWlta/w8d5THrMxzTCbHqJsFG9FBk8Q4zk9BKH64j0D4E0QMPj/z7pIjVfyIXnR
k0wx3gh8op/NrGUPbocJKQv1FIo3zamxcZuTDLz1lDk4ApuRdUHE41BtvKiT1cYOBhoa/Rhze8RE
ZKOPLiFWxW4PsyiIqvCzYzj8m6Ae8xY4cpA5K7vUuY1KS3XZSgo+JRQW1FKrEpGWxx5m5KBpYpfi
Ipmcjm2jXkojXg71kEQbald+80TIWLW3CQ71V3hrlbbV1FwBdAxIQUSSZXeZxrpNcHhbULPmoctV
IooLZjNO2PCzbGVMBHOfzGaDyCnezb7nqH1jwWEcbCv4/O1kOlKL+oXFdBI5s5jT3T1jGqsF24lq
C/whWloN5LclrSBOPWSw8o4AELPc5klKtwdhAa5UeOrZrjZoAh3NxsHK2zkYIFTbVXdE1SF6j2zG
rcshbPh+mefQDmlrPUsvBCIGuS0Uuo8rdN/yXbq0Rhe9CR/vytWM+D5T0tyWPTyrwgiIAfcCbJl1
7ev3qMyF2o104cOj3fOld6bU+YwU5XzqpAy5eBhfS43xHznJS64Jzy6tf/D5tGU4i1Lr+PmpNMVb
wuaFjOeBglgJKb4moNLybdC3IJT6YDZb6tjXx2Wu8/wsBi7ntCtp/x0GmJQkQFcdBR1pinW6192W
HkrLaAUZfZPMcSylzX6bdzCvr2XR62EG56mfCXkT9MxjLC0dricVZO6VJuhlpIHEHhL9SOSUfmAk
3e7w5mLUwKiI1DdLHqYpHj4NQAS+ddX/vwT1NxJUCOHMYP+rMfyPRFKKPuqnL90f1fsfMAb74jX5
QY767d//bUgDs6LjNfNhbX740ejv/p0v5f1psP8PIFOhLmXeT2v3bzWq/yehMEjHkKPSb/Zc/uov
Narl/4nb25p1Ze4sK+Gv/o2UqfM5zhydSlqwZYDjBIZpzd/8+/k44X14qdWo74jWXhbRex5px1GF
+3Rm7fGGxt9/EHq4DsL+ib3HIrXEb0Z1s8nv+1Hdx0dAN86Inu9MesnZbLByXLf2/UjfVa3Sr0P7
SUHOFDJbAyiIMrNe6F3TrwLGows7D6/qOkq3HgEV68F8tnE9TTFWEyBHOty3pIJpTqey9mB2zakb
tiMXCP1XELJgVNdfbBpPSYUvqGQCl31OcSnN/4l6lGgp9UlM1TYpyC/R1soJdmzg8BBFmXuJ+Yaq
ddI7toJaKyxrpUMIUVb5oHwSrLgnWH38BQlWLOkWSite74TVY9TFg+7nuMVw6DsOFmurs8RaZJe2
1t/mcdmvxzKi7gy6Wzd4NixtLSLvZeL1vS5SA2KjtWSYuyyaYKHHMTKsfCXx04NjO41aeJ82Q7uG
YLiWXf25x3m4TfL+JhIeUSzl6wSWvUuzZUN+19ad+BgDnPOFVZZfitHWt1nqK+ro4Us5O4ndXlyW
IO2wEZK85QoONm2SzDpGBTv2j0fmv3tx+VeBdD+k1l0lX9pKVO/d/5gP/6WqVQsWofufP/6R8OW/
Pt38RP/wBxJKk07d9l9bdfoq+px/+o3aPP/k/+lf/vGN9/SbxQWV68x1/tery/XX4Y/nqs2+F7j/
9Y/+XlLIpXPQyv5lY/VnFfvfS0rwp8eIH90upQA7ve89rs6fOtIipMuIpBFszrOdv5YUPK6sNRZg
KUufJUj8wr9PwF9TsW/B1T8PrjsbWNn+TKlnFGohe2ONOlfXknvYSF2Pqj0blixZZmXkHK2W5smU
kxTw3an5yURuHn59N4X+OBYTK8TsJPUh4DpbOqQA9tv4Rrn3aDBdT2SRXqeo6B8UZ+Cyaf5dBcV8
PBsZg8kElZUKFuKPq2ULTMaj3OB4JNqCFtVrKod0hNfcjXN3oAtda22NvnE/uJSov/6yZ+PH+eAM
9F3w2Vw9lMtnX7bRdMG2oy33U9t1b0XOQGmRG9K/VBRpRPNOAYxD/XeikZ+cYoezNbt7oI555yNB
iqK0HXBL7tvCmDsJcfdGeALEvCChsxDp6t8+IAo49PXcRIDLcF3PH+g7bWGKWa7GFhfsYi0kYhlI
60rR310XvqV9tsiLeP71aTX+cV4xYpNCZGIL4eT+I29GIQCbonCUCMCIlsAxGsLOnCZW/IU/2FRm
qk+Maz+nue2pzDg10ikfwOl6wzJGrYv91xPeqVMmqWWtdHrJDjgWlwZkqidl+r+5C9hnn9/0nsPe
Cz0J842Ah93+8QSVReBHadH1O6DPkX2vFaYTXogoZ2AbVezwiiYyhoPBKDoncXSGhfIMqpMW5O2O
KEDXPXx0tQpVg9i0ELot2HRxLwk6ORfF5BuE1cZFfJC6Ce7wAzzKSIXzAK6baUpvitlz1ybgRxWW
3U1NkX+ttZ7WrntPry5qTY0no3PHmxBmMkHRkN6dV19aNbV2O40SvGkDYxNe7Hjjskq4q8SXWbBL
dakhSYoDep1MTbnlwrSBQ+QJkOxzdHJsGF+5S2fuEAF76XgFY0Lat4TGDZcQfqDi4kqnF43+CbDq
vBDAhuY5hegx4hzs2KhnTevT62jq555e9PPU6tbelRmQ0FHK+tkvLHmjCwFjLGgmlq9RT4N1arTO
i9/q44nZAtviQob1sxV340lrNOPe6eZO4ZTAfyUyqdyXKhifXeYiPXmKBp0CsoXHU2+3fNM6swcg
KIIDwrakIUeDCTa0Pzgvec959CfJeWtt474PuGjwJIMHpmjOCwPK8ZRERBU21uBYG4UZ0SfdBM/r
QuC5PX27V+M0YgcYW0jbr5J5W8zGg80MopX62VQSwY4YJPt2rVVZTPRhmBT7rNEavAIuaqp+3bHh
eIyJXnzwa9bTVZf10D6RiHGfkKVrv1TCr59Jcubhb9h4BhC/wFlSISzYcHNn4MXRlnY0VhetDpoP
ZGuFdL5XczPXNTmlPN00W4Fqkcz1QXiV/RxjEMQGM5147rkM9fxdBzvI2XpW7e7j/GMndZZW79vr
mO4P+lItFsumhIPy8TNdGJbLQukp68YUM26W9S2KH7kayFLe9I3gBo7nx8PtMqaMTLjD8MIQklJH
iqFnMDL6wclC0IITuiOYtV90ua+n18xpBOhsv8jM8Q4KFTNHRndjKDfwldUixBCPtT9PDH0/GJ1H
1nJUaBCCBQxlbQv6LR3AL2gqPNWgY3JcpA5m1zLuu/DSnAL1jLdieJPM5nEq06xLbgalmcOj4PTH
0GdLuRVmXCK61ckP13wJBYn9J/156XCexX1thfGcZxaD9gwYDlhoMyBh7QersTfoJ61rB8DVUsoB
X7QaL2goEzla9PTF6jDhsmsKJi8UZuHFxpPQzWZVx8pddDAbjxpy/NMAUZX2Liioz50NZZn7Swy4
IIJkvJCeRi/bBwaw6HWTfpZeTdd+2xO8jvzpmkGjd6AR417XehnMcYw2c6ByKLjgoyYqcA1Rsp01
PG8ByV/MGbU+Slbc3MEBxg4618CWIlgQaUDEOm2HcmVo9qeOmPRl0jYvpeGl1ymQP3vXIBeh2Pcs
brpWl9xSKkNEFRv8YcG6PJ54zXEvmyGBXDtXC3lLM/vYKtHVz47RBQ9go0A6eJFfwK6UcjxNOK4e
oIQZ13RM62eF/gO4dza8jPB/H1LHZcGszOweLW76SHY9DxaZ5tY+1EWyTRBD7v06QDYaBGG54jVa
3btOsZ4S2o+CrxFtDAvRzAF8uB48TqI2PhetpkGpjO3e30OumqxhadRi3FgtepKDa1oWRb103DWq
mkMe1OElWRXRTUuLbR/5wT3TweYh79oXVYzz6p8YD6II+lXac55g57DOM+lPDkFVm597LeyHJRQr
WFbB4N3hsc08pAfD3rHIil1ZQ2MseS6h/YVV62+YBpfHsWcEupls86GI/XpVjQKxhSSsZ2UrE1qa
httbshEKSbLwNPs1Nyx+vuaN1X5y4sCEue8P8L+apg6rzeSjwlzA6umxRIhMuyzypOfUFYAAp86J
nhApVDvaYz6DTwsQCV9p6xl1m0F4DsUz1DZqkbpzGKPgX1kCrOCyNgEDGzKzbBYLO4/a69YXag/F
14fsqHgtFBXYaw3w2Jue0+ZxCMp1F5k7cdPMeTAnAQZ6FbHB4lbqmVLiw66Ma3blrKUN7iGxSAN+
jzT5NG6HeVMMXJplnjPbhPad8pk85AOLpEbbjKmt5BYcrSi4dHMSCVeRSfJF3sp2p2LJOiidSIgt
hj//MqhzkiH9iiOnvEygcXn0QWuLw7vOgHHeA6LGVpkDW+Fkv0wqZcH/WAIJPId77Glzu1YNeh7f
dEMJ8KKvB/ty6HsdALgDnrjtNPFWAr2sFwbGBpc3a+O8kI9GZxQdCKBgVDFggJuKZmfeOR4Vg2Jf
s/32sYwSsNa2iRmTHEJN4/Xl0Q+/aPK23UnFFLCT1L6FT3qvMeUQqM0BSApUDVXY45XhRnRo9Tao
ngezqeOj6Ug+dVLUfNdBThyybBPlneyGDBbeFm5nYwXM46ihszzAx/E8Ote2e+gzkTbLpHHUXahV
zrMbGyysqtXSy6Fux2SR5T1DCKs3ovvBg6XKupm7l/Zk+ZC28dHc5ZWmH+o+1t67lgFJ3A80SPnM
VDkf7HRzHLgt/LzlTd4EnXFvtc08EmhH2P+tZ4Muj8ZkPqNNxRUnKpDXeg8Wkhdmy1J1F85XNGUS
/jL1xUyAF1xGjeB4Js7mpOPydwRxPmsE9aH+YGjKdmzOE6XlnWsxNruT7gjcdslIKIr9U54h8ORV
VQeTRVchahTJANhXIuNT6lMtR9tx6CDjG5QbORyJdYLEOluGeZGsgKOEjOYRDhVaQA3imbF+yNDT
XVtFJ5nqxmhhYtWsGB4Hh5yh9xWXvzlBBo33mYy1J4YSzAg6JKpSxLx6lF/sImyBsH09wAT94PA9
0B+VtEUXuhdc2EqEzHOtW4Qyycoiz3xj6FCP2skoFu04NvtKdtEi6nLjVNosMQvKEMCAsk1AfFGR
dG6RvWuJ7Wx8WYU7pF0FEsKGZFuewGHJqvAO8etdy9UxGLE7cV9TGPSNfkTBoR+dAngaQ+WlK1Sx
GxHoramNw7sRVMQm5SW6Spt4AHaCFECHsD2afXnL1ea9XI75gTdfsbULml4EUnRLH690FORXPfY6
7JyxOuqqjj7VhCI/t5VpXVcSzOnSinQKyLHZ5kFOQ17eWIVxovIr1yYMpHcH7cXBgsqazCHKQYpd
r/QGcEI7LZ2+Oo3LBbF7HuENaleiLOgQ5xWFNsk2yLlCCUm5l/MKwkyQ2VFMappH5scFY2yNgbpq
6iuR5dykRcxqk7jITJaTxHm3CMc8BgIJwxSpO2X3b7bi867jh604iaBsOBwaCwYtiPNt/yTNNOCN
V+9q56PolyMDinYufH+9XfvH7gfaJXYeehls+xF8n20PgzDuQNJ09S5HmpAseqTO9w1gxRzHhFFd
uISax4eP5fDXxz3vUnJYhNM4YFx2pjgIz3ZdbMlzhrdMkcc0d186rWh3hRjJgBi8mPWrKkp1ct2Y
tbiRc5X766OfKdxJPp6TndkV84DzIc6124oswnww3Go3AFQ1F5PfosOaV104t6z2XUQ+Me3Nlm3J
XHlDAWBx//gI/90du3/ZjPuhNfev+no/NPD+3+jYGRDjvrtYc0vwr1bf9Uvx9T//43/lL68vxQ8T
gG//5G8ehf0n7jnbQMBt+Ab9I+7Yv3kU/p82UDkLagHrJP/LTff3BIB2HYYC/Jx4Glz3g6f+9wRA
/9M0GcpRDqB10/Hl/TvtuvPndi4q6NcZJooLhJHnLbTUqE1bWLZGnC4ZrPSs1bTrA1vcf3dOftKp
O+8KzofxaC3SQ6LJaJ6DJya0RIrYCW0nJva2WVWoldXr/rEYJJPIXx/rvGXFsT78cjTaA/plHyr3
7zpIXIsU5o4V7pRRBUdGcPPI37AO9qRTSbEj+Z27iXHJ2eoXsPSRJejotOVwb+u0eL9vWo2ZcBrD
a8MdOnXoQGFTdZfQcOhaVFpROUs/YEMNsMQyN6hOJVR4JoJq68IEK7eNQ5ue/QZv5X5EoFpD1twF
1cjyBlSI+fmYtBDdRLDFwhVsPzYtBW9y0AXjLEaYE7IzonNzre0+0XgpD4GEXaeR8HAdKiQaaC6c
cmVRx27JUir2tBHUuulEcYveZfoaUK4+xNQCD+i/rvReJevBy4nPqXN9N4HtvKKf4vrLmErz1hTM
1idrqo7sTdJPpp4gq+ZdtAFDVS7R3kv0ueUAxgpGejMRlOxLvaJCUsPaiEcI0Mw/Ljyjq67bGkUM
UU7Wi87YaZe7Q7OaWm3YNcyAaSeMQegu/VlaK/yiuCQHd7wNqinuF3oD/WnR+vZGn+W4Saah31uh
8/cQ6nrfZLu0YmYRb1zW6cYrPUitA/G72lKP0WwudKsoX3v8oM9pH/mPTOrNUxDpAYN3XQRvqS9q
OKPBjB4sTFVlC8Qg46ZFesg661sxcgKKNibLdn6EouYDgMOleen1Q3+h+nJ48NWUL7MwQUhr5tx7
6RQJRkwp8kbLOMVjoi/DkdSZGFTfmhZk+1x4ldxUqLepdlzkcGPlFm9tUcTbuIy/qDatVxGmiYuI
Ng2V+0Qu/FpwcuIyzK+avJgebcvUbi1SjS71KYSEJEYj27ul1LVVlqQhmoBKu7Nhw+5D2tw7OZRi
bakku0TL3L9Fwu1eM2PW6U8RWHhg8klw4BSIVRy6Xxo8H4MxtNdlPm9mvPwNmfWwcDP7ItS6kcCS
6FMgtISbtM63GqN1dAvFuBQQ6JYV3q1lEBIu4NXdRYpAFR5AR1S2q/vpi+PrIT/s0d5F2RRXrlqP
ntucwiE3L12qFlwvg7HgBW1za/P0YPqQV1Zmm7TmEPMV1J9Oq3VXmVlOr3MYNtkEtfOKiDI7ol42
SXzuulPjdBpRwf6paYJkjYDxSetb65q+Ih4eNQmSkCcguIE73JVlgNbECOSGTcst7YpH2gqVuUsy
H80k71sZE6rrJhi4QpDoeFX7jMJgofzaBAopUpS2UZHBajd7RIoqR3p66Q+5Gvf4ZSNFLypqdH3B
/imaHjIxQLBeUH+KIeJEVM0Ke4ZI7+029SmPZ9SLL4d7T0GFCAzhRSsHVXqGtipLaFU0Ohrwzi/L
LRso16NStyN/Q7PadPbsw4BTJegN/I1IRdLA3S06l8nqMEUnSV65v0G0LBHbNm2Pw7Voy+Em+t/s
ndly3Ui2ZL8IZUBgfsXBGTnzSKSoF5hEihgCMwIIAF/fC6zM7qo2u9233u9LVppViqLEg8CO7e7L
sfkHdtR63ZDdhIkxARQZEu2+iTbbuhRMUGLZXvc4+F6KURvuoZs5Iz/8bVkSZSpTxkUyHo/9VeIW
qbqjFQ7yDYuNvIYTVsKelMX2m/k49UyKA/xkMehfsEWyRHr08AfNYIQjbP8aa+SWAHIpLLtoQdGz
BavjRGUg9plZ0tEeV2tofRN0MRElQibBy5d4yXVZRv2OSRRSVw3I9OBI9jFNyXKbDE+9xBIY9rnF
bnPJZ+6qqhpXNogbu4ctm+ZC6xCP2/mTbx2srcC77PN677aUFteDifXHWLKKn0AS/px7/q2jOe+6
opVjaKuNzRw46epptp32j0OAkjtFshlehMOGfAE/Ho9eWmb7ftHNmdKt8KF0c+9XWXV8f3Y5WbQW
+tXTxiahjRbeJHEOuOgZfxkKA0/Qly+2yY0dh62HJXCtmmtaZQz+LK9Hi8MDhhTPbRn/zxT4pf7+
f3RbVNuNf/Nf67Y3cB1/Df+q2v71S/4aA0MoYng90JqCjUAiLEb8v8ZAyxT/YEFJFg2XCKnzbWD5
m0yMwvj32IeThCafDXWHWsUg+R+NfYyf/z6y4CEBd4kn2dr4PdhI/i8tsyOFXRbp7N1Uog2snUA2
JnNhgbNnhzEYreJNSuQR2gPmyia5b+rFcne9awKAjVcF4oz9SWcaFZtuz+7nvbHOvZOcgmTE3jXa
E3xLn+45XPMZ9xr/QA9c5eh7xfI6m4nTcO3dOZT4qvSgBijCt5PTDe8y1U/KoTJ4ZwmDmtTM8w8l
8jVtMV0at2JdrkawrjSBKj7trGXgkHYR9JViPQqr35JQs1USERlMaOh+P+TDqeyCsXssOC2vfZeE
b0O52tkO4DpB2x7+b3tDQIIyQ+pxfhjQThp+i8Vb93NYCsYxvKbY6RcatygyDx5kV3tvHRzY2Agb
/TOfnOIR555/aMaFiaDPMHkVmNVV1NiEbiPVGO1RrlV5LsYy++kxKv4Qgy2ayCK69N6EwXs5L/f4
WMmXTbJazvwjoRXds4lC5OaJuKa1p54s3M22yQZkIkzzNBbYmnfmskCB0OmExNP6YQWvtekxjSUg
IbTlTqeaNlzARePAGrsC7s5xc6ReaXkKB7FcjLDosMFhZjMgsxv5KSuL/IPPg/tUSF60+6kRxkNW
1TQPuV5/GprZutUkX79lq5/TdjY2j81Kn8I0syDdOYESd2x/xavRsHyNvE7YD41DHyRbTexFxFvO
U26tNywVWc3kI2RNS2CBMbIJNdFI2HNrez2VToEbaUm69aexVO0h4PV17CgLPTuZWN/NSvjnbLDa
64rCdD8aXXPb4FxkW7PCIJnH1Zss6zBPjhIeGMi//pdSFmfK7gykMMAluQk3v4s6xMK6vxQ0L+v6
gvVZl2BLiKkW4UH0xnNgYNs2qd4uB73uIWVb5vv/nKj/rRNVoPL/v05UdgR9+u/WOm6p26/5+2Zt
/oMNENBGvK7cuxyb6/PfN2v3Hx7UNRy0kLQ4uf7tZv1/jlTzH2CF8Bm4gMAwx/xHFWi48P79RCVY
hNGPL2YS1CYj7m2XxH+5d4aiobGzCcqTHaRvWnLIqQG7LyiOH7XhXXtuvzU2+h9BZdGaRL559DnV
CGCqLYlJdkacbc3jP2w5zZo2YxpKyG7iimtjf8tzqinsPxcsEFRCkPZsttynsSVAWVuZz8ZXKnTL
h9ol6dU2yPNDYtTzfkz952LLk+o1j2Wgqpta55qvRo0IEk+3Hwwh4mXLpBIdZX9VPSyDcFFVyK0W
BFj7LcnqomLHja/9nUXpzTeRh5I2GrKv2ZaCpaPrSW+52EGlr57DKSW2zKy/pWfVlqMttkStuWVr
GaaING55W+S4vUMAdySISxMNnLCObG5FSJcRBio7CfO43xK8+ZbllVuq197yvS3j9NEdyPz2W/pX
bzlg7ZBFLIkGqy0j7Gxp4XzLDZMd+CXIaWxh2AvXPKo1c2TGYssbr6pO9/xUI71lkStCyYpw8toY
D8l2C+JgmU+tTfJ19hvrmYqN8ofa8s3Qrw5VqJ9WS1XPErbUbV4ieUYF3BjW7WN519NMp/eCqy8S
dSd/jOSynsDhOGd7oFDLtmuuTm069dfONpIrbg/3xpEL1nGjcvtTqrwOc2+b3/dNqX8kIa7kbevx
Mle2rKOmGXlVN2RLsynkEqjhstPaHjz5WmMnLm2WgaWY3JOy0er9vMAIXvhT+VLLGhY9Dosj3g6a
WOsvY71VEkNP2R7eEskMYmolLf7yQsEYmY2k9AbR1pd+SJhs14ZxmXLvkZOTipMuymlipk2ExTzM
86a5WRg4DkL7xU9fYOOP5yRlaBY4HYqt2zmwKc+Zq7y5WhIpxPZYVjqb0ZpUSfGzbXkHRfQfMijn
crUOW0/eXnHPfFzcKb8flcQEOqbOTHcqCuuq2cLaSrMJd4Esxj1NNr860y5fuBWYv/vRt8+GbY/U
JmHpPYEd5L/JMFjwF2jwzloQbTDIWt8wqIDSU3xJyETLGJsYZh5FykfTHSHxn1wcFhtSD0eGT8cC
q/sGMwgTNkEO/KtyZzPR79ug5AtaYDq7/ddlYZlYc82qwi/B83fMMTxxZZlxiyRzju7mZ9x8WovG
sYWGgg9ecDT/jXb7x53xViVj0z58fWcFDMzgMI3WJjLhTntK1wz52+1pAET8D56ceQugbheDcstD
1G49fhsKR++4SsMeybc/uNriYJBS1Hd/rvgPy6QQZ3fiEImBYS57MxyA8mmn+Pn1SStcxe+2ApUb
I2shFvR1SQqcsHnQbUicgAwEWytijC+kIsSrrjdagKoc/6l3U+fcSDwpFtGJuO8J/4h09J1TO/FD
Hbl9XaDi81MT0M0PlDaqD+Vn9K6ZjffA6LvcdGy5nxOzCJ51Z1T7jE+kjNbQTX6GgjSqdrnqRF/r
L2MK+B39BUWuTDPj2qywBVePcEmXouk15WYd235aleaKlKcLhcmDTGq1s2Ad7hqMzuDcHffW6gYn
iagLoPTRS/nyowYf45czn/qVf0BaeAsI1u4EYt+Ohfw91Tf3U7c8jsbwberY9U1u87OmXzhlO7cL
gzuhRtJz6WM2mZK9V3aqiv7T1eFNaDdklAme1MJ/ngf7YE/ZUXnrS4ocG7vmHNx6xOiJaLuYe41I
tEuzC0TdPCveYyOlVtBLrdzyngkZfB+sAnF44gyXVpDGnt/aO8uHMZhXy30+h7Gei3hImotd+8mj
pYz5wZoFlbNNChNBB17GIlJSXICZar/QVcCSpkPLneDyK7xaWWz01gcVfbupE3+6euJuzOx9U6zj
sK9FRcObcN97S51qBkdekyy+ptEm/pEmb0YqfgxG8L6MqLhrTdc65U0K5lQNbrOyFxT9lbSW6MWE
1us11xH5ZUdxxPpRYXBhOVNHG93n0CpK5oqxxbQkj9DWsp3rrvyAc49RrxvxYepFQk62vnsL0hPZ
kLOcl+rMNto+aQ7h2GRvhttaJpEZjqS+VnakTfPWmSNcjroxbxdp+peeDz6MAA9tdkreTKvqdpQb
RKO1fFK599zmgf8nFyRNHd2ZP32isVSFyW8KbOCvZTHsPc86tdR2R8f2iOxNYa+6UCvvdNG0rpwH
9lSe0mK1yYgEprNbUTPD5NpVWFUWGorMOljuWWVqUMnM9WwblMBnVK/9uEdlq28by7tnGpVPfKxo
mfQS69FeFwc7/FgzZI9GcZK1bGPuVhOtGaL9M7j0GNAmcV4qNpl22/4ay0bEXTCEMQu0H2ZCUYXZ
8LYPReeCWxzfASC/dZl9NJcu+a6tFoKtLacITVLuGgd+S++43xMYozuPx5AAU53+oBd+YDdixwrp
7paylHTPkBB84BaenmmntL7LpdtmCIQCuB3ectGKnVI0iSSY4UUV3wt/JJs2ONWfIfGLP6rvSxaQ
lb81vyRxMxkk/zxHH+TAr00rGr9XZd77SdE82Y4NzCvrmKxslqc4AIL7dmr1z9pcyp9aWDZtaRCZ
XSasqPfyNS55ijjJVU5GO6upMkugWoSRNxfp7QSQwLoMIrHmiNZL6nXCbjyguFcmj0T6grvRePAs
vITSJpbMD7Fhn9unxn6SxXjruz06vlUjBTSd24rIWTWvwXls7huKgS4ONJ190uEFSoaO5jqIiM/E
OPNiv1KpWRNHr417lQbumUlBHi2z6fb5XCa7UrsNnpZ+/qwpB3mwqlR9132u6Tnzu1evU8BPOAtj
0ldssn1NAYPT5juoZmdZMYWR1TYuZsMB1lqiOzXQ4KjoUgVEhSWBLmEFfFslsCGn/O0P5AWGPtEP
0jPMuz6pe+oHmv7YCSBqo5b097b93Qz7BkzkMRUpcbNgfSv6vmnjop7AxOiu363U9VEMOJSHCpl9
h/fdOa7NescijqYAwBGRGJOt536YHlfJjCenZuDNNQUP7CLKa1cMGiqINN5sFd6zyRv+6K+rm7eo
Q9h6dAOWuIUMu0MS6PM8HnsqWwndiIh1/TNv0Oah9meC+eG4RIOp3Re7nbFKzGlMxeF18Wwfy6ug
YScIKMKrraNHkmtXWsi6U5P+6eblaFMWF004YvZTXpDZMOf5kk/WsMNikpxphrnN0+7ZSVw39pOg
OC+rN98kBYxIAAJGJq094ennUHK6Wjf+SAfJRtPOSovVQKWL9Mn2ii7mEd42wPyBt30wihzL4fRr
USz/uTX2v1bI89c62f1aLRdfa2YEYgpbv5bP7j830by3WUtXXyvq4Wtdnf1zd+19LbJ5G74SWXsy
qF87VF/bbmfU12TbgFvbLhzJqDkUk+vckd/70a12vl9b7zkPSSsX2zY92/bqZegWD922a8ebvuyK
bf9uDZa609tOPmc536cLyIttXx+wUIj9bYfvfK3zaSt9JE8pbvW260+3rb/Y9v8LQgBA+QQ3yFj8
0ptKkH8JBnVCQaSBhpAWprmTWDoxNeYzFetoDe2mOhAQz48mNrhwUyRcpIl10yjQ2j58oel27qr+
3rPkrmyc94weHpLvaBzLl9xRfEkfKUnF3yaZ3A9fujiJNo1EBINzsjfdhIalqzmNoRl1zDLIKpOS
5/VLbFk3Z6MD4+YJN+z6WvZmeTdk1TsX0LTaN6JDtNFqi0LWKGM5kk63aTsK7+2H/yX4sFhRh7HO
p0O/6UGML95ekO9/Vkm44rm0nu1NP6KmBynJ2lQl0wm72N+UpnnTnLxNfepaGmnWL0mqW1T5IOvO
d+FCoVmBXUK+SjYlq7IyXgXml8DF1bBhDijD4IMYFgfHlLrWM4n+4FWho7ytm1a2fslm05eE5n3J
aaOp62/1Bs1xN3wORY/NYeBg3AfWes43yE674XZwRsl7uh71m7XBeLxu4/K4WDBBNxQaWze/+QMG
2fmh+GL41BvOB6l6Q/vQC/5F+mF63sA/8z8xQPYAEqjvhukz2zBB/gYM6sFznGYYQvQ1I1VsWCHC
67eyp4OyTfvg2avM6ZHUUPtsb0AiuaGJVvgqkbvhivoNXFRsCCO+se9c/JLYD7PmYBSAjsov5tH/
bH3+O1sfm1Qwe5H/eo/+7c/872v0v37F32t0m7L7EGHfCj3WhcyC/3vnY5neVu9BOAfoJyGZzWPw
t5vCI+FE3YW/0d5Noju4iv5aqwv3H1u3H+sj8ytGhD3jPwg/WY5NjupfjVBEM1jls+nnzm5iFRLb
luhftkCmMgzeEw1u8E70r5PhECEvl/dgFuX9ahndPjNoaZqZxJ59HdwN+Lx/ADjpri3ibGf2w2Vc
4Kl0gb/egeODip/YXnKcmoJypbozfmF5asgFNmaH7zrxUYRckQ6Pte8u9pPjoElWkVGXlk/ZfR+I
+xDfQwP4rhOYmw25Nvaxlapt74K2N31o8iClZvRbMtcgDJG/CgfWWGoCN2l133ffy6CGOBz5dVVa
lyycPRFBcw3V3id0PhwyMsrtRTlcl0ldAPtD15zFQjAop57OuvjNIl4cipUI16yNhRtCOckcHAPh
L+55zBuXsx4dzy++IQLCCsHDLacOHdhtfhXIdx+pV6R+vIphhgTScxBN+AIGSruuM21Obaz4FoYj
CVZxg52GWqXRA9qUFFspoVY+nMGJtrxpvzYFnUScN7SJNWQQ6lzhLK1tdWLPEAA5C9w3AF307Npp
BoMsv6bAmPhhjcVdx+3rVAj9UjS5fSyUxh5QhelJ0si28qpKs9ec8yndL1N+xrJ7B6vwJsN1+zqk
VNeP5YATEHBAVE9hCxTZe1dzsjHV9NtaMIUJwFRyts/pLF9oGYHEFVrFhXDw7zRv+r2dyPHKvp2W
WlT148hfqWGDJ3f9Vh8x7vsHrodHUsPP05q/eKX4bMpc3axDo6NQpvdr1hEiHdVbUw2Xamrqk1Q5
a8UcMZ2bASdm6920rWkd+m6l5KpqIsrPXgAnbfOUQflWNf3x8tq7q7w1edRhQ2DIRDYIgTdFA3xF
uYzy6EwO2uM6PYjC9lBAJ+Z6Kyl3Dg2styzG+rtAUYMHW848+w0LynoG3IPfMQM40AW/81GAAJho
bqNReb7M/bLs2841nlMKXqK6SP8kjC8PaKBXrmlcCMEFHEnhsQzI2/xUS8+DyIEczkbDNaLaHQ8K
Pe7MuZAd+l6Eh7RyHbC7RnicPP2ncWV1Rq1u4oSzI5IwEkCIzPnvxuauQNCr2qcpgY/QrCg8bOwK
ViW99e5q4KM3abm2DKriAzF/s1z6FvpSvhhlwkRAXqOCgUrvlfHqwm6MbPwBl6xzw53ROvmnPbr9
z3H16dhkx8pqU5Li6dhX0mImbyEhjDcexnKCM33QxcDfjc8GZw8YGuyRLqAyjChxX0y8FXH6Gych
zfF5sSbtX0tHto+eKaoa7lCf37eof4dNuYKjkvjDzsIW/W3wKrVTprWmxxxW96WmlIOkmw1QK+aD
Jdco0ep9LGkjM5NpeixAKTFt8bFgI1TixaCU9AOWm2nuU99ZLqPK65NQqIfhUfHRmncGV+itucJy
ZYRbV31aXaepJdFJe/Dmccw+F2xaPGuapFXkmF2r7wH1D2+Dy6dFUNEOPc6aKvOGcunqqHM8Nlln
CFaXDX8yqUnjFd7Rz0CCFzN9dQ0ErL0L7oQb7rq5ITt7z+CEVR0OGGPG+mO2nPDFz9v5viyMXzxS
r3Dd6MYAK4MzWF2YxZz7whQy7ksCamy0PpIh6ONctPlL1Rc4cT3QmneoaHAv8QvYMVZm6xE/9/eu
FBLMHKrrbeuUzcUK1QEm/XQ7jXn7jJ3PuGIc9n8JzPVxKkPujNXWUjmCQ8LgO1P1mDT1fFjKxbzz
koVdWkJ/XkpPCbf9rNnzdeoDhnXuTNtTK9H4nqp1sg/cIxFfuzLD3j89lpmT7/NlOGnLzHCnKLBp
XbAG0ZJ49ZO2lze6Id2TM1Xhey+GJ392Mh0N0p6QLdQPbykIyJumsRf2dHZKK8AnQXQ/UlarPpOG
REVhKAOPk5vhUxot7N7EbMl4YVbD531IQHBEFKXf5zqQD6thTndLTmdzvYxES+pZRPOATXpi0bpl
zdJjFtJUawI33IVFwSXNgqO8MSYDW93h5fZ3q71Qgk4cd4ffoT4r6biRp3uXlkn9PAariGihlPsG
q/bWexmeunk+Ap4OzwR/NorSbEY+QLD3pW0m6h/xctMRacTArbq4qBq80WEghm9hXoSxHcgl7pwy
jInonUMj5E5ptJ9z538nydTs11CPmM64U+uFodxw6CXM6jljq0l7oSG7j0mud6VKxhtrBqi+ahYL
9KbXDwQ5zVsx84NlI1EcdK7M80r89WTgAuU6UUvydXVOlIOcA/ozkojEUSQgxjzgC/+5InaCCkEK
zqT6KRopb1z6CVjO1iUpNL1E7VJYt3wGyPjloKu0lJ+jRxvj3K4/MQiXtJqHnGUF2K67pLES7seQ
hHnxp7+r1kJMJjf0SOdlsgPrOtxrJ5h4uQNg8Mz0DdDPZxt2fxyVlwcasChpnZ3XCsvQrpIDmaOA
L7Wix0CFm9VnPzoCDb6QMSw6FoqDzh4BrxRPqGTttpNbb0ld8tfgy59jlVAfO/F0cUpNr8HS8MJQ
9jXPPW54KTd37E+c615e/hZsw3abI+88OpXHBdVfdnVo1Hib1upWWELvKURkgWgvv4cMM9GEsSHS
Id+DzqRky90FL2TcVhCvQ7Ot1dh2R7RYQFHTsuXb50ZXvPHYS3W3xWe+cXvaOJHmcoV/evZAqe2M
MkyfxqHUj65Kije/8K54ddm2l+m9QzThREwxtXdzVrR7ZDP+otHInO90ZOrdpqNHiwr2zpp4dGFg
5uInPeklXjs2U7k3hRa5SPHh1nPtxlgPWY62VvMwWas6mZCWT/7sBj+1HKidN+f3ok3Uw2raRrGf
pmw6Fa2yiT54E+mbYoaZYbb0ArkZG2kxhYQEXZdPhFk9d0HoPmugm+aOU9NgxBAtzcPOUH4OvR2w
Ex2KlJ8prvgmWvzeO7at5fLI1J5qTv0QruNuxKsSL6l9pfcDWKYyb2n6Kn4MKB2/6xTsoc6SNS4a
mpy61P4gcOVesc2JdystjGq3os3itsrH+dzqhsV+LrNixN63zO9mGZQx5MXhuuq+w7E4+BDSDUA8
tfeIPZELp6988h2imU+WsRZ8nL3J/0hSH3edGHxCIG7+6ra9c2eNuRv3lS73bm7DtmjatUQt8rmX
K7t57m2nz3dYKYZ7emVZJphJQ4yGWskUQyqCaTzNw/JQ40M4plZfHBJfqwOGbhpY+b6OqveMY+EW
SXXs/DJ/5TSTr7zixh+lns2rLFRyMgs/P5uuZuJNOu/CFt1AUwDoLKMFOsdLKrBe30z4HaClZf2F
Qk0eiAyE4b7Ny/Aiup6CzwpHZzQ7dUuyJDX3qzn0T2qd1asZrOMH2a3pFAxNeNMUhXpw0qz/3thu
L3n+mkLF0JsgpbnItUxX60vYK3JwXB8GTR0sJywbdWfE3BO2NiUFZbtM+7zgebjB315V+yApve86
CVbvRyoNNqhTMPNmDSBi8yD2GF6W3pvTvSMd794jX/Y2+dozGFbGK11VhImHrDbuSvzMb0lFwxNo
y8rBvTeX53GkTrgALBZEjiNxzQzbhspM5uRp4j89IVnNl74Kr4hFNUNYN/6uKxpmjMynrUet6U1f
M5KW9dSRG6qm6puVaYx0pi+OmuzubdEMHWZOldFbDcC6NVaKeaGjugdNHPWJ0CIIRBdcPd6dnHrj
whpvq3odwbkU9YkMdPooSNouz4Ff9M0DfpfZjcN0NjvkP0r0BMNC1WYh+lI0jkK0wwfjZs4SPJJ+
p51ro+CYIvqNSxNgSzoVYVahPBfY4m+oGDNIKRXWHr9U3ccUJXKOzkEJYAxz1UllnvsqgrwaYzpI
W//US57F35jtk9g0iiS9zdmEwSheMBGxrkqRh8VIZEjSY8zpo/rmdlJGexoHuqbnTnEXsDpjY0jT
26AW4wJGpj3jUCjiUdn5bUt58i4Ro/9Z9azKzHrby/Y5m+LjXLXfBomX982yHMh0qH93iucxCoZ1
dSlNCoI/TdBCOBwrRnBqhg0af3r/ZS0Q7HOP03kf0npyGMSw/jIZrG80KAKEzfK+8VvzSK/EeFlF
p57aNm9/ZLNTPeOWcC9ri2tBQGCM3cwiAGdlKACpBNvVmAnTQUcDxCynzdNVNPcOy75461lCH5uq
vZrnkI5mq9invOsYzjtMxgIo+lj6Z6Otp7jh4v5MU0l46KUpfrnO7Jwq2bdRIjmZyqYNIh900DFP
7Snumy1xmlceP94h078pwJ0ouXQe7DkLP8y6fwBmZkW9MsEkCrGcOgv4pBzH9BYsfEDMkBDens9N
d2jD2d1T1Mv9hg+lidk3x1qbVFh9S17jyQynaGCmp8fPr05GTo0JrlC9q7VXB6QT1bAzTGOhRce2
D01C/U8d+saDQhR6bnV2Ai9c3s0SsKu7ASeZwI0SOnSW/Wlbz7lLkjznoO3SU9IYPLv4tuaxpdW4
zMrd2oOA6KWaeOno5SlTZniP10vuizr3TpKVKP14BJzNoWkuuWk9BkCssaCyDSY+kP4a/LqI6wb2
HYNdF9xLALG7uTLl3ioTB3NJaL+lCP74ULaAPtGM6s1oh7fO9mUElvroAJcwo6adPqB9DqcgN4E4
VqCILS6eWOFgL6DdpSUlzOz7Cz/1YjhHgBjsjE09oCeifD9AttwAn46Xtfuoi/IHy/Lt8zaazX5U
Nan62bb3HsbLqIRYcSnywf0lhzmJqtSEVAclz9xhpMESsiVBN/9Bd9t4Rc2nhXIwy5T+TvROflum
qUSLG0wzHh1k/v3UmtP9oJi3C3NCcNvWPzPRgnPY0Yuy4tZGCQzMP7rmilaoYjpVDv4djRXoqVA+
G4EWnHc2qwv4VVzXxLMv7LXAqS8t0XIPp6Yw5EX41fS0yiw9pHn3m/sao9hSY4x21qI612M7YdWZ
huV1Uht8d9J3tl0lL4xS33Kjw+PcK/8m88iaQzxkcGyyc6LXbsD+YfRxPY0/Q6u70xYNf1khXjAz
yV0xOdAFPBQwaBTBazaT6bS7nry+GUw7FB3329rALnRXKW7qJbvNjfpNtf5wWobs2nvWJ9WjzH8L
01GdtvU1awRMDQsY+FQ7H4NLAtlMeztujeplxsf62baVsR7SOqAmlK0Hw/dMdjdaveo5WBSLbfzf
8CraAOChSZMDxr8JC2i46OfOgkAclUGSsHZSWh/cwVlY+FZo1/iG3KMc7ZBqbOpqo9Z2G+wyE8ah
KOgxsvMkVHvPlP1F1IySa57iXk2TmB9V69/JwsWlQV8GTBJpbJQSmVuRJ0g+76egtKBomVl7T2gy
OPMv/F+yDj5FKp6douHwCHIwHPAPL4vLy9Wy9Xsi27E7SkOme5KqTuRTKk9eaL4AdMTyb1ovPa8k
5Kmtiktsu8C2TndLSP+eb3kb6kAx5VE9c4RA7mB9ERwJ3tzDf6C+5ORP3c80WC/gyswdSVHzLFPj
LgkHZp2SiGzR+cDAJ0X7hvT3vvTKS+uy/utCE3WXUR98/Cx26Nm3fTo9gRT4wJTKJz5ZaIeb66fO
aenHqBYKyh3yEb6hsiN3FxaI4KMftHBec8sZboBXwgJHid2llJofM7NFLm4qi4All7PeHQd4SqnJ
5gJR05TuR6uT8Gk0TNZwic6BeSw/ZYoCJ9RiH3xJaLhQ9u/EnayrDkDDe/Oi+10xNvqPC6n5ytkn
IhJ1/c43u/HSdyyjTKvYWYnh3JV9YLBnyXOx700pT6FXUwFSDrtktZ0xFrkOx72fWmjRhZnJS8f7
0cKLdpD50v4aLHwELg7FKpb0ur9LkSUzPjlp/CLE0z/4ZmmcCl54fWT7sGADSWunT35lRwCwyGKI
Npee0MYej87ymzmLRyttq18U6QQPdDgmd7idx3e0r8+0t5YWWIoxXDBrhU/r7CQ7N/cJ2bS5qb8H
szs+CpE5630/Bw2ak181R7agFRgKZbfU8IXeAeex5ceezOe4FTl0eOop2kPeCsi91C7eW3nvTjuX
l8EpT6ZvS+p+Z0JwrwTQmkOKrnTiOVj2Xj9YXK6CF0wknPBZLa6piWtkyGx8PEPyqwK5uSuqJMCQ
IkROXwt56hstGGpuS5TcqFNTdsMMoeZD6vUNmlDujRen5vyJPGW2xTFN9Lwticos0uzCmGkqz8Ie
uRaMd7pp3a0ypn/pW6e76bogmCCsUEwEjYQd39IWyW7hXIDHM4f2vc5d89vEF/DioBvX15Emm4jH
OGFpxIIa1h9ewjt7bNHw+fR0KNyasuyuzm/Xtm17BE87jBTJPiamRStkOEVQHfo7kxCnzFslPdTL
PiOeJsdCnZAmibUbc8fQivsfWJRRThil7fnqjq1i+WTK1iPgDW+ihQL4giiZfriYq9IYfn064+5e
8G3JacZlxoO2X5GjwawOXLxnwSuaEbQibGK3n5rxGpph97TATyeE5AE3kJ6K3XakJzKHbj6nk3gt
Cibw2HU4sNfetaDhNlYeld0UPA8ASpl4+7R5LFdjeqXtfrzYWcdehoxNcNdTP/IK38e8Nyu9HLfg
QMjldbCfaIbxn0Mj4frSW0l4YxiZ+L2UubzQRjFdkTFZhhJw4inFJdtnUeUGtWBmzOg6cQc40b4G
wBhjuiqI1/dhWtyz4Qf3AsrDLqEZisU9KA/xvm+rYg+xPC1icpePiKHkVr2lFfsNNfTNXP30Ujgc
lXUJ0r5sK+stsQYGtdVT0LFYMN1nYQhDKi3y7nX00Ln15ppNG4eXGR+pmMtOvjfToTi2BsQJgA/V
TZ/MmNe1qfbt4MlbXHt4e6RvmbfN2ujvqqhRnEFTVXFmEGzwiEJwnCjUYNm19+6ig1OVWel+mNb2
SCTL2dmt5FNi9FrdBWVl//hf7J3Zct06sm2/iDsIgiTIx7ta9b3l5oUhSzb7Fuy//gzYrjqWXCHf
ej8RVXuHt+S1SBAEEpkzxyR7a7GJTc2DTXx3Ac95Ogw90T/pTEWWxkruFrRF9JLG1PqpZWBDrMvL
oQ+fLfTuexan6MRPvH5nLasAocurITMn2actfU+JCG6q2QcLhJTyzKfVjd492oPcnlPHQMS4Jd/c
nYG6Hy6BeeUXgR9+rYJZ7MdosQ+AIp9oW0u2Ds6nWxQOpBVFhLyx7ZZHK5XRQXUi2dOfIfcWE/2Y
wJrajt3inOYaFNa2zqvFIdGGF4ycKQMLpJC9VxPL2isdnAXCOo4K68nSzbg0KKGHm4CGSIdAryh2
FQKC4m72khQYHJtNhtkpiG9MYS4shW7Co3xDjlUQadTJQeQBwk44RF6+8t/t6FbLebme+oo88Jg/
htr5JGMWa8+q9qkr1x2ZkqewAvYRxhQ8JnAbO20V9g6CTX1wRO6eTNhz0Ed7twZ4G6CA8rbhYENW
j9drmaRyU2Ttx0a32Y0fDyeR5ZwQWPXHcXXHL9ZMGcSR1ieoBvbBXomQ55ZGyWZko56D4amkDeN2
GmjqqJ0CNn4dsLULcxBMCus6kOECHttJTtvKdi7c0XrBmnm4rJ2qwyFgdjcpZTASPaH7qZ9QB8bl
fDE2Dbrtov34f2Xr/5+ytUDv9l7VGgiAzt8wAMzf+FW1ph79DxVhXplASUNx+HenAtvePyR+8VzD
VI4Ui0+5+FfRWol/JBuB7SrQjxJwOB1cv4rWHj+iDM5P5Q9PSen+N0VrabrT/5fdYS6H5jYWfJ/m
MtcO3jI1AjUuJaAR91sCoz1DQ7xGoJamybHaftf3mbM8ZvD9+4NeZFHiDrZ43jN23k11QTm3bp1D
YxmGdt4GFq8lnC+DgAkKWiA+dHZpZfTjuo2/+ps0YgtCei3HFl61LIaFGgqCKoiLEL4axenUZs39
AOQDqEZBbzZLtruEqWMsaGwvOErNGYfmaJQwYYcebraC6FCNmUnJc7KIiDd+e5D/gVwgTCPc76MD
v1ma8Jz/e5T7344OCRiBk9rqfWv0NIKkK2OVoFilhZnOeMw40OptZ5FW5XfoLenygM0re9bWoVGW
+6GPI54/vH9Jzh+XhEQSBwYXnqsvAaCa3r7fNAYqc9AP6C5+EZDP8ksKinF+trpQ7tJjgraMLgC6
m/CS2gB5CoZNns1NbiLXps6fIHYtqPrVgA3CGb3cGscErA1XckuInZH09tSMAAJ0foT6HiZW61+t
a045aY8hDd1rG7bGgZrF+zeFcOP3YYaCbeYgWGvbQ9vBu/D6nkCZz6mVF9U3e6J0eO9VqVXflUVU
rzfvf9HrNh2ahXhpfpjAeyJg8N5CXDnNtThfzNELklFkofumiHIXVwObN3yWKnOvJ0T9Eii07xU0
a8CyV+MdjdbV37xaX1MjflwJTUes+h6dLrQOmSH57TEKGS92OGf+y0iV0b/yKOD0BJOlReHwjHZ8
0nP/7SAD+QYe7EkCE2A9Zon6/RstEVuqLpR8LobWNAW0S2ONFJ6CNYJW9v44v24wNXfHwuWKELoI
Bu4sf6+/i2NFkTep57zMIqYg9c0xZH8yCw0K5TNIpWaIi8Ufhr8RZP+YSR5zyDf/o15svFlff7Hs
Ct1hg6ufZ3TeRAKZKoLxLiJDy+i+f49vwB/mJqEmO5A7AKizeNtvBjSra5FTrS5fNBnkUp2QP6o+
FGDhWmQuigC+uZ7DNbLLizrtKt/ee2OSr4+ZVk0jAYGyIKJVpXIQ3mYZ9smwFcfKKS5yDL6C5WSY
XJcel/cv+o8HYxzm6ZpDPCJsQX/c6/ERaLKdGaLrc4W9J1fRWWGefR/FYnmf6rr0CcoiJCL939zk
xZ8PJuSpOCQW4Nc64u2yFVnCnpvOs75iGCgcWImIwge9hfGbdPZWSM4+BSdvN1dPC8agMwCRrutC
PEqs2RkfsBeaiHOSYF77rzGp3PAgK9/BIRQ8qf4b0Ir3gnH4beFXXCDt2uY1of4bAPV5PU5ePDVd
OXT11yRIafejvWvp1xtNKoVJtS5gHMZjqDkOXFkySnmbdOW6bAYVvqkslmHuxsszE7DMvvvkBPmE
NIIZB6BWYAL6/ecC7EYNqwvS8Nj/pEGVRrjElCpnptImoXk6VUczWI9dCDmZaEMTr1miLc5NfKGz
zHR90SjWz5/XxYQQGzJ4FC93DtQ5Fnl7Tf02OzgulLxpA+0sNQQcN8MhdaKdSECjj/R6w+sfep+q
FN3HY8fJgmsEmh9WtP5Ug/hEBN9kHC2B0a2Pay/V+DB2rT/e6Yz/Mm2SKmMF2SQJh2y6GTBM4atL
wuIcSbBsLF50cCQ1N1OjwyJNuSSVX3kbPWUOv+kLctoJpU+lS/r6xjnpb3vSFmxmS0s2qN/qDozi
ss/ikK+2yMXw6ysnNb7NwsDbv5Jhnraf2yCl5Tlyxza9LEBGLsdJ6Lk6RzayDGfDPMzMpTnAKmcx
BptiOQ9A2bFZ2siA+VcbRA5vWxO0vebEQpmNTNCvG/DoOOFWK4XbQ7azSZIwoJ5dMf30HJtFrCgV
3fD7Vkc+/0pVs2BnphtSPf/6jLZpgSTLFPu9hHaeoCazIZPVYwwGmZLWPpmbhMVxkTX3FP8cVTeH
VyvpFWkGfmGaerJPVdENGC6KJDTfKC1F1LY0kc+wNItquT0WejNd6rBn15I5HkJ6n0V+Vt6h5aMD
40CxwEyXBssn3qmxCkNmTeygYFq2cibxYvKzIlKHPu7zQJ5ZLohZJMsz8rVtPY8Z3++xMIroPihs
nzFZ1RAU0ykyk5EjYrxifRbQXjKjbN8tHDXNTWTo9efLFow3nZe1hew22dAoyCqw71aK0EYoHZn5
2wGv5U9ASFo5ntGa5vIp2Ky5vApDBt8eS4cY2i5xmFP3XBLyFvNF05CZa3HDBKzWFgkpr+AStGgD
d3L1faA3AKq4vKxMAxO3RbRmpVfapRb+iX50/rANsavmsjI3NGPcjiUjOMwTvF64a8rMuYIQ0D3J
elJvisZJ30xRE1qPD01Q8c9WUJUhSZ31rA2EjitRhjulvOdLt6xm8Ug4vj5lrezMK01PHR/a2a7g
SXiauJEOkEbI8UEh5mQUSGg12NuA1NNZeYk7muAD285Q77akPwYzq0lddv0Ot8pVeCdUDmkh3GX2
Q5h4aTjuBCYjZmVKChqrDr4NLwfZRyMPfb7ELgiBxIA3Y2jI6423LDPTP9DoxijVUTWnoQR8U01R
1/PGvKMq3RctnT9RJtPrWiQpVQVidfOEUa8viAgRXejROsWiFLerzdzRmIIdWKG1NZ3ngE24xsjS
PJvWDRCAwtYQOIoBtMpwLb0PobC41RWeD+EcgAhKXSr3LMQsN/textnSkvpA6UPuibh9HjeRg1bu
JJLZ4MUx3q4ss/4z0hvLpWlDuAv3HGYzDTbJpkvmJKEIVyeDUGD7wWoxeZD+mJlIrq1tDvkSmXlp
DzNNSjBp0jaPz8nyrPysdcahw2rAkyyV9OowSrsSryww5bNtiaG90pPvsORmlKh5SpVwYa5Dlign
PitsbbMKDgw+MxdfqKgfD3bfkPen4qyR7pNbjMy6lNujoV311PF7ZsgQszw17owb4zkFVVaHkVHk
XSD/qJlQY9tJNDE8/XbxzoMlZqYHhYZne57M1sBXu6KYuX6WS7ajEcQou3wZkRrU+8AtzCbb90PL
dJx9L6XHA7taKhIAjRLLvZ7tpWtwzVsQT540bQ9sfR/UXd1t0I6aEMtkrJbnMsCS9fLXOYRV3wzO
VLeyDo/UUQO85uMkoz3rdMgwM0aFgM52h0trFZGkQRZxH7UzN0/ZrmC1p2lbccUqIzsHGKtMFC92
NqyE09QBBzOCv6Z1mdJCwiLj1pKJu5IO4cr92jLLPb2HbFoCuyXGWKou7HD5g4xv835accqbi4ja
U6SxE6Go06Qsuzsd5l0PPWQVi//Fqqaiu7fLuXgIHQevWLqMgFGc+RV1tYNfj0Pz3JTsMecd5G8K
qlyp3NZVk7ZfoG75Ky5XVV28uFmxdnelKQg8Tasopus1JMcE96LoYQJJb2ooomNb7YE1caWrh8M0
ecF41bVUE5AelnYpLmTBtrqPgp46d8sz6ljk56BdMSSrxs5Fb0sJ3IT0azctQDHBBTvhpumspf8M
lWZw7/2iX9x4m7VubvS7hbNAXm1C7t8QUKK4RxDLTlZsFczJdd2FKXjq7hA5K1AkgEvkyv0+v5xs
WzQHzNJiaHYEaOtDTLKxZuPze6qU0JeCjYTAIbYLskukVn7c029oYViH5lwpp9vGXhGfKEf2O8xf
p/U8CivbPopJJM4hamZRIeVQxUqtJ5KeddOADXQ/4DlKef9oN2pp2n1Ia+/8MPczakEL5K5151qu
Xh/7ilmNvsP3uw+rGmM0lkXvq645UiCJVxSHo2r8XYjnVn6MUqAB9P27AfrWMK+lk1AT/SFIFmUW
VC+Jg3Rw3pFMX1pweZ7EjnRQTa02jtRejy9jVLVesBty2yv8Y1RauX9FWdvKc2TGDWFt8i0JEJqj
7aqDfHDoGfXQqeE7LntpxVedw81k9KX/iL7pWIx8cUeHYw1pekIUx7bUlBI3ww+kb5vG3TXR1EW4
j+K0QoyyjKbFEnP4iRemmxcTa1ZWB+7r2Ml5NNtKyELCy90GJnzs2MB5HeDymBWu9GwTYaYw6kV0
yJYCF0FzY80UnK905hCS4s+JVvAS5FzGLtNXXuysx0UpPvMweLWJ/jCGMycHheqeq10QmIIkHNoy
9T95la64FNFYKg+PsdWTa6DG6bFMeloT2Qc5bCvnCFSDKHiyid0sQOpTw1qWBZiqTSDmpojMvCy1
Z+9HgZmxPIH/URASVQ4nfuu0HEqbGyUuoQ8VJVPZmQWxLBz26AkEJqEJks2eAWoqZXbOoJ1mrrSL
E8V3D2pV9Xo/ul7Lz+oonPkwO6sj3iXt1XCEjjrMzDqZu6rgV5xMhFxRFTVadE9hF5p4NYwwV3h0
+qHzv06UjXCdczJVXcR1NrIt0nVhYqmqUSZkoTfQjFFfV34vvtNFvuT0amPpApeD/ZC8AXVuOiUM
pKDzGH7W8MWESD/SPb4uzS71awfDZ4JxzCFcs6L54WSuXkjwHxYunViw18clRez1vRgsBpZlJjNX
MGhaE/OTf40ETs6IaYZGrkSk+EzyiTWsODRauaiWoECoX5ipmOIyy5mlnCPvU9EJck8/HyMbphCP
HP+G/iFoo5k7llkleEaDHhV1lyrOR4Sg65TZYJhG3P+y/CShhbOcTkFg+OPDigyfuxIrKIh533XD
mCanjV2ZoMLuAVVOm8lZzEE+8FsmS0m+Dju9dLI71e+oNxOlxE5kovmxbrrOO6GurMfghgKqU6cX
fqRsrgcRknkPpOxsbnXMCTIfIBaZV6QtW5PwqrKWX4hG1wRqouBonLZ05QGCioYUqmXrqII4G0a8
2V2TcYzZNKk1E6hupWyIAoFimXiz9818jIoMj+4tYAmO2tGKS+Ky5b+b3yYq6dabqQgU26VA/8ge
liRoMkio+iBECeZlY6725+uR99RCHsBtY3t77DQLX3khaSqPv4zBFEMO9WifAfhRtswFTNmRKfOe
uShzeeBF5YTVZTmJeOx3caEDQX2vLwF87YqphiW+Hayx5LtoN+cW7GYEDZppYULrcKQn9y5WYdo9
jd2QmmaInBomiwvsGHnhTgIfe/SlDvOstB1zCMwajxObLeiM4TVyQ8JLDp48537x1uVcTkijzqHf
LvN4nB3Z5k9jIoC7bzFcNZGPju2RWEPXAcD4IyyDnMDg14k4WLEaHg9zHNucvlCbSv4Uc2bBq9my
rPmZVgB6WWwLO6qtTLDKDXZj0sXaOgn8Rg4PCIUkHBBrEow/iEFz6FY+JWZSIjOtU5Shws4E8nFT
Mz8iHcU8tb4koVvv5sBaQ8ga9IgQo4ReDcaRIIQ1YBUtZ95TumJxdTXnB6aTj4clH9TRaM/HNqzJ
/kmjvBmeI63JTP0TEeDD97zk6M+ff756NFCb0KqwSqNeNjR+3e76cdRmYlSTyR9ZkVzMlKQlbqqu
bXeeq5YBWc2J26MHloGcBCaa+Qmn5bi59KF1ErwuNBwfI2Trw60/q1WfBljPFChHHc4UbGyo2rH6
nHs0MAef5gg+JnT7jrUqaysTiTqVwyq+nX6eGuc8Bul22majYJEi4B/wEiFz5RR7SpXmFPjzYFFE
1NDJAaxIydADt/4CrrAPVk687hhkTHQOSQBdt1NSVTzSVAzm0gdYOXTQzrgb9P0ej2E3v1QNyRF+
EdXCerM4uVmweh6jRVE81/hzb4CD65XKQEIzy5OsUeOG++XnyhHSRsYYYuFlZuX7ubX/kDOixYw2
Dwo6ysPU8XXOKJjrAJlKMX2do96cM41iOfF2lru0RbjRQ8f9/uUr32bVSFMBB/dghLsCV7i3edal
qarA7v3+q+dPpnrzc2oUWKqzdb1/d39+lUFVG+czCkaUpt5kVp0kbtaR7MTX1I3M+lT7roQGMrNY
s3a9/10/soGv02/wooX0HOVK/8+qlLYFCnvowF9nWQ4cZIbEODBvvd5NeA1x8xXshatfs2gMletB
/h1GSH9oe3v0JVdkIUxlI+TIa9aenyvzr9pH1cXmiEDLpGZPQIQ58af3L/+PoYIvAA0aczpIiHDL
zM9/y+3PXVT28aS8JyxYZq6DDcocC9lcOUK9/1V/zDkIZzKkFEQlyMFn9M1TIYzCg5cA6ilMAjks
J9ESZNOjWJV5Rfwonv465d6WUEBcCyTNDu0pZNidtzTvrtUgzsjfPzVuYtaoHpzRejOkrOx3sYMR
8rKLQuJ9gomFP3+jAcburlntSu/0/Xt/O8xUTT3P1DIok3oCrsjrYZ5QXYxTGMsv5CQ4OqJqJUsF
mcoc59//prej7HjS5m5RjPNtJMfeZM3pOmoDCWnnC5QVlV/2TWE2qDTjpHYyJo6JGt//wtdOBxRN
PMpggaDIizMjQdObGdRnwcpisnRfOmhUzKAOvxeWORbFhecadW0xA+iCaJSEW1gFCTvj+xfww0nu
9zeQUAtLGxtGHlgGbt15PbicEg2gQlVf2sRe4HhRy1rzPVmPJMyOP8OWEdwle57vomakheVnUtzy
6PSX+9JHcJGcTj8Hp4RBzhiR+l94i2s3lJwWsCSt2BJ0Pv3kUPWQdzd4Xves1mryzGaJpQwUDlC2
Ni/+hv5vk3/t1UDySAAgpqUQXGaV7QOCeac/TSktIzKpc8vEVhqKMouF1TmKUwz0Y7Odg9EltlFa
mi0eUVfDZamfCXpNaM+qmeeOCZqyoP8R8TmYQzXbKCvpgtzYkCIZ/yDOOjKTzjjjNEWLYk5a9v3h
/2PCKddxbd9TOD+gU387tQdOFgnimOVznbRYQZ3EDbSceheuvYkAfqWs3/9K87a8euAstUBmqdEE
aAHUH96Lqlj6VgfT5zD2TY4Rx3A/v0Ta5eTWla3pJMJRt6ArrznMgrZ0krDYUPIf37+Mt3eOH7Jr
s3IajD/v3I/y929rZ+W3AAqdPvmcgx8tz9KSRpUPTj453YWj+6v3v+ztCoIngackmSKfnqbA9d5M
coRIMQBDrb+MbZOtj16mzLTIssZEVu9/lfPmlebTUfTDLvEVlTcp7TfRQUw3UEGLivMBIzMEf4aU
C/02Jo3KSTfNJnYHvOXWkn8pEjbMy9nDxZBQ2OuCHw0hpGA48pj6fTPJgjhUrK4J1NOYE0qiWASe
E0gBJq01WyYNEPR+zUs4Br5JEwOW5bdHS0huzso99qI4hpzDsjLCEuJUJcDHtKfI99KlOADFit3L
9wfhzXgzBiHris176ir5Z8XU8+I+LP1h/oAjktmZsS0yr5w11Zyc3/8qAwD9fT6bZ8ri5SO48NkW
5dv5jDqUnKpwo4fArX981+CROgUuYEL9gaWeJehn7b1ApMMo0HNnsqS//tSN9E6kHBBsBtdzlcln
chZsWOmcUkdkFCxoT9Z6oXlVYTakTZlPx0UOHJj2tHlwPE4Br3As+VX4o1pkikhWkTm8O2tgr/xs
rEvzwFcv41usH9VxGobMF4+CDChyPi8xTxIXxJi/jH7bPHcsyk1i+VcJjTeSuZtR82DfiyKyHHKz
CDSa9V/22+D14wO5Ab8NrxAESx57oWe/mcItdzAGdhM9F6NUn7IOZd7BoTx64udB45LjT/oDDRIh
JMi0iHaNG2Ei7uTF4xin+AYYr3uKprGEbrRgUYDJUvsh4vyqb4pZj8k2CUYw+2F2W1Jqex4bF/9s
v8NuaUstx78ePUxhEzvVl+xIiQEvJGO+s3QmP67UkcezqJsy0KVQ9t0dWUP68Ver53BQQKbf6rC7
cdmV8oNbWPJSLd1Iw8DS7qmJF48gqtyzAuQzxR/jKMcmMlHC60XxBdUE4J4ZcSAOhq0tdrLp1IPD
/vzU4AznbaLOT0hhxNi4Ic6vHiYlh8dUSqhRgW25FZpMr/mcDyGOnFbT3fuu1oRF0XCSQZc4UCZY
mm1FvWgGmhWm1ob21vGsqGgDn8KRhE2SZR8H7JbJmkdDjiq4qx9WxO07wk8rIdtnuVvbt2/dfrG/
Okuvvwi1uh+SwcMOdPbL81zpFNrqkp6//5K9XqyZEJSVWcwwfKamT6DwZkLUpH8UDibVC88Lg1Xc
FfO9X9Q9mtzO9j+8/2WvX+ifX6YQypltnhjubUSC4R2hXRdWL76tSjRCs/0AEMzRm7LML0dXGlF0
XJfQsWkg+ks89sfM/3GbaHUo2bCIv5VNDJ4Oa0xSyhcIbRxcZdHkcJQkqtu/bBM/Pul/t+Efd+k6
DsKDMAQwE749RM70fDsjWpkXMcE6IeZhu9jUHHhSPE4KdQdzMbpLNQ0UG7vwwmYnR3pEj2PqAVwt
emRfiPX8687vwrPKonWd/RZMBXnF/rEsCV6cviqbjdML99Yes+p7OeCXXZGevR2dxfkYZpxTgboK
zFExE7yWpQF+Wqr0yd7k1OLEFJJY68LlhR6WnlLC0B1E7NlP9tzL7crz+0ss9EaEx5CYMIAwiHGR
7NFvQwJhKT27eKq8uACyGsJemRxlnRUn8zpjAhoWn6UVzrvBiSl6tPitnbjVgunN+9PPM5P51ZNR
Rqxp9CAC4Ziv3hwCRB6VlA8S9RIPFA5Ip9FbOwc08O80VZJ+N7rlfKLKnp711GpKqj11eVKTt7oc
G3/sgfPF1vUqYnBi60LirMM9okTlDlg/ty7TpVIXi1yOlSzlAznQ4rq2eGgItRH9b9d+puxCI2u0
VU2I3N7h8H1ANv998bP0SqomPeZkik9S6DbX9DIV/a6O9IAOPxk+2EAgb60KDhgydTEdJLQOuh66
NH4A/ZVkwDVsboBGrpAe+JgSgMrajEIIe+I9xEcgx8nifhRktaMNRQdagt4fXDN2b8fWJbsAkJvT
rHLM+/db1DeQEua5q+ilTV3vympl9giKeMGoA93zlYAl9rcjnXgtfGVWKY5ZqG7RI0kkeG8t1QUU
5K5k6/yWNZl7RtoML6poWKxzEpX0pgFEYKX34u6lkXbxSONXf5GmoX1rjaE8/OXu/5xaRvNOkyHc
I5S4b8WA3VR6Ooir6ls8U2Dg3F5HX+puhUYLF8DbtGBJyHCUxhi098gV7rLE904S5LA78iRhuKXg
WSY0pvrqU9oDWSX1Swq9snRySaOmPmmlnK/8IYlPY0/F7oYuGQfyxyJo+okbu4SpJgIws+XqNUeQ
p80hy3vrMvTFyC9MyrrwdbLcLDOm6Ajw0+YQT+zeW7pH8ouSMi8RpSzhFhZtAcNypLV5P1L0fPRG
jqbEIvq+dwB4JGVBF2qnkMswEykXbX2yfjcyTCtKrijqaHqeqSv1flHEW4324XJqQq03dUq/4Zbx
qyHOBmrqjjZmoh9pbk4/gb/rv7upkxqOTkZT/ftP58/1h5kSIppDuubzfN4uydKhEprPU/4tAOeu
NuEUZl9ReRhaOI+MM5V6WbXhQ1TW12XMJvhN/tj8zdnsP03YwEiQ2fqC0CU38PodQSmlS72q4lsE
Ynig2ZoH4q9DUkAg93t6C8bwgSbM4QBCLNo3YTR/ToJubJgnq3j4y5j8hxeWljZyyywdaC3fKnbX
cpjGes6zb7Gy/fvWF/rOKejdUyR2z9kXhyv4Qf1Z41blaTFLcdlXio3sh9FsqpIAQXI1jTSGDvI7
yvkWk+02ze//cpV/hAzKR++KM5uDZppD5ZshG0t6ksLWHb6R9W7jD0QW0LbIJELd0HTnOri/U1OC
8QoZrPPq78lqK0BlwDCmo1S1fvTCIr6w1ZR/oMl3oELCLnDosq5guOMMi5KWcu/P+fZ/ZosPS4Nn
4tNLmVa7FOh6+ty/8swhi+389oD/cFs8rV7Sp+p1p8XPv/Or1SJw/+FFNYs54QKzk3D1X54QwT+g
P8OQMyEpFdt3+NG/bHbEP8oLAZmYaNa4MbH3/Gq1kOofxQ/MXwtJxJCN+W9aLVz3dQqALL0g18Cn
haTTiGnepk4HRyfpiibnNJLrDJGjoFkdK/rYYMtA7SQgnsfNopeVEoo1Tts8dgQeaF15ufoR8g4h
iK8jOx1f1CDK6xULwC+hnS0GzJXHoC8Hq9zNddRDdV2rL6UXyVMMK5xrKME0TsPpkJeIT4J1m2cl
ZRUdIlhI/eBedXlx183DeG2PT2XdIfPSSf7Yj3b3uc5TujbWsahWIowGgmPRl/OGyvyysuhTcN3N
YSVRM6J5Bljit/nXxMplTHxR4sq1OB3aEqovILnbGSY2OaRLYx4hD2z7q7vzOidw9wVkDLntZJgJ
xLaZPLZhQp8ZJuzJhczUGOyR5qV4JFSFL2Fb5PVzo5vmc93b69WgF3s7yEJjkKenZzgE1WdgRV6x
HYN4OafUQ2Nkk8VPTuI45G3x3ylhOo9DiXff4NjQRYMJYddc33hoqUBzBLMxxykndcQ0LL8K4Pfd
uoVcD83S7xZdn+IBBN6jzYftWA3dxncRnDqpuhGtDoERyPJ51rDS5FwGNzhQNqdUNft7uYBlTrWm
oDst8oSimCg4v+XVmdeDOcSAczgPyGuCkdOiPTOW2GQdYw8UVeq16iLA/6baIugpHlGEDPeDiyQv
GwQds3S9i090iUefgH0Ypg793FjZWRfTii0d2Vif6tvibqc5Wi/WWAwfkXs2dHSHZYevT9eeJzTQ
fueEhZ4oJgGVE1u4yfXoVsW+aUMDcwDXhrRAqPGysOZObEKs755a45cRY3vs0WhaQnp3skl/odO0
wDQwatuG3iAZ31RBWIkTgsL0Lmly+dGJy/Q2XD2+jWRMdy9wzzsMbeKeCwfBBPyBOjkB2AXvdoEp
7fRjezLRJ3kXE0Rs/TKbP1tV3J3RGBt+m7pJdWgbS2Ib+ugDXCwx+rsL8Ufj5N9Tn/+UxdK/AZBm
WFsB4ohNiETu2aW8i5QwAZIe0523C70ebVUpqgeeY05Tvk5u1JzpSy2W5Ex1YJT2op7aC7qN3J3l
L3Fp0DX1A2JV+zru0DrurJafi5rsWTu6A4ywumyusgrmIYKekrf804yAncbVAs23y/DMDlkV3A1T
m3/VlTDJuDkcQdzdGRmkXVygjZpRRDkYiKwn5YQxVzSudnS3TMCuzhIvyU7ayb8RAdCtxlUrMgSa
XBfq/vdzwduz1/NQfMavbtkA3xiLnRrcUIOYcOptha7mfiBXgIF6KiADUq8Eip7aV25DN2EPJ+bo
tiRWdK2h+yMa3SN1yffUm5iKvC93kZ6Ji8DQFB/gWkrsOofezm4UhSFgam5D99a9u+rJsDsU4m+I
CK11Mg3do0uB7tbKgxAHz05Op7IbzxBs+Zc1uflj2edgppGZH9E/L7dtHTjIB4t2UwdefBosurid
OtndFVM2b908w/NGhsVeNTxI4qgNlk64ibfJFSxSwmc6Lu0+vRizs4YU8+kgrRbpT4SQLHU++1EC
sCKzzjJgUgOatA1Vec3HWHC7Wu0+JhR7TiNNn7pgWCj7B/o6td3PIayTHfY34Z4yo3WZrSI6ic1q
vQz2x0rQzRnFIMrz5aXT43m/MoZRb59TtwMmSe6JrlCdfJglXgdFVj8GCnhCGTTPtAUUe9Dkd+gv
Q1jVYKJkd+1PWXbTt9UncOMzYsZzldKhW9r1/WhEGeWsKM3bdGIDjxp3ToVmZzPMTXCiEtDXiw8v
bhh1q5Ah+5dtKvRZhyVrD0bosITBeORY6e4EaqR2Q8bHhoScJ2ddrAAL1lOzfk5mrS9DjgEHfxIb
h2kEq3LoL8B1OChBh+rOntv6aFHvOboQ+rf9Qi8uSsUMMmAtxg0y/ea2hRB7J9cuR3fMeeU2t+bp
2g+7F1UnONOnsTiHkNjuLQ2/advAgTHLLG4g6HuX+IGCIi6YwqNHZPac/UpgvIv9eLkqaIDYwGdE
9wfOc2t5rr4CxHSLQWjLK5Fj/IaG4qrs8nLblUV5PxZRdOs54GhcY23p1TbexDwmuhinXe5Q5Szm
6CnRdnvrNGq6ceZwPk87Le98vEXvEeKU2176Z9g1VnC4mTqZZX9Exw390+IfSTZH25A2852Tq+dp
HvVdYNFvvWJ7dJDLGh4G7HZpEYmqq3Xa62EdLqbelcWmG7R7xRpjXWR9qqDuJmV7h31PsWsREJ0T
ncqtR6B6RNGQPLtFwbsV1pqOmny4YxIWV8gji5vMiyAmVr6CvrTqHTWXG4XJwq53su60XKW8Kejf
2lnD0lx7k/jijZ2/h1WT35chAA+vVxyyUN4fNFwzwcxIYAkSF/hbgar8sKQOmBUaz46i6dJza/RD
9GDTghtIOp/6PVsk0mv/1Co49u5+BH//Fyf/LU4O36do/78u5eD5Okz+8Vf+1ZBsh//Q6utJsvkk
1VxjOfkrTBYCw3KCYBvRMwAR4uR/h8nEwrb5W+iy/x1B/ytMpiPZge3Hx5nmMvFfRckkc1/lgjwb
NQPXZSDeNtfjvs21lq0CIZX704VIG3TrlLEmtJLIoz241+fgoAKnJO2oUJIe4V0Xpf2xJ2MrqLo0
pX4AEtavHas3dSismLKumbKtYvVognugkrRswQAFYcWS0kzg9A6unMBPESotoKCnCRkRdQ2nHE+7
gQLnqDdrP1R9c1kVS1btYK1RugiDprrwomw+I/Ey2qeQS5bLxY2iB1qvGhKv/idL1+NxqkcVb218
eDBLaC4yoxMlcsFdy/Ny5yHBi6TapsmAjxbNFlh3cWAP9xNFuWlXdCs2QH7hz3drPnpPduOQ26BO
MF6mmBF2eycxWTwKVZg1hfJ/2Duz5caNNtu+Skffow6GxNTR50QczqRIUdSsukFIqirMQ2JM4Ol7
QXbZ5fq73fa9IxwVnjSQBBKZ+9t7beAr20L1FCH0deatbL+M904eSvfaxypHGmnU6WfWaL1hCD62
27ZOweVqs08wykW6q5iebJKpdrG+YXvvFoVIANnkfdCfTTsA4MTu63ZwsJpvUfjbVdQ0CD5hNZoU
PYccBpo0J3diy/65pSvpMZhKrIh1KNmNYo1SjPtqmxcqAr0znzFFyuNgG9m2MZ16LYy0XzthJQ3s
r+xHyVZCqBbusAa0DrQwTqEnOuQeHv1kVEf0S7+BXkwkaBM11C0sei516MUglC9Q+dYmjbw5zR30
pjilrbASwNTi0JIk2tLu897FQyrqcqV3EGWRZ/OdLANgPGHfeRtzGIb10IKqzUOz58lotjpvdFhB
1ZiNSd/cINZfJ9ug09fmbtzMXd9rvRDja274vrnx69zedqWq7gzKRa/wjmfPxN+cRaAz11tWxJd2
WR+F+sqs3XOejzXqNaINfHNXLudqEC4aQxk9BOoMdCEg1DWuUP+sbFlRsl1jQZciBMgOmWQBmjrF
2W/ZFajPjm7uRCv3wEnNfZu7+QqXQfCZu6FmAodv+Y18J8yXsWn7dBu20rwPsrjbD3XubsyM0cPC
L4LmzhP9u06KZtWPWCoC0gaw5di879HkLGjRIWGwZUhZ7TF3GJ2lkU1FlmOZW1J1TrCw0ZwMWpTM
cNFQ12zRQSXvbcIm15LJ5xtHyGDVyXB8hJCccw6iJ3qpUUiSLKAzEoiptOY8lqq4ljZNEfSoJhSk
EhaDd9Sks1U2KB+cEN7joPnFvgDp8tTSgw4tqA2y21RAM2V7X23h2mOy9rgO3UDQJi1S/YKhvVuO
rbL8TVkIdFDPxvwOAd0DyWy31bnOA3/TOHr2tTDScS/9pgToKmklVKNP9Vj7npBLWnGYG5a2FxMH
y9BgS2G+4m58gl5mA8sKGUn4vcnReiXRkcOM0j8ZVZ1zMzRaEPJjU9vpxvof9ejrX6J0zN6KP1OP
rvg23Xs6/kFy+uWLvstHBqAObHSoQQ42mB/UI/8TD8S5udn18UJhRv/9seh/Yi6FtKjrluPMo/Hf
1aO5eMKDCYWsZDgkk/5mu8QfH4tMR2b52YNeaCG7/8sUzGIZxJwShIfeCChAsyzDveDlnjY8vtpt
LF3/0OtvPME4+0shhgWVKj4NSH27Q2/vt5Y05JbzD4boH97Gm1+mNP8G/+6mjHm4/N9/ZwT7L78a
L45ya9105uaLn3Ut1dgjTzPP2bs0ZJZnn0PNGVIsp1R6l0HAGx3tewbhnHVMZKkNOXFrVY8Sq/wu
+EJ3vXFpmL3Kek2CNXefJhbI6zGSA06WqDFe8ihqeUZkfTVtJupyvFVGdFU/c3D1Gm3FVF/zdnRS
TStCnAWYVwJWBJxA9bhp/RCxfO5KpeHgWvp2Jm+9gFKOlcAERllGWvgH+juNWaJK1qpGQ/e6iL41
o6vsG9Bq7YNfVpSlxh3hpyAuGuQ61OS3fMz1WxEwiFz0ogaaGVNOMXJA4bSy6QPwXAf4wrBOSUUC
A086S1wo4aF9Jhw2RR08Uo+pbXl61AcJpGzbdVbzzoO9Pvu5rVbYya+MsDxUpdPcuwXZbcOni8pt
uvYqCKL+oLReW8XuhE6VoXNcS2GNxyKMNlqcAAwl4ljeasJ/0S2gWhiiy3I1pVn0TMa2chd6Zw8n
DV3kMnWpr5YuxsL1EPfqGLrTnd6F2bkegWyqyQd8SK6RZx1JHfFWN3my8KuIZgwcRBOqmx47t7qX
Vrd9XFhLeG/5jd1PLj1hVm2kJ6vIGushCeF+KUOLz9Mk1wLy40Zilb4fETYWs1F7r5zK3mZZXmwq
l5zz0qidbtngy1xPhQsZ0AqqtUtqbmFNOiRNvSr3YmqHpUEU5MK7Lq/g0NUbgA/6ITQs/zAbKw+R
oWfhKij07Llqjea+dAkoyMGgFinttOoOasp0bRWmOlo9cxzwLs5G4KGhE4BXj9zTLrOxZ68VU8Gw
4H2nHwWDDhastIpeUy57RvS1gveAEDdhD7zV3X649k3RX9lD060zEfvIJ1G2brWpWJhDbPGCWus2
avMaBXQyQYzFEZc0D+BgM+BcZtorBckpvslSUxn13B4AQtsfjFczZCqbJ+P41aTZ4IQDRqyoY6h3
gtQJtb5wJF4o957qJeUwxt7snaReAREc6dho3WKkSsZEDcT7DKrYlLkL9NuXwKbxtY+rLMzCOcwV
aPe2apB0BPHEPWkog6GoXdoUKOrZvnenGtOFkUXHMIXFjbmGd090wbQUfbJOcPJsstG04f57gXgn
/DpAP8iG+n4i5Xj0eVby9k0ScyHqN4xHP2CwF0PGwsMsxSKkwrwnOpdZGaofVbtuocf21k1LZ5+2
9YMfDdOb209qHQyN2GMJLeEHUMK6qgytvGYlHF76aPSgKHvUQcLsAf27SuM6ZcMyFMDywee4n4vA
9buVLWv6PUvD8PprFFWxVwZRx0XOkJqSFyBd+XGENQ69bOz7fRmymVzBJ5WcQAIvO9tlCdK9j0Pz
jFg6XJy6p+BnKqIeTmjRZGfBjYEwjIWHLF9fapu6MYCIVfVEMITl4CqP/AxjUZDlj3SrS6q3rLZc
KwoKT8GsI4JhQlJ0Z3UxnnVGF1tktjI69h/6rEM6H5JkPauT/WTXp8GMopvYZGIF/K6492Y9Mxy7
HPgdOHGWZxZftlDpexKyRV7EH4KoRlzppsH1pz1XFkYzFC/UU/NDSCUzhagaVjhKNmLWWgnry8OY
G8NL6MEg7GdN1pjVWYVMSzmKBshp1m71Dxm3nRXdyKc12R36+s62ylnw1Wz9hhtK26cjLt2FOyrg
n03dhDdCiIqOHKjBxOzcqPlcjjoRGIHVx97Ws9QczKJzJH2OCrah+lOL3M8ExBhssD2WN3cdjG10
1tQsYdt9w8/Lwrb/xgKPIqxFw0a6TvPZgXwCQdHXpyN5MIvso5Xs69RUaxIBcs3ioPbJLKfPMGf+
4KpjoecuTxGSFqNezlLa3MVLPwyaPOce94gPBqXeHc1ZtW8Q8FHK0PL7VnZXLQauj89tp3lgL3V8
bQtGFkuzN9w1e+b3xEJzGjyBU1Mq6xEpttonleve4Gc3+Kn5u4kmzZVop9ZZaZwmA9b+yc6O4egF
jBvKve924F5tbW7eybWVpxfVmsRocj3CfdiKEvfZXGhrnqEm86FWzZhdt17lrGkbxHaWVZwL/IFz
kqdrnzE8y0ttWuoK+7vIlg2Mzxccnv17P09aUtyXqzov1XbemLxl80SGy9S2luJjUCM+hjbjPL/h
JIyNgCBmfWV58wyI+ADDHoNptlhjuRjFCm0YW8VYUyS8UujFjw4O+2It52mS+BgsjR9DplDMA6fk
Y/iEx2Xe8EfuAEOApDfVVvOoqpunVvE8v2ICyMcVvWoi6c+aLtLbUXfuUqKL2+RjAAb7H628AFl6
aj5GZKhU5jlIC5TeNio/j/MsrZ2naoyZ+LxoJWbYphFs/GzZMud7Mosz56kcVaxIvu48q/NkYxwb
1jNuo3mWF36M9dh4MeLLOJ5wgeCpfjV896XRgJHaowH6hyLs6pAwmJh52J4mFhYjsojuKCLya62U
cNCJOVxzDhovAi8Aun6vW7gAIEnRPWRqm65pbsP502NXZJ8iu+Q4W6JkHGOTKTlxZ8ZOVKXHeDXs
HN4sVNV+BXQBXTJR8s3zZdXDFNT8AwrhMO8wbbNe50lJeMqYWrGoh3rae5CKCEqXnXNsc33iIoqz
jmIXbaIR3KVp6ygNTCSUsAJrWNaFcOwl+5P6iSzsqF16S+Ri2/HUv3DXTgOUGlcERLkz59ATsQ2W
ggSX3KVQINRKDUEU8GwVbMDKzPLulOKUX0pXaxYiGZ0rDxGDllbfIttdOllyqqMxVbAk3JyJi6ce
a8pbb5kIuZ8l4Mpt6TCiWaRxqr3TVaMdPM7bxVY2teL4GeY6kGuDIMNCulG3jeGF3gAFiPKDV8X+
OST2/Y2YuoiXmR7qe86Lmb4sqKZdNFZHabBifGW1V443mmCk/1E7/9K5juPTD+eRfzEF/P865e7+
Y22g8fE13091/idH2A6BAl9wfkLU/E3u9MUnzFY+5zYCRNwUPqP/31sDbb4EQ5r/m5fgu9xpfUKY
5P/mbMeUB1bP33EFAH374+kJyZ2/sFO7hsGO2f7Z/AVOwkSu6MTezjxvCZkP6kPRUmQeROqQhdLe
TTB9x2U5DOMXu2zcI+Wm9N16Bh1ItNmDO24q7TVj43tKbeGTXw6sewfBJETpcygEboR7HdENdDvS
b3HPqSkDek5VXR46xueyCjxoiy6Fc6ZDgU4j33gkJzvgigB7CSaoGmNBNb3rVUrxfBDSXBNQlXJH
9ic9+EVGG4trZVuOL0y72+LEmgNIJwvyFQ2a0cHom2FfxHkO4l9zrJWphe6B3TW3dJCpM9UK2bbK
PP84UlXLVsBR5oVgtX8NAEc/GWOsn0Zr1GCbl5bc4M/KtuTdw2fDj2kE1tIbQzndKTCN+0kfyUQ4
HNMKKTgo6Djh6e0eefTkI62BBnQ1xj51e+ODpaBrwYUKItjpsn7G3dbO9OrLMPBDrJonPL0VCKpd
mT5IkTgAjDMBEzhXyc5v2nbFrjZf6e5o4BE3u6fSi4Nz2zHNbCk9fSdnPz4XdWddwhSUmzUm9bVj
JeqC7kAlMzjsjQzs7kpXDidJq1MroEjupuqzfusaKS8jpGVJpEW26wtaPGQqui+aby1gc8No8qsr
swj3Ys7JdzEckZTtCPvS4JSnVb7XPG2fpW66CmU5PQl4XVspe/tb6LNVbpgnXbU0aW8d3Q/2Zh7l
N+QFJ1RLLUkPnAMD+oCwl19VwHMewzH2X1zp5Gs07uoQVM5wV/WDvKfVPD5N2M5PQ6PD4elqK34K
WtEck07P7kQpqm2OqoGZgmnqzlYZO+o0s6zLxP7gFIZi2kCR4GisVfCjcfYyHSxa6eGPoDrNIQ58
Q2WVe8Bl7AT0DovsvVOqug4cJ9uNqrOuHIJ427xy4pfOc+NnWUUGmIHKvuTsBnYqGtW1rvXWlUlz
9q7uyvBMC3hznzCspYiiyfa51u0reOO0gBW2d23KynwpODeeZCjSfUzcY4ePAYQ+NVfZZhCRfc6q
4cqMBsHlKOudBhMaV2X7ShSSw/+oKHs2q8B9lRbkeanyfTjyVEUrsPclj7QNOQW6KNzCfLRE+k5f
eRXy4BHmi+sV92VvARZqqhFmfqFfysihWgUHjHawNfKsiPyefh31ePKXg+bI1yaombKHqYT1gmr0
HgdetC16viic4uyBwowc3CrYMZ2Y3FUS8iEOGAP2TpfBQBfMP12rad+wG/b1gtLze3AUe5RJ58DJ
Yku0GECBw2ST01uSXsipZbd2kO0c4OcHJ5iKvUjzctVUFLd3LJYvbenTf2nnAXNBi3LiBix2QHfG
bdUAmJ0YDC+tlAPsxEN6xgOkz7Bm1IOL+/xSmXm55APFGFpHjP2xFFY3Wq02Q+YAd68JiS99f2O3
Sb4NmkE/kYum3i+79EHQP2tzOi51LOOS6KG1KyByUeI94PEr9L5+t1oqCAJYV4OuXEpmBrXuM6PT
ENUt77l1IT8tKn3iIDa4c0nbNIZn6jPTLYcIKoXH0XaZHCvHX3pklRZhMILNnrClTmXXeSvf7x9C
vDUcNFIc+RkzD5Y5XOEIJbV+xVSjOtH8rK8NAx+KmZLngh1trel2cmEugdPy4UMuMy1+oqdb32d6
o6+ZF0isNGn5ljkRfJwy8i92jsjWNLYC304I/wJjPF25Lu0uzLVencRV24QR3o3ezBWPUGP0696j
nd4L8gmsi5c5a3AP/iPbN/16ElH0VHt0l1Al+JloobPjiTgtgbBTXBLSpl3g4z02CU1s1AT5x7wT
9Q1WAXlKgM08akGcXTPzqdal0YQbwy9pkTCjufZMWk/EZ8wd5UzWmqanchOpxPw6uWF3GggtvApL
zg+XbhLPuHniB1BBfbagsNyHGuKHWw5WtPqNIX1rRhDdGAb+74Eh56IPpUKe4q0vIntajWNb4W0x
vStPMGEjAVFGZziuAxcagxZf4+jCJ9sBrAmtbouM1s6grOoh64JtbFTJGqYRfXBsS9dVDwKNejZ9
SpadVgjaodXGkWV/bfShiZwUpp/p9U1XA+a+RQ9+94QnS101TOF3ZOfBNKWy9l9Sx4lXeTHoz1lQ
BztWJsCnrbkaTce+mbpEe8ehA56/9bQNMLnmDD8429tCCzaOCJtLBi/+geB2sDF0qd9F2IL4cW5A
Gcmo0ebJIOi6HuVb0Uzjuz51LP9ENiYwbEqEW2UNxmrC8T6bha5sqOFED4o6RrKCUAKsacY66jEr
Wqxf5qkQz/4kCe87m40IKqXMKNWz/PYiqcralRG39EJVLk10U1NjbabhXmISq9J9n9ExKdSgccDI
16NX5Dd9X6S71u5e7NoOF6y1tCp4FJO/pa3zAvjwVQ+6b1CdXrxS3VLjwKYbTYifJ/N9XbjjGrjW
PcpWdagi173vq9R8TDFUvyOJqycIGi9eXzgal3oMvjQ9VMAn9O5QyUb27ZZJqZycE1utInQWE7Wo
9jqGECjWcwzyqDB4rrpBdd6NbOUIctMJvnUxkgGzuIEPThthPW20nubgoNTp2WXXs82jqjzFwBvL
l4oFlL3XjNRTQbqRWFE4GWhpvZqTeCs2eSmS7VgcaDpwX9DE5WciDWFyE5DcuXIj26jvO0yNwTZD
iWXwq5phAvIUtnbyxcNZoz3YkHPstRH1NKiXWpyWoEQo/Cw+qj/9stj0TvNEbSDlwSrMVjozXfR0
8aQ0c9g5ceXSCNt2WD9oE/Uzl+1kFh3iWhw7n2YwDDp026UhTxnN7bUde5GHYkKajPC9H3iCaHeR
FodH5WaIRoUxXjOjlNc1n+YBqXXRRvHwKlJ/PNS+w6FHaN3WKBRNit283bIms0Od4JQfY/YMQJ85
46rnCA2OjhMuhHA4SswR4DUK6kujZpVILdxPAuxYFwTBoc7N+ECbz9Ex8A7qrlFhs6PEYgxd+bmz
HLhN1AMy6+hjGpMaf62FOkPTOCvpzBIV2YEIfaaFyrTEPeXtOkbmpP/MfEvNtP4NiZJtNMItZc1M
8C3ji+MVjvfU6B3m9PdOuDK1HwIp5lwTcfE4z/4Zzv2l4ZwLf/PPDnG0Y5b165fyx9ncL1/zm2fF
xLPCRoTLxzEs0Ai/HeIYuX0iAouOQCTiF5P290OcMDipmUTpHMz/xOnnkd73Q5zziYCd6RPZIMsK
Edv/O4e4jwjI7/klRl8AlV385S4YBI5YP2czdFYJqLCTdoW+I2ET4wLwxu657n1R1IdEh8guqfHw
0IEZ4bR0px1xKubDOgSrbrstzrNRVOFB+IGXWqdCMxl8jAvqk0I9IfaZ1XGzpROW3vAttVF2HB9B
FPcsr4xvEpKkgST+IQh6sTWnADns8k5FR4Ld9jilSG+uBjsZKyMOLRbqAxZ6q1um1jAjOiU7KP2F
RgkwCSVFINV4l0jG9xZ0SLI/F5amLvLPcdxiivAFIaTcI5u/tLsCLSnr0IxGRE8toGmMRgCv+ueu
+Ut3DVarP5U+Vl+z1+G1/vrjXfPL1/x617g2N40vYPUIYmXuR8HEr04v/hNcD8emluL7nfFd+fA/
4ZbiWQi83YZxbqBXfL9pPPoqUCl0mrLAupu69XduGmjwf1Q+kFZsUBIeqUpQ/AgzP8WH06SPiID5
cjc6Y/SMp2juNq0svEdq4jSg3DpvN5Ucb7ISAOUSvXJJjMNH3tMJqDFupOnImoznIO5ouCpogF+S
0Bu+KiYLK49vzsaXkzzqP+5zTcNTmX0WWu2tLFwnm4KsAIF9PVzXyudm402Md3ST2ncJ5b9Hxdaf
rnCb557HmG7nAncWMwikPhDmS1ddGShysVRTtREdkexQ6itCA0Sfc+ybmrKT7cAvx3ywdqq9OzEH
AHrc3hZ+KA5oJ58TV2rPcZZr96Es6FyVqtjymA7X1H9ZzK6a6jwpqAO5ai7EGL7YWsqLhDBK+aV5
EeaYbpi0R6vRtrRFEmICgAf5reIYjqrqU2tPO3fLxAd/kilb8LUTPz3qzYtjKX0Ru+2pJbi36Ezz
EhvefdB3J9qbYKyT+WQRMY4KpBQnmqLn5DDMfwCyH/Oj8KpnAEfAVo1WHdgEffYdwm9slBfz6T4d
08/SnpWcsryD4D29UOygryri8CswAR0zz7FfIvIuuQTvGetSTY8zKg2c+VeACG7zrX0mIFuojPrZ
SjVtg1WpvAuJqzyWYyceDUVpHHNlWKkhMRJwJsyQW5L+kZ5/a6bqRnfEBAtcO8xe9tcSuPJ9hQmO
6HBgWpQvZevBM6ubbABFPPejMyWT5xFA3LNIvXunicttqWqolc3IZiSgC2/COLLzpeOtMdc90NSq
YZC2hodQ4MgQFHK4Szds8ovpB3S16eTwlq7UrUtrZtZ1HsvI4NgQKY8tipzWWVTcWZqh1qA46mhl
ltYtqRo8R15QrCwrgoHHnbNIAJXPNUA9WHgl/W0t6Y3ah5VhEPJmEJFgmli0Xu+UOOpVdwXOowUc
W2v2gwtO7YqWbP0z/Wr9qhnbmIbNhBo2KM5luTG8OqCQDlwoDazSbvclB0dMiUk7ftMKe9K2Xl2W
wbfRd4dTZtYkh0Pga+uM7SjmSsKZNHEZd/9o3H9J47bwG/3Z/mjHOh/HP67zUBfnL/m+PbLx7QKn
suAGWLM/iTX7u6XX0T+BRiMvykL7sZ7/pnGb5idS9YSgKToQH9r4byu94X2i+oYuDfYZH1Zg4++s
9PYfc5i4oCyPXRG/Fiw3T1BpxIPgh3g3skI2JXBj7xC3qo7hf96MnKB5Ii2nLPePlQjrSxRn9Tsn
TWyxUardMrghDC802BhZ7DFEahTClg55hdgNqquvoTSovnpp6Civl44W4jXU+jK+SWoab1AV7bn6
TKWbDrDAujIS/2hqYCoivxjoHUrHLRPh9HZKrGnncw5n9KN1X4tJwz0ciUEwQY6jsyoydJyoaYdX
oOnjq2tFtIeGEW/bMgp7oCB1Wk8bxHd5sEetesPImbyCfxtvtJTaaxPS58tY48jwOa26S0z/7de+
DglPVJlAbdONSxg5F6PVYvrxssZ86Cw1pb+Y5d/Vf4Rfy//GpPVBx/h9h/rxETgOe1TdJ9DokV35
40eQgwrCjNU4d1Nt+Xvb6ux1Zaqa1jOsUSkmFoqhFxzk/RsMnuYR0ZmXVjleaS/R4ZlGRES6iVAy
ZJ66/jQFdnTN0KL8QgJce4KA3NxGc+bcjpPkhIvS4OQfEVrJMnpXw6iumE9a5dnz6ocWq+qOvvIj
51jznkje1qU3OWHW+/bDTfLfvGj/j4FLXrSA18YngTldx+j+87Yc/4cXsleAYVDmwYsxf/ohzuJn
UHrqRiNGQpzIIgeRDO1aRAXVuTkBq01jJdNJdUp/q1IsS5xpB3Wel7/DUFr2XTDyd9Iyza+goY2r
kLP3Oeoc+NyIUze2FzwCwTG3fhxnj8A6+6WTZvouLgaaTrVa26I2OauxpH960nOuaavV+yt9sr4U
DumP2jR2LRW6OxwsJKZxmK1iNaZrZQ/mWq/8aGPHL1nlA84U5fCO64wCupbu2IpGhb07ZvWubpHS
g4jtUtV3G+ot1C03ZXrNmZ+bqUnjXWp90XkckFsEXoMnLZlsFLQwZ77jqW4Vx42EEZD4Wwr6QIbE
iJxuUahbGKOMQggTJqc8suQRMLD5NLJv++rhiaHxaqipObfxFAHncA0QnE2z81UVXwFf008BkvyN
Vxj9yU4lL860sNivZTQldP9FCSXdjPdv6epR56Y1eEOZvm7AKE07nMjcm1o6MTYemidsgfLNh09y
FGTcljrTkv8FDfbTmmXrOqMJNnKWhVeMz/Jj8/rDmmWGCMth72oYtfTp0vqwizTM348wEKiocDt/
CcaOa6cup3cMPmR2W5T7JbnO6EtCGeV15ZjBQba6fHIlveVEd/Qth6Nn5QsswZ2TPzAFo+a5r23s
gT1bmozP/lji7iOnFk7rBgFyPealeav0mopwkEU+qTJtPIkoAIxuaOMGZjWiS0Xd8qG2cbit7VYz
14hizAQS1avrOi2ny8dlWyUSaG1MUKGWtnE0Kh7vZebpz56WN3BfjOaJEnJ5HTcxu1j67CFKWFYR
v1FTupVlzYmvw7AJh6/rnDncxbYo9SLv7Om0jqz//Nb9qeZsfvs5eXgABpjOMpt151v7h7d/kEaj
hVMd3Jp1xW6+NVxjMdZSu0smn1dg4P9cOrLR7pMxxlxiq8qvTpCvI7X1QESNC4t7sFuYmQwOXtpX
r2nv1OPClwMTF3pAgxcyCrwYMCDGXsadtvn7L0DMj1dMuzyXzTll8+MLKKa0oRUzdG8zh204rAt1
Lasw3EjqUJioFqwzGLxYL0xwtbOara05mldIpLp9ZQxok9x7FgvzWL5ayiUIDhfsgELZBRtJnfV9
5krwQxFWHu+XA/f/+LD4qf3o480XhCtgl+J4Nj8SQj/+7phx4noSg31bdrZdLIamCb5xNQfeDkhw
Bl40nk6JatQ5I1izbXOPV2AWhUMvedwfytyLl4Nv1vvMHmoCA1K7hyTub/2BUPayll1xnrwG+KrJ
6x9yaggWbTM039iAV3xEsXhrgqHb69NEnXgqJ3XTiSEttm7v1ssqsSfaZDlytV0XPJmRkeCo0rwD
hEeTcgTX2WA4DTdVFqmX2iG1Xg99sI/HqJ6dpIW3bE1TfQXXxXpFWIjddVOZxnqyKoYPZfpmwFvE
EVRwpkurap+JPngpXG519gTq5uPWC3wt/FIHWkRmJeVfdkUaHCZVm7fUWMHmyBOrX/qmjL7oVTNt
aI0OXrjy+q/M3OYVZH5rEjc4dHExnYQ+8fYJoia3VVzrBObzFPq2iYwjpBM/u3nybpU5UnAYqT0k
xGZZY/pbaiIzj/QtNSvbzdQ1J2meJX9+EbNJ5Cr9fdvAlYAKwJ4Bu4P9sR38advAWg0RHGjeLZmU
FnVZ5wZbfKzN1C/K7RhIKEFMKGPoBZQ7sRWrXh2znS4TretkqvNmH0Gh4hSTZAcZZ81Aql6P02Wv
JXHOGKzYtBLL64I7SX8bwe48zFVtb+Yg+q9d7AptRXwyd1dN5JVMpNiOnXpqjNYQZIgckd/isI1T
NMg2mYFqv/BBk+y8UFOrcarcvRL5gxpKw+K3xO221ExA/dLRLvDFxmHVdHr3heISlsi0mAE6stzh
AG22grt252YExhb6/LmSGG6fiKXtOIX340qZ8bT2rfHJqCg8t0rGLfw+EVT0hBuCEz4Xa2I2dAGj
G76jtuUrkqfpoTQSfTf5oPwXjjXJ7SSpzTiZKhD+kjFq9MhzIH5sNMLzi6kaLM6LcZ48NUy3Jo7i
0gl3EfsWYlkWq8GigWyOLcA1brV+mDc4tSoPuoeQoFGntarpyAXDEHXtulVRrvNyU5a8jHIdHU93
zd8HbcdtwOBjCpae0wixyiZso2HYNvsAx5xYTEZivUWUnI2YCp0qvdLadt7++OMlbGmLWU+h1N/y
rGRdbWXOdJuVXV9qBQpCaA+U23MhMPAk0nUFCjsql7ZhWc9GOcUe11M3Xag9wbNhuIm6rdlb7vCl
4qJs6E76ZkIWhFA+aeuso16b0FZgMMaoycqKngCS1zjUaTl14C449nIVxpJd5kKF9arFJ0k0tQr0
VWxN2TeADbcIHlmMbinKYDHQzMKIOM2vXfrRb8zcHTBmwA5cNP44XT5upH+yqv9LVpXjo8Vh7//8
v//85eHzL/at66/965fXH0+2v37J95MtiVTdIgXqsxP4kCp/P9nOe4ZfRUvBeICtPqg4nlYGD90f
YjiIoOiMnAA8znmeDbz5+2/z6xGi+emffwy7MD74aUV0KKPlx7AhRNKD884p/MdnY9QK1Rd1ZZ3c
gDQi7Qf2frS48xb2RGk0a4CUK1WViISzQ7k0ZL+GFUS4wsHo1JmNJDc6ByDtaEqvSzcjHygV8+el
WZFmX3VzdJIQPiHKOU7ZzsHK6CNj6fceectqjl6qjxRmNwcysV2VL8Uc0pxwTyoMCnN2M/3IcRIU
HDbxHO5064Td20fi053Dnw57cop/iKej2VN+Dsx3tHi4jSOPT2SqIdyBoKKqBcQToaIuY4XOxjT9
gvVSnuPQ7vPFMOTqHAQlgRhkOF57XuWzrwNeirsvxxp/z2TAHtg2o8l/tRq7Mg8dPJYbGdly3Ifo
TMmK8KPSDh6/YHklgomIP17X3LqYXlVefKr/OKCn/VnO8TmyHRivotwLl8Gcrk2G2t2xfSjkMhHl
FO4Y76ub2utSmJuiVm11slLzgeaV1p2q1RDoZSt3gUHz5DYPzNByt55NUm/j1rE+4d9E3C30ZYpx
FKLelBfIDCNVZqIxSjwuVShR5hIyZUjN69gjOqueGk7xjXXbp3BFamZXDGvsOGDjnQL/8IM17oaa
DqaSHvlNhfmH9BDoIidcwgdIgjOFXxppIRwURAmb1kLDkF3vtscG5xJ0BKljt93pzUBA0awjqKpS
NP184bjTblLshTaamtHUae4MWX+gyKurIObR9NXOpDUyusOUL9g1DI3xHAbwb6YXFVPrVn9pB0n9
x4Kn35QF/yx4f2lmA/XAYMX4nxe8/ZfX6A9zzl+/4rf1jpklJBHIrcxtKCVkw/VdyTNc9DrLsMkb
ouSwrH5f/BiAslHTid+xTZsrvX/T8ZiAMjL1IbRZ8wYOhfDvLH5MPH5a/ObvoPNrzdNxYWA3++Pi
lxqB7IgT01ccCW0fYu6SV/g2RnOteQYuKXAP7F7/i73zWJLcSJfuq9wHuKAFVADYJoDUWVp01wZW
raC1jqe/J5vkb909M+TP/Sw4RjNOVYoCAhH+uR83qyP1u7J4VGlje5+gs31NamU/EsczSVDXuFOl
vrzmjpaeGM4usDHxJkWbhml8yQ4O2CpRbrUOD1phxMj6MX1Kz6JqI21TTWlhQrT1GIgCnMmyG8dI
CBTNnIm2uP6rA9A3dns4Wfxy1eOgKguIJmxwt0nKeSfMvPE+ZxoAN0nM0bkwm+bcj8awA9rXHg2v
m79Az3izysH9AiNHfKQcx9mJJm3eujIXPlW/8iDN/t3sMvYii5uszDq4N09qTZY9uTSLCkRXu6nQ
2xbcWdM2ES4HTr9juDN1vtOMejnRflUMnE/TObvVksR4nYi1W6PZBHq6UF2XJuJh7av6gWY+qAOD
eC3s1Hte7GVFk2Q60hje67K4MpwEFUPmVN4j8LV7OCbGTVeWSFuuGfkiY1SM034+gPFJL5TOvXtD
ayMZEA2xG5mf2pJerqLWpk997kSHNbLNbV7pxdfryhWqzNW/Xk/qLXutrt57Rvp1HMkFeHO6fLB1
umeYRWSsWixtgJMK980wRoJGDl15i1u/lmn52kIUvwBgoCswmaeP0aDZIcpCHVp56vh2c7UYkrQE
tVCUk61vzNTDmqgW6xqYT5rD9Yp8bqdebqkcxQkWjQWPNGNsOXXQQ8a7nxw8MtNk7gTa2hrAjeAh
KHM9frByPb9b117dRgQo/ERZsJtM3HmbVCw2r2LWoQcrdAetEn2AqHr6OMu+ONtls56TVZoX6IfZ
FqbifDd3bbet+n75PGCfBIUlTGASuUYsoO+zkU2upe9K7GfnTkXpfqH87DwwYWJHKueYKrlC8wso
AvtEHyr4TGPjnHQkPQJsgyNuZqquNhIAF/gXms0qv5WTt4ndfnxhUkOctjVXY5ubebv6i3DSwIgT
GOKJQZhRKzVybKXhnaYSk/JmaKDl+hO6zdYjn5e2vClsvM0R11j/HHcOoaopN5Jv9ajq0HULb4/h
Wp47W/tC+bjg2AB2mpYhrFRmp+FBXhT6oNmY11pG4b0Sa4Wk1TmnJqrSuxJrw7YAA/xpwryzNVJd
fibDoTgVl5C95ZTI3XUwten0Yf7g1ZaJPB45OKjxuY0YR2Mi8/N6qmfNGnzXjeojcc65oadSS8J1
NNSdY1t1qACR+VIuVUB+3zj0mCkfCirJdtTPji82qZd7RovJuoEDClHUi9OT1pgriRcPkpDr8ZEk
XX9Uvhfwr9jztxvVTWuoqynbQR5dw5TKlOdpaZcNVgp9m2D+CBIPsnA3WNGFJr/uTso20EEiPCF9
ywfPHPddZarbeRQz9bjO0R65rTdZYSyHNCrnvTvL+i4rDS3UAYoRWWrc9RFHcXOBL4ICTjnMWyr0
lsFGHpEu7mbgVmkSHSqYK8xQWwaidKiaSyMupaNBmqjn+9hqu/MKvNZn8RQ3/cifu7Yr6CUlEdNJ
tF4Qm5hJVat/IRsnbxqrrQ74LI1D2Y8kMvW+9BcA2oxKonjXGeAvorR50tggAlGimfFRecn6tRRN
4yvNWfdrVlr3eGVLZh5Y1BAH6UrUUzvfOWzzAurMB+Q0NZwAmizPVSGsbdtUMWfgSV7gl2mbumYh
8uJkDiLMMB/NWiT7tZk5li+FF3YWNlOyXbb8yENQ7S3P077qeMQ2y5yYwKus8VsWEfG0aCl96HEI
+w3ebA514j1WZRy22MYYpk7Tzp16DakIdeIjOspwBvYESq0eIWbgZjW7DgP91RagKhuKMjV7d0In
4dMnHeAr1HcVWrEEQGbVqU8Czg2ATkzB6CTWVwx+Uzg7y2esdahTrJkEGXLyUp20tTONqe2mbuz5
tVm81Lf0Rj1Id/YCsuDy40hgcmuYkpyk7RYHRifLpUpGjQULS99sp9ZbXkygbpw2vdGjqsIIXuvv
MwnMADvCczSypBvzauztSUKYFcTrH9NUXwLcy+6BrfADFakHdg8IIR09NmEuaMjaVIbtBU463c9N
Hr/iTSC+OpaA9WSV3GVs7sH3tvH8ImJJZtFsnSPRzsZlBY28Peumhrgtzr2jmQ9KjXcj0K5NW4iC
XqYuZ986jsiwRnmM6nTDLYFO4+nVWao4OXiu9pATzvUXqPW0gppR7FtV7LJXl+M2dociJDxV+sKN
zuTWcyJa/Yj0kLmbSok0mJuSZAxDtS384xRgyZhtjKUgAY6pGYGhY/mmHvI9SQXkYsBUJzX1zmed
YAFZ9Ua7sfvunqS//ahc/FErRLDci0DPzKZzoOhV7dzRGcPWdqbnvkzGoy3L90xlwyHJHNTaHC/A
NK5UkanCkeTc4v6Ywu4Hpx9bDz3loncKASkghGpPVIfc6zEhAo2c8dnjqYxarkfTq56m2r5Qk30u
mzQ7Gqm9rc2sRXAQt7m0XhaNRIFwyyJMKzPaOPFUPHlu3OzGwW1vG5cQ79JT2Sza6KubxyyBcZLs
3N4jaEd1wb6nQOOcQH044aqPP0we4DunpzqnUUULIMFW3+y2eErKqvKNPHMeIdbY24GyHZ/3Rz9r
Zl4mVtWQCMVbhLFzU9awH5ljnIuZgcMilzMNodZz0cKqbCmbCDHSTLu0S7xtuuTRWzeuy85a0u5t
0XCzxB4tPvVkTAdnzsZtQeB21llXCMvqsKOnTc60CVGHcOZor0GHD2fjuJk6eiAKnTwuTstwcugY
w2Jcl9ONVdQx/RCi9pm8Fs+ZJqtHNlX5qWpdHvU2beUbMJ9udlvXg76jmba5IeK6LeU1Gsj85DKb
oKurxdZ2SWaVW5EY8dlBego7Ixsh9mUp7vI5k3etTfI3sQp9u7hjF6xZZhObnN8Ibmd+7TBm2c2z
rm6bmTJb+D/6sVZdtbXdeXkfXVLhm76FXBrleF0JvGDu2ci1hXNK+d1nuoKaN4kBRrDNfS9jLwp4
I98oMG23WVl5tb9S3npYe+GS88+1PTMQbE04U8Eu6ASCLs1i5LjbLRnO1AsmyMDxl2jojMCqFJ2D
pSTgaHtiecjz7JZ9r0/ylOyKQRexiBqeoHOkHxXrAMAadptAPwXt2Zr4hsfR3gxrQZRnIE2BEzAO
dfp3Nmw9urAv8nvbUTmFTWJdQFD0wm8rIzsI/tRv1wTAHhkzCp1qbLA0rz0DqX7s/TjR+qCdi9Ei
VBk5H6iT6vBHjo69SZW4d0j9GJt5jbMbfR70z1jNC2xPxDHFZBS+GeXUAVeqqPRHd4nGLAqiyU3q
zzi+JmltyqrwyidnoSvQOkawePLTsLhe/TSvE99aPXxZNMyJXsVOeZN1UlekZQvdmfyKqhAgWWgV
aDYxegHApIF4wbp8bSSq6uzxDtkj2B/4mfpNi2dSLcYEx3WNSMTpk7sEonfT4zi57aWl0BGsgKw/
mtx5Zr52W15Ru+SwDgLqqoxd6pC9J0a/VAwOhH6hGMA9AJRR3MHY726cUT6pBNJV29nyi1U0PZXz
qBanCPBDaCuve+hK7FqZxICmIbXcixlHlTRJSWAqmse9VQzudTXAc93WBvATtjCc+q8ie5rvZVdY
oVPYxklUPQY0weg/tQUeT+YkgS3X8to7xOuJvKmfl3SyXnsdlsmmB9BEpljXSKEJeg8E39wDyjS+
AMqkP852dBtnlHlTR+EtjxSYxMGUxYCahlER3Wtiw8er3QcdlUXtNZsswajEDWNDnsJXpFI7HrKe
acGmb3CmLmWWPcVuMXwkKQ22ySOMslYqfixt1W/d65eNBS7bad7A6csmvnajRdj3N1jemcYgfhwI
sFAnHpVUGlAnnhEm8ewD07jqYYg94ASAcF6oLsMGQC/5h6qOXyKmCWcL6ncKu0Foe9O42lQqjzzI
OImT45XNI+0IfRUAT6mcC95aYC5J+w4Ko0AYUktMR0YilE98h8d+qmIAPIIm59u8WIvXTDTZs5vN
0Y6hM2yvddSNHUeh4TnvxvnLRCeT3xhWfOrLuAl4R9U26zJuQgaaatPJwV43HD3Y61zTogGo0vmT
YtfHjl+ziS/WC6Ka42IGrKBJPHSxx04Mvx/1ttlohL2rEUsDnnKYcys9JEplZ5tcyaE0PeemsDk5
OEiKgRTap8Kt1XOCrQ1spE4BKDl0Fg1h5yvZJPxCXPmz8FXmqFsNtGdQjE20G4ypeIABjbNScV0x
O6RCpBXxMTKoMmrY+TJ49up9lUW6n3EsQ3usrhtZ3e7OEGSLTVoJ+7qCEUtf2xkIWZ9mZfuhHgCA
3up51pthsUoOY63OU4DwHfMgf0xkL2agXlJ90dZKzHc6Gca9BLjLL5y09XWolmZ5UrOW8XzVBg68
w90oeua14Tg6htOQqaNH7sRX0rnutv6u8Jm/y33/W1qwzKxBW25UvOxI5rdP8GmWlx/kn39jUgGP
+POIDYQ+AjXQQ3ZlqDu/CsqovnNWmPp8E2s9baEelQw6HHCH8KDmUhQWvxmluZsy42jm9hZdc2sn
eug60aUZMQnUQ8hH3UFtpiwj3f31m7sas34c/31/bwywdUs6BKh/7eUo9Yn+jciYb8Dx3jgNe8Vo
n05/Z7X4Ny8CXYsOLdzK4l8UdTyHC4deqDmpgS+Vf6RG/ZhT/z6R/+8M5m9mMNfKGnS8v5Ak6/mn
CcwfP/CHIumJ33TbcQhXWKbD9fGHGulJYvUGSwCJa88husYc5E890vwNizgdgtfABmr4tVvyDwe5
JX6jsPQ6SUaltK6YtX+iRzIF+uXSYQhjo5Yb1yG14ZjmLyYLwk7DVDmpexRtuZy0rEflz438YaH9
60tZTeowE0nGm1tA4IMLE+U3Jn2KH+Ek0S0WOb12p8eOiK8jlunOMofoJVfggE9tuiyfkwFli9yu
2UZ+VI2m5reIINsRm3QYkWd+We1hvh8ZBrEGr2URHZPMLb5M02qfp3Z0X5KlxmOlig5Zc3B1Y2Vt
Z2uDW+uQeKzEHBmKMMNIhVhVeTY2kNKUX1zW3a+VcA5xUaibzFum1yFtrYc80kYVjFMTfRtMVd7S
nXfJ2ULTN4Ih66OKzPYdO/L0usTwiYy1T75pJgHjjRfb9Nt1i3MH6RJO0rKaPWTgeLkop9NnjorW
+s0pNe2+rjL25g59gDeTZuDqthoOPXHvQozERGSdMTfmGaqi0j1O5WzfVRNX+wIyZ2hPUfJRX814
8U23dHe9g7YL1hQdeNWT5BbC+MGuSWHv07mId7Hy3KMNJ2snAGVSB1qW8rFMSC7v4CcVDqnbxCDS
RbqeCRiKJFKuVXtfVl2gj2KOc1Dzimk8wY0efNCo7XGM8it/SpdqYwBm8ouWLrrrEBywN0ddXPGN
e2PB9wcUPjnjw+SU7Z4O1Xqfa6KntSByB98j9lX7lpLAwQqCzrrjan5tLHw5XkEfk9ZUxa3OVlZs
3Fhltxiq6pHgizN9KEYy4HK0BvekQ/JM8ESsC8FjetOPiP0RtevlnIVFX3W3HPs7nyBai/VBNpzR
5gUZEOfScCTifC1qSpb4zh2abz2/ZdyLQbVpoLlm/W2O8wI+zKyYiaUw0D5XHZjyPfac4iUal+yA
l6wNsUllJul2Ob030Hbv5EzhXd1UNjl/s6N/xWzNrV4Djt0sqT7fqqGPs5dW5NEy3SvNTWu6vujP
GwASTOnDvDrJHfLiqhdf+OvizwAb26V8t3gw2OOfcSutdXrDvKqMbuIe+anUa7YL1jCxSZzxBq26
8Ry7vEZEmXlWqEerX+Jwrngo+rj9pmofVToBzDoCNcod6k/wOY7rYOXbviTAruHV9PFN+hhp6UKs
9G5D+qUO6SYt/XbQo22W5ISmnAEHHE41iK1mGRS5fjIGjx230Elb19YDT6E92XD7rGgoxILQCXBy
1bqXS8v3fmUMII2CqAsqt+MKtKpW3GgEtGTQ9yPxAYq7tmmmhqNRdmWYQtA5mIs3n0dToVegp+8Q
2Eda20rVnmTfjkdOmOXDqlcWUfpa2juZVcw2vP5eJdyYOUg6qiKfsR+D+3XzL1jvrSCTMsH9kfVP
2mgUN9htHL+vSHyli60/doBMQYBw/qHHwPI2QoLA57BEfeEcu/5ksAObxvyOQ++LZ3WArhQ3tlab
+2yIH+AKJGGJGcWPKLTzM9oZ7Q19Ffi7lESqyekM1LJ6fsIemQRiWr2DU1sqNAqJtmZkxoNsxj5g
ecrD1ersA9psGUomUMsmtvrxYoOADNslQzVg3/5qUqqJj4lxLwHNgjxxQpfCODhPGIrhTMyyWFik
etYUp2bt4GASaUSbAYpx58fqVsCZY0dHlBb8Y/E15/iwr3E070fNy86zTv0bDRTEtSNDjf5QwT2Y
cU/6HHzamxLUyY4okXvKO+MdLzrtP3E6bRdC8ZyU2yFEhRVsdPlS7mcKN8JIES5BYin4tg2TQjym
6h54hXTlIeKaE1m+66TZx/dUnVM76W+z3mUbL/DwkYAmNDwYIhQwooPMckaYb275oa1d9y4ZYjyi
MX/+DxkTKcMeEajypbrVoTgHaxGLJ6YNxbd+tYaPDl1xjw6xoPu2TWIgTK3YFsj6l0kN7iETVk+2
iSaUEOZMwaKbpONjapko50lvvps9l7RptjPB57a6uHrTw3Sx9Vv4Abm/gCTjrprXR0hhxNlLTU9v
hskbzkBBpjOImGgvEjvzp6zPOUu6LJlFfKt7fbZPsXuh3o+Ou8kn1wEvZ8aBmWGrw06UqKMommRb
UjHDhq6InhN0iQQ/qd2/gYtPCZJrU3o2AB3ueyNqgSjoy6dyGHMfC556MifTQLnNHLiWRTpAy2r7
Z8RJ40xyej5D57vWjEmRcb21yYMtR/2RuZpBG1fWBCsz7dWXAOBem7bp70wlcfz3NdQtFqZ2zxN9
eU8gZjyZCQTQDbbtJUQL5FxrQLPMuCqPdjfcD+PaZ/R5mPowfBCtvMLwVznrufiwanFR7dH5u/QV
921UUXJQy5EnUS7Qn1RNxmpToWmGo86gYDWnpQwbsagv7jDJMMpXajMwWDqbhCkwyK0O/kicrONu
FuXTvGCrg3Ydh1yk0YE/ZRGMVVXcm9fmGbtyjmOsNUEru9T/vun77/74b/bHBvtHdqj/eX98gxU/
+Z/gPa+Hn/bJf/zgn/tk+ZvNflZgMIJ8ZxlXC9Kfk3uBiYm5PHtUnMy/I6j+3Ct/n91ThWwxo+cg
SMXU/9sr2795JhNEMhu/hy3/UQbHcn7eK5ONZj9OqNpwDGJhDO/JCP1oXOKU0FAx63AfCduK1S4F
2j5EQc2Bq1z7izZYXojUwxZncm3YI5wH1EeNJV8nAACdESb3GdvNGK4UcWzjFZqLU6v+glqxTzpz
PLoc3AMqwuWpHivtsa36xq+rWDsNqatvGNXIx8ltlufM9YYKGkWm7fSmBbbZo4TLHosRv08nrNim
tPNMkbnDsU59Bj+zSex4n6fJRbJ7Z0hPa07SRvezam+XvgaPqQsctI2+b1HJcQm6OVt+eaT+maLt
3AvAGHwZbX0Oxgw4QDl1oOnMar1EXcwOZMD6M4nPCZMLxhq9FkZZpm9X/Mc78szxpoqNHWal6hUI
aBb2YAYpr6eyauluu3y1wBDkw3tnDOa2cEqXvpKm25ul5PVLaKB8U/RtUH+0X/sxfXDipGZrpKs9
dAvPn2tU8blppn08ZDB3PWTVPldhSTkL2UyPYKhozDARtklXCgPUmWQ3+kfR05PiXBLdi2g8Kh8Q
1udwiJydh/+1wS4NXcvgZOCxX7IoBwiMSOxAA+u+nawv9jCt/jRcP0STD8HAXCko1jGmz0eTYeGO
n8reC0x02GNT6emJcg+wU7Axa+UAGC6ara2wJYw5GIiU0+OmteXei7zjsF5xMzmow1RF2stqpvXG
FISNekBfJAeWZYvOBf95KteDgTr35GSNOvTwV7FKzPSMLDrPxV5bg36hxplTEXkSF67JiNzbUmYb
enr21iwNZzTNPYDV4ahjQxsawZNQzBvvEnPk2NGypy4KLcyz9glh9sVd1DkzoCPG6MZbjXqjUBcq
2TlNCck/e8vawdplddRBYoS4KDyqgFrD+2opLQt4MNoB18QTIbSNnLkk3C6+9+qs3o5xvvoG/jfa
2gZ/cqm0tHqQLPpgH1oj099WS+l+3vUnYlaf1Got4ZK4DTStbN0DKil9pSqXHgauBQLNUJPixtpj
U2DCRFrGF/QkBLnefdD6oQxyZ4kCWfV41uu13dFCaYUQXWnjwbpG+1H23BkyvlQiKbem+4mEszgu
0DMwWUjtqbD0svdHCTQYa3P6UE65C/1Sik2WJ+sOxmH3JCpUPJ3anwfluBY7XnXpB/oOaZaaQ2bE
cqtyaLK2IZywWpBgB0J1d6nsFDbHvAz13oVaCRc5SAYTfZJs70GnAs5PY3faG0Z8GOzJOPWaGAMN
WtDzCBJ2y9wEMhzIUHZd3hzYc9luhM3wtbcz8QwvRGwGWJncua3aDgmcE29UOkJjXj3mmrneRc0o
jjopAnsD7y8hf0BaOpSNOzM4LSUcFCx7JlOJLW91PNNwQQu51M5VTXlyncsbzco/pZNMfLCRMI5b
rEyjO1Foqfg+G9XbNCgV2SY1xTe4nC5oyto+NpOi8UcOj8JNDyPkraOrHLz8nf0go6wNZ4G7JPHQ
vdUMcsuymJAbrfd5HIqHlChUpI93xUixFzYdfbem2tfSUuuW5o9TNzjndOb/3zvVbpYrkBWrqrZ0
CHd+yWAzWCP8Mld+FUes9L2tGSDHrnrsOarunavvGwKcBvlhHHyKMdcQgrURdFXLJcVo+7IaDhNV
490jU0wpU2aSMe7JthlJjC3Cu2JZOS/rmCKs9utE6cXGUWt0Y3dU84lC14+cNvMtHocJhBITH4C9
aC9e6e4TU9zWhfEmJSi42MoO8Kpe3Ll3Nk5K90qxmvIAgah6Apv1CiJpDprG+SoTyhSmKKW+Ki6e
DH08OdbQ3TSucUypvwaQUReX6wS2Et1dQfsaDe9IwPTLfeu6EY83YAosuGO9syjqDCIbmjsA+eK8
Qp5mMAlzyzaZZhdZBa0zefNW13tarZVGuoq2KcmQkv7rdju4xRQsLq9YKfWEhzO967HFZDoPoQVD
F1ZKj/tZj4ttRzhmI5gsNzlRKYk2f1rb/hB30MTwImmAfSCjFuTHAlzB8mORLx/maBz3VHx9qUc0
3iQumGsbw7zD0qVt4yqyfaecvFs6fO8EMPINJP/rG58vMI4YqdhGA2H9oc7w7Mwy3S4tRhMWNLwE
ifY6egxUWm35YqaAb8xiHA/upDrWGpxcaxTJPetvegRiPu9iRtSk4DUbWzAnLnJ85i5Vpr2Nndnc
GkVj+ovV6LvYyV5n2sUPSAJPVMufeiBXGwD930ytcWipL6ItFAS1sRqpb8EMu6FulQJiKrOCGrr0
RrGqbqFH18CNV05WnxgGQ9W30iHiABO7GpaePRipFPIxxxK3nl+GaCodbsVW9hmV3lx9pXsb2Z03
NxsnMfLrTVZnlCab+9ao00nHVEc+6dkcURMkdOaVI1cc2n3N6g3KkSgF547KiOwH+LOO7D7W00JF
5rEzMQt4PlUJGC4RHYpUSyhkBM/ddZf/bq//v8LtkKX+0hF7rkcihb8Wu/7+U3/srV2XWippQHA1
f1eN2bv+qUNft9ZMDhifyO9gIP7TH3trE1CrQW2GJ11Uaqq+UcH/0KENfiGUHuxTGPkFcPt/tLc2
OS78OCbRdQjNaNDo5ECIHETLn7fW6drNY53q3cGGPOyyU9D0BwHo4eJOgEbqNnOZyYM2/NRrTvRE
2pkJf1lFR61Lo2N/DXM5BQm/Wshql1vwxwzwctyUbq49uU0J/z1pbBr4xOD5Oqb9W70iDptd46IL
a8iLRXqbvTuxO2DFEUqXxUy3Mpwp6Fo0Mz0W3UxMT1N7zPXycazGv4vLXlMPPwyK+AauBAEi1gYj
Q8zG1//+Q1wzQ4+laoS43NLpyx1ysLeDOu/5xjBcPxfv+4cT2L+Zmv0ymPr+eh7hEguskwu+6TpU
++H1DA0VmCL65jBrhCRhoX26ClzX+PIfx+L/GIb8xfJ8fSXHNFB5r8hf4iC/fDKFQqDAsxdMEmjv
MOBv0wWAiwR3bfqIR8HarRj5H/7xx4M87ND4wsVEdOX68X/4eJkwaMukP+DAZg2bpXYtJ+yZgJAP
WWxsqv/81WxLl5wKXQZ9V//4j68We+6cVmXGQ0TMdn6pulJtGckhCo+F9/TXr6VfLeK/XClYJ668
LFOQIfk1k7/g7UnwUaeHNlkK1NSENpagbQGJup2O0o+J+nbsRv08kzvcY7qC8Jj2sv/Hn5mpK7Fi
CAFXe6/zy5+10HtnLUeQ/+14fXov/doHMqbAzZMN6bi//tD/eg3ZAm7SNX505V9cg0s/fsEdVSfm
0Mns0OhK3dcE+4NB4w5uaMJNMPukKKNO5RGT++vX/de7BEUBxBLIWkmpkfhlXcrjbE5j2WSHam4n
NiX8NWeekfOmSrHR/aPXuuI9EM6vTUj8eXVwCz9/RivVZn1KAMCmNLIE7bLSpN6Ibj3FUG6f//q1
rr/rh2vo+2vZmM7Z/DjCQnH5+bWyEsBTB3z/oFYF7rIG934sUnP6o2LyP977P0sm35ElnKsRbq7o
DC5X4+fXGWXRd7JeUvyIEI3Y81MIsbHWCqFzMu3HJE1Lmno7kM+4iJssCunKSH7fN/zH9/DLtXP9
rIxnWOggeMFP+fXaoV4jT1t74D1MfRxgl2ppjFFafInMtQSO7FJIIs31b2by37/CX77iK/wcSwXw
FoPs3M8ffYoleP7IwS3C0ey1w3Z0lKa13jRZlew6s6l6TmQUtOHd4oDpk9dep8Msq+UL08sWkAuD
xmMeVZThCg1nKEboY6Qy7fec0X/8dv7d+6Qykq0B+D2GwP/CEGNTPytH0/YIafLTCh6qw/Ve0JMR
FXKW+0rLqDtaM81xqFGY8wu+MvwmZhVFhzGvrZM3QMGm/9u88TTZO1us6nUWQNt1pt0/vWpdwbdJ
2IM4opS/vlXhVUPNVhbbjSfWHL2ATkSO3/0Q/vXr/HLXc8VgpOBPRo2Ey//++mxMNfSQCPzwoZ5h
P3jpNV5e5bV9KnrLfvzr1/p1Of/+Yg7Yw+8JcTBuvyxtq9vbvbVkLOc1TXexG00B+v/ok2/PGcdc
YQuU4p0IAjoftbJCyKnt4W++WF3Y1zvx58vVNSG9wCxiU8Db+eURVnSNZnBnRHsH+/x6cAqDxXTw
FrM5xGBc7zVTik/2FZuRYh0k8Uz2Mebfc86FsoS4AHw+OnrjuN4h9gCO6Nus6fyWjA4O8LxUlyLp
me9jv3pQhRl9m6hnfnHXQl0Y7y/M0NtOXoc1OVNB1z5NnWDBZcBiPNioZI8yacR+AMtzTqiJHAPy
RBpW+1ndryDMxk1BZdBt2YnhvYhW8YkcZHTptYbwp7dU0TcICza1omXLyKrCALBXvW71lF0lVx6H
0133CHWOSlJRJvBOLaT+mUY383k2zQZ0PccpLNykzL8V02DNQUl4IsEWliWX2OTOtmyWFr2b0k9j
wuJNpBNYfK25BmECto1X4B7pnjn14hHjrLR2syXYDFXO0n9xHRxmCFfOR/Tfzn1gqsj1xt0f59u8
9nh5vEPavWv0rJ2iH52PCnMZwVIvvjjXn+1pKrnEUOyskNMsgAAnLbQnrzbXC8+Z4qVt1/n2+9cb
STg9RpWI+8ZsE9L0CvzegUS4NI8GDM4LpYslXm5YRU3ofF+tRn1FSlGsUK6+aG9VnXNF1mIhoV4U
aLCAAPnuVpyjUBWESJ6wMFuvYydI6hixqO4IkDrXMR6/Z06uAvRA3XcPlfdTJzzCT1HXrTHuKwhX
G0AawANj03x2q4k+bM3guy2B2Hwq4tLY6ox13+kJ0nAI2z0QkCgt1T2VqAsTpLxb7sTULrfpahH8
dCw9fSvkwNJEGu1FX4VVhOb1OiznOjq6I2Nef03cASl60dnA6GWtttVUcC055aAu8bySqIs4eq3A
NSa4ObZG9Z9C6g/GpGcKmfEB6PHKZqL/PRdYKMAJvCdzLBhuuVy91EyQpqWFot6PJDpuqLHWniQj
dv6OsbVeYq3IjrlbhJ4CQ750Fm0OGnWlQ0ZfWwzaOESzsP1VqztQAUl6EG5Xnai/s3w8FmkgjZ6C
B7NSx5GY6x73UfQUD05YWxQ8tbLKLyuv5keRTUeqcnZ5qiD+VdGyE+hVH12X246pAv6RFVtGPpoB
NHlFa5Rh+LqsCD4t1HNbXYVrlW/VePHSiexytR4z3dsmCf4HHCw1gQcksEQbKWkvZ29DiC07Frnb
+biKi2CdrjG9HnVpsK2PndObl7hMb0kXQ+WeTJobVtei4sYwt3abPssIyv7aN8apsGEYj7ntN0M1
73KvJFmswGIllCYEXmOpTeolD32yfvIa470ZtT7MtNIMyLnQE0dp0EET7gckEFjQk9kU/rq4PNXG
xngrTeuoTIYqk5HeUCJMV7kln/6PvTNZbhzJsugXoQyO2becSVHzGNrAFBES5snhGL++D1SZ3ZnK
6kirWtcmzcIygiBB0N3fe/ee2/fhRVX60YuurXkbO9N4ivOCBdhZzkiFNV15iW1fggpvbgUojpPR
Y1yYZ++c+c0EttUpUr+VNEoaK2rfkYLUh0lU+NrKsA+bFQj19CQqpxKrkBCPc0dgCT2eHCPrqp+s
+dGdHXs3DjnuCN3jREPU0VxzUHLizQCrh+41eA8QL9FjZ5nD/VS5nB+qdjFF00mdLjPceNuw8Pyd
k+G+TItEHUeo3se4kQUX5RR9qSLzLnCH4c4fpomciq7bLvsP8gWSoeM1pO7ipsXujQMUx8OR0EmO
AlZWYb+cOItkAajIrPTatYeBjqWopG3qhOwIfiT9Q51S+nQ8f5uCY95OziZhRUNPZ0rVVnHdmvqJ
XhfurwEVpNPMhBJEeRUwIYADk+7c1EI4UdNlLtPMvTG7sd15fhc96zQaLph+bHQSDqcUpxiNYGxB
rzYYHfqWpdUm65518lhKFZ+Y2hPeYg1Be5j7ggcz5exAiZAb0OGVvyUwGN0yAgKzQF3TOWXwoZ0R
7YtXCvxkhes/j8Ms573pJmDjgZ6vwqrjPIZf91DPs7wajca7VTh/1nZV1WtDNz5Wg0EC6xKWXtWi
U++1FQRb0rOnU6PBHRSOeSlp1+ZrR4ozQWAlR5jS33d+Lm/zsAFbFdqhTfGfxg5tCiUejIRutdC5
PPGlyvvRRb/GJsyIEbem82OczfbW1wZdA4aFm6BC2xx4PALoYyDxh5G7H3y0oB6Dc3qVifOYTW11
A5vEXhWhSI/02K0FRJRs7KJfN30o9r3r8mDL8tKjfbAOC2ndALKHN9f49llGEUq9Gity6DZiUwRD
tc/Nud7lcxu8dZqPxELTrPuWmMZ1oCtCCjJsBfuY6Bj6gsMyzmvD6Kk0R/uqM4Pq2pwxPUDRqbxV
Dbel3E6ZUTnk5pDEDTvV/+YyI3vgo0UMgNygQkFOt5Y4heldU46f0QJ2t9ox8CcAICIUlURS9nRH
DmqJlnKvqNjrfVb4PgWAqE65mKC59KANhrTIEfS5+jpox/FgN23MCEkGh2Kc1XEI8NsRFRtcVM0Y
XqZdGeydqC++ZyXxd1sc0M2zgy5w53lp9iHdAsV+7ROqaTCP2NaYYZ/8tn4teGmo/BX5b9KdcWS0
4dy/mWTKDSwCLR7wGnMUm6up101couFO5+4CSxEpNxV5qm6XbLPC+jEYBGMkaMXR4km73ZZRNF36
squ++6LscYmmEHsleyAJWoQ1uKivINbpG2H27feUKesp/SeQPZTqc9DmfMLayeVe0O0oVQP8U045
xh+xMTV4XlrAvJGjS8okbXw0ADMuRwAUV8ngdo9GFPbfHZUE36KO6A3QwRijNyMeOpdtDyWnDwmv
LMqD4TnTicRMGW0Lr4d0h0rGzAqcmgEBIqu0WbInh0ysOUURWWtN/kbnDV0NqwkRO+ajzbvS48Ep
U/MSJGuOHG1gz4A8ORVrGvSex+myisHfpM14EOEiOFRF3W20w3SUbQvnQ2CnFoZfQG9HV45sI4Lu
EM8lsWrrqJ2NB3JEzJ1EvrCt2RT2tlnrUz0n3Y+a2miJt8txRxfcBRUkr6G1PMp0lMzLGNIjzmtL
jQfPtMOnybXsN8OqDbg73XAOgyl6cEviMETFy47OKB9FmUAC7lz1GtZOwnHSlMyrk0cOxiHjZ0aJ
iGvuPPuJgBOmzzPLa5iHPFTFE7EMJh43487vQRelfjmvkUPsGLDiGChR7SBpK1agxml3+jEi+FIx
Z6XGRkzjVGs5Jt+z3IrLtUGdvOpiCMcTPCSUmdau84Z3skbknlreWTfKkrsMgfIaKsbJagugAwwJ
VoXb7YIIqzGCKSZ7IY+zmY7iYnILTCICLSsvHFddsGcSlK1Ak+R7iGXjfePhdLVgl1ymZf9h1OTE
NeBBVl7fM56isbtt6WYRtDDlB2nSHrDGHl1nrbp9zfiH+AukbdT47DochE5OVznbVibNrhg0ykk9
pudMjPsMV9/K5sC1pqj2Nhrq5OCZAhrp6B1chdnLLPqA0gSaIFZSNogqvBlFy3A0T+tdoNt3rYxq
WxvVvBceo/eika9qQq6hptq70DW9gzkyj+nQ3iJnfksYhRN7P3FOkVdl0Z4Ko/k2FPN1B88MUdMj
TMlLllwaRkixLhjyfqRN9ATd/s63yn3NaXrN0ORNmsmwnzOalL6G9+ASvjOrqNtIQ7iP1cIRMCvr
+8g48ZTDad0EsXXMMaptpGXu0q4mQ9YfUOV5Pxh+1VDZ6GqvXIOKIBq67hnI948RuwpDOmKDGV0P
60lO0TNwNfJqlQqyk6PqnrHPhL4ysfdi3vZN8gL/sD10Oj670COCvntogkZu4za59+0oPviDzKDR
9d2LYalgO+LHOfTUMOeuU8aBXNjlZz6ZJ9dO/BfYWCWJgBCgQZFBtUsaj/bokC7lhC+hDlbIELdm
soAaZxTIZ927htrFxXgH4U/+RBc7GSejzmnokATQBube6q3BvtBBATtg1cT9eANoeXk9q8nSN+Tb
3kDjgrTvY4SgUBKgmpHfuXCOcKqZKQZFXHeIhjPOQwcf1YNxpRFVJpuWvLhmZUiaph7kmHMMLWOt
Oiv8FkRZ+NGGHj9ArsqIwWWMqziKUEiBqq0oiyIe+25TsbzQZ1pmGsibw28dc7ptaDB9LyvLvUiT
GZwhe9xT0ITTJTE7VMkJjh49NZ55lRpu0m/1wtEqOp9laWgZMAOVoDoBb9G/pzPM1NSbxNkU2bwT
EWEucQbCLCoMmtwRlJU70bp667mKSoQITfM73nHPvdRxv5S88M2ndezW7XMDN2IDi8cz97WA0sfZ
npfGH0q6U0WBTr4mIem+8KmvBk+/enlhbRLF8W/lxPWNq2amuX15LGvyKme2/KOVtWykrR2e7Nil
KdBS5GMSpkewTGo+r9fXjrGdKk8dQw9wJ3UCMnYoby+ffwXUgHVnepT9yB/k3nfd+WABE3xrC00N
Bk+OLkFgD9fDzLHHoNhk1jOX3r3MuJl4ahkrx7rZfTaKYVkwRhmrALUNfeO8SGpcMkksscDxFosY
xJo363LvMQ99rhLNB0hSXpF1ZL5tabzcuEkuXorO5FsvM6C3IZl+R+WW4002ct6dca4dUHXAvK0J
VAItwedyCnrhtUvZ1/RxDbRtSps9RzVq+67LfbXpsxCRUTLTFaF5yWKApw1ch5KoRXu3IQDGLAqe
f3M2zkRD1W80/5K9maV0FIP5QirVog7PJURI9g4do7Kaq53OhsE552BTr5BruRdMupmQzS7Nq3DO
Tp/PnQE1cdenfAP2rCEMq3y+jXWLRLjH7cn7i3FIGECcFgi0M9/m3XJP8o4pm+CPfFcj/CRofB5N
yvVi0b+0SlHuq6UV1xLsdelPIYL4HNBrRZrfjvn6fKkdk9eW/fKCeerdR5Y0tjLuA8z7JDRrn2C3
sfTNF/CGMwQVRx39cvm/leZuCW/kgRW2P132vNCWiG4kRc1gmC8xsAO8WxoMS9Ly3McGx2toePAI
PxtPOC/Dj1k4NJVSniZ75kXT0ajeaCWWqGZKq3/U1ijOUgzhqY/D6i2MIR1PpJXXuBL5CRP2wWxy
0CH5faJ6y4ggOYLYN+zV1Pa5iQY1D8UdxQGfsLQ82l9hFGWcgAmf3csysc7ULeoZ5jZ/ocAFeuoq
blOP2ORuyHTKSYs3brVZ/LOYi/qNpB8uPXZtf8IjGh41LdcCPQ3JTUSrrSOTjpxu+HdS4dhl8f3e
uWiaYgFXoNb1j9IMJEYMyNFtr8KTqfl2NHKB52bkFxh2k6RjUcq9Vr3eRpU3Xdq0wC/rAlSnGkhe
Ws/eLC7yyBLXCALCk5vbvHNN5eNuSpbDvUlqTLtiLBps3OUpGGpac27t0lJwHQeuQ6CpCQfZ8ZT4
s/l9iWFBOx4YiB7jmt90pVy0k1Sn5BmwPkqHOxV5kfEwUxB8+GHNB5Z6eQaVid0b9294SiILYmsA
Avxg+AtSOfAp+wIv7t8DjzoZU7IYX1qswa/jktuG9qdGvsfeHiEALBHVWUB8z6Lty6t40N1DYg7B
z7p3wo+kGuWpd+N8AkLDzuQkaOkm18ccLDFKHHvZhN9Sb6G5tgoHw8avaHBvSHz+Hd37Xx3x3+iI
bZfczj90z//COnx6V0VV6j/CDn/7N7/JHHzxD2bNYAVtYos8Wtn/B//y7X/ABPOZ5jmCI5/rcaXf
JcQADj9nizjxfjfp/W63s/7hYyiGg+66lGAuPK8vrMNfsQ+/TN3ICXA52fm8QwdiqfN1mkh+ajcn
dB0OQQC7u4hjLPURlvQ/3JN/MdlfOvV/7OQvMg4+I3JkmI/ciS+d/LCjjW9XUXjo0rKkwwXNfoX1
v3otNSck+gj2kQ4MoWvVrOtvv7728n395eLMMRGGcNt8bvafp16M+SnZMqS6kSOrDC5gO2z6EUVD
4ZrZXSqs6o0Wcy3hNxPLBkopeR8NXZZbTxFtmy8D7KlLk73uA+AFjYEnjerumk57aawxz2J0mhSJ
hVRHl13rh3e444bNf/AhEKBLAeaBKan35Q6ayqltWsDyADnZ2o6QEXeFUTjHhJbZY2ObrKAiI/vW
KFiYFjfdN9Y51sGKJjyVs0S/UVrjTdUGwcrs8eNJGbPhBll+HGWfYcIfxEORdHqHMZ9FnLHOv+k7
dpaHAFIz3OFPm+jXoWfLhtVNnM8PiV0PG0U052rs1cSym378+m4to+Kvjxu+dZqQzObJdP5ys9xe
tOjGuVKPSPowIeLbay9oTkrbza3pos/99fW+/Ig+Pxkm58CxeMSBiC5P4B+UHZZoy7IwoG31UaJu
WVHwv3SRPP/6Kl9HgNw/UpUcjAgB01vb+TKVkwopAuAW/FzWkBCNnn7UtgT73wYPv77Q52Dty/1z
LYb+Pj+8RY3z5ReTRsKSA8/gwWJOcZz91kLwyjMzTXxxQCWwewls+qCfdHY39W5wrnMvo00kwruY
s9ZF4brNrZo89mevB2ZQC9xodK5I5YhyNk30mUT+8Ww+9pFf0q+kJ4u0krEF9r+IiyAFt7YisBLs
RKQjDt6cHH79Ie3PKeafPiUaHEReLkgAMLTSXYb0f/jWQivEZzvTJxlSmz5CBMbKj8L2aDQq21UZ
J1lAHB9jroyNm1FQ8fCmh7xYRKWi1jvqNqSsWQJfQnNkY7ZhPgvQCFeunJxXfyiKZ7fxtihurHsh
C9j9tFnFWoGKf7BMQlHjOYF4BoICNENpbUrif/ZwS0XaR68sZ+A9tOsSUG+5hz4BtMzuEh+KOrS2
duQlB4DK5Ie7SbGNLQh1IJKDBxW66TElontTiiaG5xSFPziKorFuM6Kl67m/rnMBH62ffedcBE2+
70OP1BC8hWt8wd3a67wqx7kZ4Z9VVfakW4DKDY7EspiMa1fW008q8hZtacwpLdP23g2dtEUwHRMe
ldXexvBn59ZFMPyAnbB4xhpBgBXWWVS2ppwmYnHjEndERb+lKuPxhZBk8m4LSx1cKfNjOmEwhAjn
XQOqCDY6SEq5souEwlyXBKSmufvGnHJrjHTK4jB7NzIjuDTK3Ng4URJtDV+dcB3zrj3RbHFjHMfe
KK+qsA7p4JSDXkVKGRhKyz0AD9BNIVgVTmNrG6rVirZIuxKF/c1dCnVnjM1jlBXkY4X19Gjkmaa8
ofq5Ep0BIox0KeI72F/WaTHYe6uSwbFjXvKmQg8zNvepPNLNpJvGhOkhc4jOqHkieggcXWPbb6RN
V7sspm9l1yOC3Yq8vscSR8m6ysaBrwbmXztirh6mjtkWAN2QUShrW3/UeUU0NVPGgGhl6yfcSmjk
kGpvJ5VfJgS5rI2hzzZ9lHcbLNSk3+DGW6ahp9qC7Misz2EAMUb3ZYrqJPJeY2KjDjGBHnehmKct
XB06o9mbBV1qQwBIujZSTz5pegtEqStx9sduOJUkp66qfoZdbuI57haum+5NYFfSiFmiumEtijJd
O2k1Xhi06fZZO5ZMD4Pwm1HHE29mDHeIfzEeZwwtOFc3PQ9Xj+mIbQhhfxQQdo/iKYG441l71S4B
uHNVnRGqmGtFdOgbjS/zlpko1sWSoa8Fry4lZq0iVmglWtFcTCTDH+NyzA/CTsyDT3bY3gN0gj9U
NhZF8tYixwvdfYymX8chxXJa/lC9E73ANul+en47vdi9Gk5FEPTHDEclUKHaOSvTqPeNzsI1+Of+
2AEcBKCSAZjJJwZr9HP8VhzLRPrLeKlhiFiYEe1QYx4fnd4sd7ZpxUcT6+sWFpazTqcOmpbdEVLm
NbhQR4Jk8b0uSZL8MS075PgJjuaTrAmr86pu2hte0CKmNtFlpP300Ws1VFfmRI5sWHMomHvok6oi
4JhRFynsETuHmMNgZZldTYQ48TN8YnXyPfzViCyyjRWb08WszfZ5JtrhmnakeTUlZtNtslDjXjbr
qgfgh8JfMmWBH5iqH7E/RjvyeP2nONHluXR9xkQm5wsA8vF1liHiDHuOfHR7AIGQWM+7AxxEerEw
OczQVbmD69W8pKmdbTJzJsrJ4FyIPGJi3iLs4+A02a4GSvVUaQSUTeK2Pz87HHnqsPYoPiQ5HPOl
lzNHnyWcwWmy6ys7ptHgt4qdCzKcWGPyyzZpBSVVqp5PjvnsevFYbdzOtraNnq2tg43uevbrsIVm
NvNvLJm3z5HnLZp6m3eSddIEUqv5SERWYZUBKg0kP0vBn0qy5AULw5oWULKvtTUfzJSEW+l34Ymz
CmPj0JNY8XJ16tFsYvKKpw/OwP1TgrZga9MlPKXQutAyocrdC7No9mFpuBdaVcbdxAXijYHUfoWK
q+FtT7H7OoQuPfXQi/Wd6QOGCLOou1Om1RBoE4sXE+FKm+H58CFI7dvUmhfkqGlfuKO5p17v1kJ1
9lVvN86ujpvxWGQWLv08jaHZhfG2KrsHERrWetA6QT4wuFs/MZEQlBLgG2lZe7q0U7zn9vvZD+UE
TXxWbdH0PM2uXumx7BAroIIBFoVlCIBewTzGGacWD15gOfHVOFh0rI6f2/t/C9a/KViXupCD4f9v
fL18S8r3P5arv/2L38pVjwxdYugcPKUI2miYcPb7TZVPJUsRhX7QXWD8eCf+r1r1/+FggqWj/Lut
9X9F+Q56fbyCSFZNgSF20ev/G9XqX47APgmmULE/C0k4NV8OphPBJjY8USTv4XaSW3e6xJz9h7vx
L0rVv14CV8JSWVMVU4KLL5dA87hMM+R8wKsKch8XHyDNwOOW/u89/w+usryLP5w9oU2Mo8uZ+uCX
r63xWo3v2v2bouTvPsgXPa2fVA6zZi5BGodv3hJw18zff/0p/lJnQTZb2E4SIzKH8a96a2/Ejdob
gToM/OxXvcEULqmr24JVC5Z48TeKwL98oM+rSUH7AE+291WM7IPJ1niR1GGqIprp6NlWSeGP2zyq
882vP9i/uhS2AF8GLkFVDJr//PWYrQeRcRR8sDiIHsbUaShOenFpElr6N62Rpcr4cxVCUY98iTpL
Sq745WsCx2dOkMLUoVRld85yvWD9Uujf4zxyfh+LPWyE6d99NriVliAFDeuNi872y0UJMxCWUSXt
Ycq4i5h3AcMppu2hwX9+fSu/yq2D5VLUigRsYOtwvjYuMhxlc10b6lBMBM6s8hCYm9EE6TGzzBEa
hGpu6klQHORzfNnloHV+ff3l9/r1/lo2vS0cQwHxxl9+z1Pk1DEnrPYQFCQZeiUf0GuGx19fZHke
vl7EJuQkWPwHJhrdPz8vo6j0pCUlDIG1Yu8PMUVh5NvhVW5xRponiDN9B88E06Pa/frS/+r5sUF1
YYlizaJD8OdLS9fBsGvZ6kBgxIRWwIWukRoTeCzDzJsVM1F3NcU63P76sjAL/vrrhzTq8GEtNgUh
vhqk2tyo06hvqNuMUv2osCoMhNRxoqTHMx/cMMvvbLOg059z+rFbs9uNrc1XwHR+P439sE+ooJ+s
eLYFcMU23WCPvbXconc3zE1B7SrMkJi3iRnRY78TZPfdJ6bFpNAvuvRhWmRffuqnF63XIwWtELYE
9SalkbnNK9HTa1RrUDCxydRUeJvM8ONLQO3TKmu6auUlqmL43TG6MnP/wgxmDy0zACKwBFN8aTaG
x6whn9aziYgvNtz+QkeLTT8bdb4hob07d7KYHwm2yjdENkHE9JsfHpFD6OILEJxGQ0SvPxd7x2rP
Tmbpx7GcnFvMomJvoK/C461SRnJUIXknnF2bsYb6Yy0uA9QoW3C8mFPRHNzZvuZFGF6c/Zm8zmoO
LIJWp1ZchiENlQohyzqquviWCmD4IXUx3fazDabVC8EL+X3K9ZL5fSi98CWucR1tYErPjwjpwQ8M
s3hXajRyiM+O/jAaat71mOb6iVQA8O+jp53bvjd5oeUG4zi6rJCU0CrWRQ2TxfWIiAn1GVqYrSFX
AQAOAZoA84I0iryIfLEuT40rTMPvujUcrAW6+5kuBdBsvUtQAN9GC6qP0xkJ6TiArswJkSJFLT+k
cnDel+mtXMVDMx/ShhUjRYg+MuKe9VNn8nrFyPtIRz87FdJtn5Ll0ae28C+KoIuZHg3h1naV2Hft
sJCAgNtGpd1vpKoVAF0m9hXpKQiYPOJbJBzYbUAhzNA4DyKyXx3rwOCfC1izt26aVO9xrWaH1E37
e0IYu3sN1QZdhIQhkAWJe5tHZDgDCc1ONPGclWPA1uhxOVwHktvJyVuEmwLd4QZwiH+lB+D1xxRJ
MdF2YEBXeH9FSKXB5M7pwggheWLeL4XfuMLu6l5bOSf5OIrMvXBU+D0ExwazzTLCK2uQ6CGzGPn1
yhFlByw/dK6nGIjwFE3eGsidc5pq1ZwbYxnEF3N/9GTt3YSGbezbOrZvfFFE58FxQac2zPIIVxtQ
KPUmSmHEMsdG6Zw58QiWiMIp/K5Ry69kPVR6ZRudsa+QLn84aRZ8IMXS69ZohwsFaPB7LE2xjbrG
ESt6tebWaLVEuyiX+xGCgdqIefyZoytO120/5ts4QldP5T4dikBa5zyKnAfm3PM2nJhXcDFX7AO/
VHt3cIaXwAr7V0zW8S3VkkmrzFpc+d3ICBo6OqJCFHk/RAaDrYHIfNXZ4/BGJVdelrRorwmGsx8Y
WKN/blvkEGMj3IvBItDI7hExRLUKbtJElW+UWgMtTQz+YxrrqxFU/VmMjH6horkXWY1iQBCRvobo
493Xk03rCiPTgWkweYdMmbhAI5bFK7dCfatm08dFbRJDviopLjd4VSoygwbzw8FQX6zivIrvG9Wn
P93Zaw+iZxEiD6Ld82ggtGfQtKux6O91NUTFpq2TdsOB0tl2ptNc5PRLU0RPTfwwM52M4GPkvKYL
6WGTSh/cPEKtE+82wpRfzacpm5oLdK7TOnfDhOAlepkp8QqpPAYUC7sqTT3U6xEZw8S47DRzb+BH
kbFXcUbgX+mBAV6jaEOSIU29NSeljv9UQMRNMO1CmFpbP+xCtbUACkME0NyHseKAYzHRvyk5BHyH
8aRZxvrslk4I4szUnNaaVeAVyOwMddz3D9pK+3ffRChg4ZC6+JzvD7AemCVhCHprs0p8136JOD5n
zvzRStwcUztiNBAm4oxFDmCVnguQkDn+NCLfX82uvyg2cN+2ARpM5iGMTnmGZ+6uDjaOiBYV8XJJ
dOqogFAM9etuspgz2/kiAst0+0zYTbthTstfdZRtbD/zWD+lJ1YbWXcoGBnTOnH11CdFsf9MnUU9
Em6TGcJNaixgswbJnTkug+mqewukrY9MUgKc9B1E6yDMzGV7z1g8VX8laSmirIgBkykhk0svG/tL
YcBBXqHsHg8VOlSLPAr6JsqyAWshkypOIBSZW/sQwLtFzzkfCPjlDZsjmYgQs717Mbbmy6erIAF2
Uqw+rcduHZB6OCyN/LnuuCwUq/A0zjSdaBv0yKQa46FOPOyHxshXH9gkBFY+kp0ut+Ofn+qFbFFW
FMpzL0LQhAzUAUdbTQRGn+yfYE8hqo52bWRPg0zkviSN+F6S5rh1lxTgQKOCiT61Tstm10rUukaK
7mfwUCbZgjF/JZEOx+ifbmw1OW+CVvu2rHnAvZBM55kneo3hECKcY5bvKXv4EY9C+wABYn7iQYpu
vNiIrnXaSZqhSI49B6NzoupyHyjbe9EMNfWqIx8AbH7JUfxTpWCFxnhDaCKhmIbZv/dlaDwWtI1Q
G+lUbALD++17yvQYfkwmb3Z07GFnOrW4QrtjPERAw25ssOIngBvd1nDH5FvZtQEImn7cgVJxn+1u
cp57ZTjPKa2wK3Yqgtya2NhMRA9s0MGgdyOs7XIGIHJXEQSwtVRZbI3MJqpsuevaxUWyzPyurczc
mWVZsfG16QUJC2LVVOQ2lt08rCE0mbvRrcwLH73vtpQkJRSTtrd1UxBSoEyHH7Evp1OH5uM6DER0
xJ6CRPjzWZ7h49xKwwk4VwTOxRwk45XflktMmh+tF1Zks0KjkF2bTVocPVSQLzIM+70OsYGCKWEz
NGeHr3/GXJ+Bd7gUDWKtaJA2xPgJ/Yk7i0VCgz0nm0g/jgmas0ioufbVPIMDd7sIzUs9PZn40CA+
zPA4Z1hvCMQyec5hZq66zE+v7Sw2dnT6UBZ2BXq3gRBa4Q9o4FQ9XtOjZ+v24xI4ZlMhoxnnwqcf
KlSYrAIRyy17U3+UCkn9KnRaxNoazMia+NnqocM1uetYcDgDIV6+EI6lrxskbkj0vB4HP2KjaRD1
qcHvtMOaDsCe1AXj4Z9B90HRc2J2QM7mPYo1M2r5aWoX8sf86SMOekbyTb3k8ooyfzKRBW6LmuYm
A0Dx/dO44xSYMZxhIHBVBoh9xqSyV4az+NtwOGwT1AanGQPBrcp8/+QNzrQNmFtD8ASADxC8x9RV
SK8faeDjOluVrT3fmh7S3ZVhM2xYh/zhwSFSRK8kKqRzpw1Qk/zVG8ZnBOVVcxMeWpE6+8S052Ma
hKQDMXldPtG1H4+MhyT58uQME3bbJcW9NWZqi8+i3M51bOyp7cnvst3Jep3KKSARpGzuAQdi7MwS
4wJ1901XTz78ETSzQ2q8B432d8IpXwgcF6s8ncIzHyPb5GbFyulGrdqRTD9sKyRD+zBE41xyLiGQ
0FVYGRtYR5wQY0TVJKfoeLqx0M2sCXgofvil8QN92vVotWBTxqFYzm3NMYh9C2JO8jBU8bxWgREd
WK323Ihl5E4SRYTnBM128AKJSK11ukw0krYJN2QvQiq2EceagcYP4tZAuvyaz1vWrsOpisEyKzZy
9hoCeAmuJ+sjBAhJjgu5svtuD949fo263j1ko8CWNnWQ8cm4qe5rGA7kyEZmg/HLii/i1KtvCDOs
X0CYlSt29eIbrkOE472Pm1EoZ9zkQZ0du36aSS2RGcG4cXcwYpIBNtDSnRsnUPNNGnnqvoa2ucWt
4qNVH1Wx8WbP244+6KdQEVaSQyjf9U1GN87Mk1OUigkxqCbGXc3FhQBKiwYxd6XaDFVkD8iZuzHL
LtryO8d78W2kHL8UstNMcixSnvomZTRnMTa6CeepOuoJRWRqxO1Ok/+4sQpyi9DZGgiJleJb3Iyh
+92JnQbKEEDda0fo9LZ0Newp8B3fPMX5ajWK2LoCDKS/ZXnsn4Dll8/h5DOkasA/P5nLDumJokae
GcSHsSy7izgJnMu4aPVzqW33AMBmOAGb7i+ITcl+aCfFFhMLvtyq0+FND27sZ9GCLiYmy3lD+FtZ
/EQA6YjMYkikqcA92BYI8/rSodZt4YBNoPke7dIvtnhRBJrLvo+vKmN6z3o/eLEqf8GVzQFBnvm8
w1iYrlPoaivOeDOy35hQm1VnjMPGmxQrWZqnh7RmbFB7vsnXy257mqgqsDzb82oQwSZq63nTJsWD
kaOhLjUNLVb5FT3bAB4bGutM1M/KTu1NhnolweHgM/JxORnvK+kVD1VWMHObc+uoFG4DzvMFXh4b
fX8ddIQrtINRHCiXPON90uQHrAYIsqLzgidtEJZC3RnsqWKGlWUk4SPKPX1mU8xvOCqmb6Owq8e0
yZqXuqtHf18bLoLqJGySbN9XLrEFWcaRxkGVc+tA1S8hpaGny5QHb6lTQ3rqre49GgL05nR2z6MM
ygubk+2Psja99QQTfOMZ2dVc9TmRFLaR7zX2OHiyaXUmRx6UKWw5fUUjMLpKOQytUidPWxLU3AZz
moeXUsHH5ff/Ew4tOGH2NLnqfFKY7FCTb1O13U0G+IMRdB4/jaq12bh8sRVlEd5CL6y+0wZ7ZU4+
vOLgu587vIc7H43ghmRXARJxZmWvjYXX1eX3UB8HvcbLqO5cMyfRi2nyzos7czf3Pbk4PPEHI6ic
fRx7/tnKPASBZE74x7iQ1KapFX1HLsnokJVw5dpGhEFi9B8oddhPkDq9LtEYG8Zpz85IupBZE1zB
q1gAHhp97yTOTz8P1HVPUwsCS0gaXYZRi/s2pZdSzgymmSytJHylfROlBKcYkptih/6z38fOQ9KT
T5d2CT9YJePVUHKmmmJP7lzD3Ws7tm6oQZ5YkLPrsZ69U4MdcqUH7W3rvAzfKpnN6xwRJ21CO73y
xhDTiUuc2coiE+Mwtm6zjvqhvPsf6s5kOW4s27K/8qzmCEPfmNWrgbdw0kWKFEWKnMAoSkQPXPTN
19e6HhH5KKcbPRQ1qkFmmlINiO7i3HP2XruYm5AKV6HfnLe71p3ymyBW7M9OpYYrO7H1KwLNjFct
hIZcJoNY111MegWQ7uvCGqN9ZqXWF1Ngw8N1C9iwe0TQhcI6bbY5y+26F0TpzO2o3gRBZ0OXRh6B
4KXcTr2RfWlZcRcdWWtrkGfqts66u7Cbg8XoqPaFEZbTth3qp8grHD8h12mJpHa8YCFVfAI6+j2l
nHMxEBB/1YRVSv1bFq9dm/TxKmvFdwOj+mPjth2OFeIr0u+lmiTqpSa64NIdgmRFt2TgYWv0u05X
xmlJwoTlXcVZTTJLWVSkxBg1iWWbqqCNvHSjGisIyoC7IveKRW5N3jYCFboStLDusOz+HEcMsepM
qVJXRn3BCPbFsdg1WJmeIzKx2CRVuF9mUjt2eexpksjuK5ioLnj/LTDQ9n2O+2tpBqgVqAqzFe2O
l0aPcR2ok4ys5Ps6DQOwMvvZYQsyJvPeqtUbaijidx3aRErnai+mlw2XZmkZa7si81tNoaqHgeb3
nhK8RsxvP1uqot80o/dajaZyH/LqfdV1p45WgMHIjsRuFqwaFyo4cM9yq3oj0/0YrKXdhv3CxUB/
BqrxvguK4MtU+UDT4iY7wfi1/2o0nl06Mf1Xp0oy4KD9V2DUyJxsdreeQyP/477rqckEZCtgEMhC
XeBYvx4ODp2qYWDhcE1r3VV6tWUHMK4r0PVnxi3vKBCyc294sIoow5m4qMed5Xn+q6ltz93w0hya
9FPQ/YCSPS6UJtMw+GPQsN1ZfY4CuaMk5/FfdO8R3tioNg2gSe+mB47RzpjXQa86IaqiDqqACOmT
/v5F5RbKHjbq1Hc4KBOIQmfmzGAO45A+kXF23jQCYUQX9PGhTo0jTJTugHZpzUHV+fX+pSNEyQl6
oT8QbrtCXfFku+XT/9sxjqY7sdXqNm9r7eP6/TQTeWi6+TlEi7z5xxMPnj+Nm8Pj4bx7OLzEHWq9
rX3BB+xT2Kn6hV6i5Jv7If4WKYxa8NSoErbdrwQqzB3EmXOjnfevHrnFFn1U3j+EsccDCNMS+N1K
j7gHDUViW7b2Eph3tc+UBKuK8IozU8H3947jgXomMwd5pHP87lXUVu4EpcLPC+KFTHu6QWDhnFlP
3r/giH5cC+ycjcjT1Y5ecC/U2rlOs8oHk94tGwEvFRP83iGC/cyjeOJInAQZRaatAeJwjh4Tr4nj
eZrc0mdpw2ajNJfG5NyJOrn/+HE8cZs0pMsqWnU5Jj7kT7+ZdZNpmRpeTeL5DJ+3zp4VZNRJWkiH
0MXHR9LfDxuNXw51NLdlo2pL1ABsC+RGRE+Z4SIfnBaek9fDEOmL+etEqsHWoglaryqTFp9aY6Kw
qVvXyH/adcIIaKs37KVzws1yusc4lCw3ERetMeKMHqL5U5BRDBK8auBupGVMcdWuM71N2gunz8ar
oexoY02AppbstZMFTM/5zInKxPCj149RJs19lRcACevx1I+QBsXwio5r2kTtg5cXxMP37u1k2/Fz
PnfORZchMsQB9FgDZ9s44FwZXJFxjQYtthjPaJVIcb9+zQkkXaLrwpee34rB/TQH7C7zMq3WTTrQ
dIjJewkAxGIcHEpMRT3xHUqidEs06KbPgGtYta2rI8VLkxX7eGefmmgZEgI5lyPr9coLh+XshOPK
5Aw9rpauUDzOjfrdCfDXfPwEnHjWAIVrKDj4ZvHdl9PSN89aAEuYMezEdUmIL+k1z9hx10c/JHqN
wObAGM7IiN9Pfg3o6yayMGytEpP46wEx0ff9IHJCtN3WBDlV5usqrNu9bYh2G7jE1Eb0X+5MMDuX
H5/qideXsbZqkycIf/6d+KIOp16JOrsAdzNN33p70J4qmr53kNWSnx8f6sRJMuVlNWLDw3+OZ+gM
Ryg6p67w876mNQqBgBBxGRYCG6He2U0au8uGKdu0GHQ6dx8f/MR5UlfB88fqwkU+tg2QGwrMrywK
vyGJdlsNxV0o4WRuMtW/XQagr+d9gjgFQPBdaBsbwSaEdJT5MDIepqkYVro7kjiTGcZvP6aUGwim
EEYhw3gHOBMytjjsu4zhYjesZpvui5FcD4Nlb9h9/vjdC2iqmI+ob7DgMNM9ekRDyO6FmVWclpUb
PvypomSQQGO3yYz0HILx/QvIwShtKA0splrHn6+KAXFkdzlnpph3kaE8wFP5kYzGXTjYZ2oQ+S7/
WoJwKPQ5NqfG5+WAD3vzrpOnFJOryjQWjs7aoGHilVa2cLJ+JvAR/ESmn6tGTx/RoxT1pADu2Fei
mMJxIWilfqX1F6knnstJuzNkvDSphdki6vTftXwg5qPwBoJG1cER5dV+c4oWeFBwUU7qK113gS7U
N82UcCr1zGHeFzbyMGhk8OdQfRwrq3pXHeOYf9onH0wSzApzJ0a+iB8/h+9XEY6iqRQbsAftd1Q5
kA4jCVBa6tcG21q2e5ggu1ensG+SCjlt585LYyrPrJL6+y8lR2XhwJCNdco+BvSRB4RlPUJV5VmA
14YMCe2yECm+aI9RHZj+ZtFMHr54CC9ptCRQU9D7Vp1tO1bhLmOYtCEm626erOoW5yg4PCEoDmRZ
QCKrdYk2xv7q6VAJQdhYZ376kzdG5u0xEQBycXxjmEtGGe3NzKdFVayTyUsulJFmx8c35v0KyyVC
V+ngKsQLc/zO5mbFZyQsM79onQyRdu+rqXbnOu25quXEC2t5NrUt65DNHvboaXYyoxB4SXx9JP0i
VYJoN9rquPn4bE6tQBgq0SO60o51rBGd4eyOYaekKAhAMPQOnymINZjAm+w7BvPfr6LZM1rEK3Kj
MRQd71CBtdk9qouUvWPwQ167OrZv8jp4+PisTr08Lm+7gySXjcHxYzw2hOXNJS9PFlvu53TS6LMH
1g86ruWmDi33ZchAwqJiac58qk6teShiTepqJIPvNj30T9TIMPvUD0P9ui0ULP/hRiT3Ipm/sFyf
OdqpB55tj87Dzs7ynVoQeh86MlhbvgiJjc9ty7kZdDBCH1/Md4BRDIgqF9HR+RwZyJyP1lWv08fO
ou/mu92g3seRWm5I4UOUkhh9RoPeGb4mmlsuu7Ltr6upSK+szDG2kYuwa54E6SUhuVRaBRQNoABD
2a5Lzu1utZNX3mGHzZsJfPu48KlJ4yYzI+drM5r0CtvqWWtllrjhNtg+3QdSAcXSIXZtnxVGfI/L
otkFXvkUMdadbYkLGjCI0kXyFvakkIobcR4fX8gT7xqDLUpQDMTA8I4/iJnDzxCPlNtDMf8Qs9Zu
VIGiKsgYYk/PHx/rxOXQDkJDSypWqbp/XT10cImqCb7LnwPth0rDYYV/97mZyO1yvEImh9ntmQrj
xEunabTtqWj4Yr0rsfs6m8Y6LDm9xPoWxSH4SEb3NDPreWGAE/pa1UO1YiTb+79/rkDKPdmRokA8
XilNEvDi2m1Kn73aFVCaGnludoMsmVDTNLyfXCs8U/ueupOUbLQBdCzGLGVHV9dm5NCYVekralgt
J61nNFkY7c0Apc/PbTbSH5/hiW8OJ0gNZfBho1g8egPzoDYjTI2lP/YhEm4TP5FaldXKQBb3bw7l
gWtzbQpG9/gjKhxSKfKCLZrmlcVnK6vACzmtfRl3mnZm+Tr1jBq8UNKHICXPR89ojy6mmOkM+E3e
3YGh/IkPlnwh7l8cVjcuFLbf3hyxgGG60PGEoyM/fgG1kYa73syFP+szQh9nuK27eiXoA5w50ImF
GW0x4GyDzjM2Dnk/31SiYgYvowZsAbPQegjHcevO1d2ZR8Lg3zgq6H85xtEzQcx3mpgmx0DVqy3M
OBYXMFWtW72zoZ5mODPjUIXlMdQCPHYSfi2H2kExwMCmc+uU5l+HJKqIGfeYxPMphqZBGATfFRtt
fTGbZnSjeyTZFhNIEexxxTZvUGiwu52WaOGCXWS5qLXVEbqOJvG7pIBqt7OXo7goNACQZd7UW7Wv
Ao8N1BheJ5lKdVhKmlka19fR6ERbrW6mXWah0+qNKP/UK3Xvu6l3F+MoXnKF001Or0j6MR3ho1DC
9TnMYh10kYViMB32pWmQdBRjM/748p56NvmKOxrPicGc4ujZhNVJiqLNs4lW8Lka22c3EtemoWyM
vIQCNZT/4rWj5qbYo32PMv7oeCSSFZURToXfVpHsOV0Nerob2uJM8fq+5ScjOlD4U5vQpvOODgMh
MzLqkbQZlKQ3QsQ1wiH3pUq/Mon6xFSa3Cr9KayLM1sm4/Rx6dJyRdlcHxdknoDbLAaLnkg5zd8i
wmbJDzOVG9TuarZmcM4ep7JyAHppT2oZ2AsmXAULeaX3Owupr5UMys5QO2WjtWaxDFCH8cCJLcYP
xlhe8t3SejbqI3ogGKrhyms1m96LM69CLfiCZbZZurNF0mybmCkYHHgyCT8PrELxE+G39pnY6nkL
qLva4Oji/89naxk1bbJ2gO3dV4Z17lacWtNtOB/EstBmMGRY4ts1IlYbKy9SIn8hXk9MlxbToG5T
re3PPFmn1qI3xzkujHrRk+YMp9l3rUxdFvQbloBL1h+/Lqc+iDZ4eeYKzNuI0fj1ZNRKF2UFZ9hn
6OQuJ8nYUfWHMo0Q1jbTGdPZyYPRr2TP4uFuO95E2DWLUZHxriiRnbMTnbe9KTbIwBBU4rr8+MxO
LQQ2bX++Flj23hW/WJMNO0FK4ddJfQPB216C9nwos/pnG2PeiuwzV1I79Vw47JLYwOKlco7nNHMD
HcI1qdOSMQN/OesakWr1sNPpxa9KQ4l8U1QgyoRn3MZqEPlTiLI5LGMSbkM33XilOX118AWg0Q5C
GMsfX4+TPx4LIm0k+rfv6B3DGDTkylHmDJX4aXjhfaT3XzKDYfK/OA6QENTuuNfeFQdNr0yRQJTj
sxMVdHPa52JShlXZ1Wc+pKfKVpnFQotF/tchNPTNt9oYPGTcCLD8FuF41KBzG4qbmmi7xNWus7K6
yzPvTKPi1AP85pDHBWsymxlCHTX3lWHchl350zMzFK72RV32Z/YcxqnnVyZH0YsG3EEv6dc3sx1c
QBajk7PM6NMTwYGvQOylZVlzl7Rvw6UE2i1zVuR1XEnBsaJJeVaN8gcW74NJU+UhqMAwdzqyZawt
mA2itv5CeD15NQU0hzxo3M3oDO69a7FqQmBuUE0ozbgiDZHWZqm/qoOOph2A3yjUp6TsrvAkinVL
yRdDLyB81YjXXT7pXwTKSz72unXmaTp1FTzp1KXFwXN7PIDNMtEQOS+o/IjanNtZW7Sq+QDt7JKe
6UMbT8OZA566xdKegWPQodl6fNlFohF6SjHkxxWQvF50tdgccHoGQZnBopHC1I9fmBOnyHdduo0J
DqNyP9qTePbkwsg0Mp9YAXMdwZP5VERUaFNSNg8JXCYfHdL3j4950GscFaFob8hg1XlF2doePV2h
MhFI6Ga5b+ezt4yGzv5iRlq/LIzJuozKLLs/kBQSE8nWQafsRvAK826G4IyWaKsM8OfPXHrtRBMT
VQJdH7lqw+TRf33kw9GaRdDzRjdzgJ7NCM0NqjRj0wR1syUkyFjwpCCfsuD2h3W0nJjJIL82z2Xn
GCfWSukLl8QytjnmcatQRRph522c41tO4H4exM2xAasRgWVhXXK7nF2bIEnEZwFWO6OJrCk5c1QA
mP3nwRjUzTQF8BEPgWjtrH6jLC620cAjhW0i3aDssbbocn9OKDJZsvu1aSfRGsGguaqVovUju3LW
Y9Q5Kze81MvU+JIaxXjNa4sTZeJFeIjczrvIVOdRhWJ9ZmN+6vyZgOFBd+SE/rhxRLstyZrW4PwJ
fvxCrgaCNHuMH2JNiTYfP4mnDoX6Eq0BbnQ+G0cFCEMnArTkZ4nUjGglKldaekaRXnhRFj58fKzD
fTt+6mX3F9wTXUb83L8+YIViZ92Qx2wOeggvi5aBMY6PGVBKAO+DUJBMu9QgqnxuR3240nUlvNFb
BdCmkYmtIL7zz6r+t/ANn+KXumzK1/Z/y7/2UoqpjsOoPeAD/udXdyXi0/zDP7L9WV495z+b4z/0
yz8LNO+vn04y/n75xfoQiXjT/ayn258NGv6/CQbyT/7T3/yvn/8kWFGnhcUy+B+UwDve4KdneNPP
xY+3BIe//tLfwEHQgSxdctTBdlLy9v6H4OD9QfWB7ojRnOzz88j9HavoARWkGOSdlqU7o+z/EBwM
5w9qCbZXNFslrJDf+vv8P//5CH3EGzz+ihDMaNMmB8anIqN5Z+IvVFy5eZQCPgg1ayZyyyz2zHOn
r7k24pMIYaS8uTx//QD/hWzvM+Vg2/z3/5KvydsnmwM6hAfxxeInf99RJqcgapXZnvxxpNxVlR6D
jw0F5+OjHO8GOQqqXGnit1ga330cWyZ1fWVF45+wOYAm1U1a1mQXOiaYHWWQJCJaXGaVKLfN4Ixf
Pz48oYXvTpM2pY4VyXR17vHxNhiyHnjWyWmJvrWzkcAOSd9xIvyQCCX2ow7jZ0Sq22wRQxO7IUh1
kKkJMZVSw5T1CwhIYDYleHg2zVEMnlnDl+DOQ7qZ9JQ/iwUkz5dGpsz9YhQ4BLETNpIt6E7TK52F
9NZIXJJH8CT4kYkRMnDsiogIq/qGpXDayriieCFCbaLjUbG2LWi4wsepRu0OTZ64qkHu3+F3xlZl
YBgf7EY8u3keq4i9IRtFjeQVFll/T7jyBMhmLPaBhm8Ze46rEbmuF/soUGl/x5N4JB2TvziMsbdv
4MuuqciDW68nRWfVN0Itd1yqIl+GmsrfDVh8oXeFPaepOsDu8Hjod1M5QXMdIT1ayLNpy3iIzLCS
ILJ3oPyVGXBBxksotZMWlE9jowyajTGmEQFRiCDJ+iLt9OoGPjRMos4Zt3YFTe9AGdKMtr9PAL/f
V8lsf+HuQCNif7kudAJmOhBPL1MJNSl0qDzioZi+4uAvHzt15s5UrLe+LT32zgBI12gLb29rSuxX
FTShAZPMV7Xmr0xq3TzYqLT3wRiaO4w72l1HKMZD0g7FfixLb5/nVFgrL6nMZGHmSPgXdjersBgy
eJYCkNFQwEkiwiO9FXaE5J1YJrzQZf1iBvwyTBEILkPM0aFP2AWKc7OrXsaG19lV2mlrx122K11u
7uRIqF+XQCRvDEgXUNPgOAmcaXQugDI5hGVsFS1Ib0MkfISDRNWViQCKDJ6w/5mqAJ4K3Hb0zlSV
RUMrn+Kx6u8Zd8yfvKrnn4KktBU53y5t5Iy9QRFXQSpfdqWyrpUQFpbpcS62mXiL1ovyZY+nIF/0
UQHOKgW9N8W6eR2a3IkDq8osxLTKwdXnAHU7riuUrmcn86zliACbcJgRZDX+iiC4tdWgemH4PH8q
hmj6qvMh3ZLkghOpBltF9kf7AwyUdhcD8F1F0tBxgEQ1Ifcx6eSllo9oVsBQn2rOfsbsEBJGwJ0w
bYTkpsbzXyNPecxCJ7jImvRxUJqO4LI6vw7dVwhz0BVjJQfP1QS5vosa6wnHcfVNR7l+H+o8m/gu
0nirY41amWb2ZAZO/7M1HUH2n8VDKRHMY8SNwlXZboLKFNeCQKJrrx2s624KtLsibsRjZ9nlE84V
nlYHj2ytg3A1kJNfJpiyv4yuDBxSEjjPbjFAVQWFjMzPIHXcq710dTg5N+IlaMpGuR0nUbSrMU7m
T3RpmwfBNvx2KluNDCa2FEut1bCaZkm+tAc19tsSVu5yDMZ4i1WSMMIMSCJPbdo5MjSr+qbFuP2w
DUNBtXWjumpt3J36A81XLbUf+xL230tcd+ZjjC0jDf3emAsTmeWsFGuEdkP3aaqAaV0ModGZtxgz
sejBqfqq4QxelnYXFQvNGpENVrO94Tm0iGigKU/a0diyNHXFVVd6+gJ7kHdhKulnGGrKTalmt4rV
XZm5yDcYSKybGUj7wnLImqmtkMya4IqABmKu6PH5oT5Hu1xPvzYMLtedDF3qzOl77IL9M/vuB6zA
fKcU4cvUmdEumpkHFVon9mXeD+vM6keiXML2h4bpbB3GzSXOpWCD2ljDspt6K22qgSM4VoiIIYyv
zNkE8++B71rWeAntxL1QUlGtYoCP80J4QbVDd4NKWRnJ31CBxORxSk8yz7LXUMygB+khkhXUmFAd
zeJ2Kpx4reeKd5lg4f9Ei37AtsILi+9Tu4wndOqd54YEfEqumtarO5XIID93cBeK1nDX5QBnjLgT
XstCcg5UhIq6kquXgxV7fhdqX4w88DY0V5q9VnhGtta59i+NGAZ7abEtRbk4cw/ZeLS9j5+P5Edt
ICAuIP+hIRmkAHuHhtPT6JJ6ZIpbgV2tpqB5Mcqh24ZWyDcPWqy7wU5GkruOsDMp7OqW8ayGry1t
Nqi2opEhnALn3B2fXCJEF4ORjpfFKP0FWZo+YlUonaU92tOWcDJyLZhouysCHlGX9KYB4AsKLdUZ
MSmdZTg7+oy6uppYRHBEp0IHl8p79cnMGnFJjhvmd13Vd2gmmpURRbxVzRqQe7UoaLgsSK+xLoRd
j1/nwUiWYCD7JUMof8hWRq+UBM/Y87PIVItuWz7fiUSUeHIbzx9ny9vlXTB9jlNjXvVBV12kuQAD
qmdYPuy0X2RDmK4bENY3TkOLuQyk6iCssUOqwt1USs+MBZLIYrCMaWV6RvLNsUO8suo0bMxgwprl
9cqmAmWAUDa/yTSFbzmEmF0cG6OxQDm5CpXQuwe1oW2zmCce4GpEvP0YrL0hMD+VdP4IaxqUW8IN
3SutmqcLGUqdkcrnATuo7Dr/aYbVFfYDZ++N6N6X5jCAw8vQjSHSidJPopm1nWDaUi3jyK4vszkw
HrvEmcyFYw3Ic/Uhay6jiRSxZaIl6k+BnShbmeiSxpWagHWcq8pbilypt52WWY9D1kGjhB2Y7M02
bF5yI7GJvGvMngmcVmih9YghSAUdlTb46MoCFYoyFoCnI6v/XiZauWyzQdYForrBd5OtEOsX5RqT
fnypjFK3iz0xcXj88miHfr7ee1UDHbIeaRwCTrViXIpu0CwTrM/Xkx7E/hwV4rsuYPGTaTal8t4A
mpcl0gGpeEhFTKym2Hs6uGq3EO0Pl9AywayELfRGBXZLXBur8Cv7aOINJiW4FUwdeAeIe9w7gSqC
VWhJvH0U54RCCet6xoN+q5RCcLqxEW26NIbXGjIJWuYUedHKtEfxfRQd060IsQXOX77OyKKriz+L
ryrWtTsco80PAcXHXelWxPlpuewmjdMEczgW9pcxrSjLZMGIu7034TdGerajcV/sM+zfvqmC885L
wJJtnYTJIhfENK0iq+Hj7uVQEwuJjYx1I7wOcyqNwrLFVTgffgqv+mYokm0QVJVclAlSfG0BCBHi
51CeeFWlfWYZLH4YwmYXrJCfuzxkitohC9Eir/lxpPF8G2lKB/uSEIWFViluQaYPYOswt6dLtSe3
Mur6YRVKU1hJsfWIzjRfNpMsf3EPPTrtmMEk4BRo7CC8ysfpFaNBvB3noCSGM/YIWBnAWkxgRgnn
E0YGPcurzqgdtOO+sWxMo0lFVYymHNKe3Lu96Rt3pVHmZBG0vhlTbS+x/VjXBzBo2AJ9mEyKsMjj
bNpQHT87IVLnpLFw+LblUwil8hbXc3XRGP10WQyi+tZ1pnkNjmX8OlDlnumOvOvTyR9W+p+Ys6OI
eocwo2OSOr1iNL4Sy6jChqSVSfBwq1oSXSsdd5rln5uq9TxlUDpQ+vNtkGl55XMiqFUdKBhnYp0P
PdBfN5sSJ20yU2G+Yr6b44T49XQvDhs/zw0Sw9AJSDNaV+3nQQGUWXfRiuVwXk80d0jW66haEoFH
3onkq4HK6jYBdXqBjQFsX2CVP0ScOTeuDSDWayEgBUpdVouqtc4qok7tH/+8+47Eix839mqdqLEw
VFo/VGCQBrTv5VbIKZZVUtUgWeTWzqjcVc9L+dRMNa7hoeBF61rr7Gb2XbsTLR0SMKl7BXUih8e/
PohWpyDpnTBJjThAl5MTi2Rd5d60KYnL5L6izPYiw3kl9bn3IeeEG0XTnzFpPADoMBg2Uy4p1hCu
OpT5n/paNx97gbs+no30UlVz40lH6zliJRNFf4mR3SXyR0tXqknKS0xgzjZnKfFDD+KSqkU4R8ec
ejXLvT0FJHFJozFdol+BYl+h3y7lCqNDsLrtw9r+oljORLhvqELWK0y45kbDGgsaj7p3KLNd17GA
kehCzc5mmX1JmPKHZlM+rTVQGoyuslYfi7m6KdBts6bgtV2ZQHq+eeQBLUw1pilN9tAaerK4SpHY
7JOOGKeeuF+8sVF/HxImjsvC0rOn2iCr+KLNZqffV8EQcpFigiiVsWnHtRWmkbrshBFkmLiNpINb
AN1LacwVJ1To92UAtampDHgBjj1n4S6lpFkFs/w/Agr6YKU2DGuWQYzgs0cX5+qXTDgbLMTGKPga
U9PXapQUZCRGnHFYeOV6ZBEGhDRSyjsjDBxlosg/sPrZfbPEumbzoMIfWGI0t5aNRdjsMveI9Blr
Nm5uZIrvU9Klmzpu423XU12p6cDbQWJSu4oKu7tv4+zJqdk/EqQrHt0hM+JVPcl8T3ntPOlnvphn
Lj4fHeUWc7ex0/hw3KRGH28D9JzF0rXabNeS7vg8knb7bE4ataGe6fqCJSTdGK1bf2Yn6u6nSoXg
MLDpt7OieQCU3jyMWNp36sjK2Mq9XRF52TIi13NYmnM2kmqWDd1Gm8N8B46FXUvhGICRY+cGuH53
r2pEKJMBVD5bEl6MAW+6FBq751VdzHwB2lJrHvSEhlJVZeKKeDD82IHJytYGhbsy3JadUWCauGpL
a+YdaYhU1CAh8JutOlcvZTFyVXISGAAUNQsrhpjMHL26qERFV458AahinvyERjlLtzU5NIByvfqG
FNrdawNtFohh3j7URH0RT06xt0MuHDPHaVuourUs3aK/ZxTK9n6YCCuQHSAmleIqT+kPOTHbZIaS
86vLWzqvY3cWj6mdf+5HR3wn74ztNjEN11phwrQYIibUJv9oocjCWf7UoymzY10EZPWyZO63n4wh
22nyVR3lt0aFOb0iLVE8WdUId7DOEzz9zOzWXR/TGZGb13hU2cBHo0kkRFFzZ8qEUuTwLRZFCKKe
Xs90maIqI3SyHujrGPjUaaxydpkDIzskomiU4QeHxxBcKIVEWIAgGztl+nSIMTCaqbo5dHwKg8cH
L1q2tEHJkEfMLhh6TOxnJgVVxpxz30HiXx7aA0qocBmQZTtLGo5cetnIm2NQWqmgITRE0Wvtkq07
87oVy3EKKUYGyfBzQ7pXqhjT20oggVpQAHuSuQa8uoSZVHVgZgDccIvDQSX5A7TYgrm9ThNn5hVE
VEELDpQ07b9UhVbdETzoJTyC0Ky0YV0AjVuCJIVDl8LRouBRaxpfDFWZ+dARhOJTfZsNk0aZ1Q7V
C8xUosDVdvpawL9YBHqd7RQJAsfRxrLGjp4kNtmpkZF8C5fPDfmoc8y/lOs0eyryBEA8cfhD/+bw
wR5TerdFGZkEKSs/VUJEKJcdhduX5RRLBxL6n48mEZ4bYdIaKkpiKVQtK/ZCgtCxqLh7t22qb6VG
D424PXpqyHeL/YCl5Lo32WmRZtWyuCt68wPPWvk0hnzwYNN7+8FhnS2HiEsYWVX9ogITxNufdhp+
uZxWjk153pLptZfPc1XLZRjjUnOZNRkdSS92qHnTmr/OB326jJHT3EWy602NJL8CbNCeNJdHwpy7
5kdXEfwVaUF47RB4v9Fq+fxAMAFJQh8yszmdQHa/DuWtKxNdQL6ktzno/42MQV7ZyMHuDt8GTWLe
OzeMrh2WfPpONFF7xTKvnVCx+FQMnruvPEqiakr1O1Dw/dLLgZ3ZJZWwyXZ4GdmJdidsIEVxx430
aBDvpkwt9sAmi72lU8Tm8h5ElAiPDaJHsannkuJ80FjNyKm9nwbKZJHSn1PLTL87ZMwErGPfQFSJ
Ryw0xMIxYFweWoJ9S9PShfN0ERbRQDoaJUjDaiKWbHPSTUgM16YqRwqlls1OzosNXMKgC1pmvBST
2pdPma7QoB7oGRtxwFahpXA2oL+udJrLaz72PDyHZXZ0uBp0jsiVL83wgV39RFaxnsv9RDPShaqN
8XNN0+arcKjalXmgZdE3PRdTZXmLet6jlAjcB9XuBXs8g2dNUYPbcaBfpmdjHu8K06ouBpHRRJRL
pUyLWtepkV6D84QAascWXS8gf0bl8X2IaJnwTtZ0pzFlyFRdDadR5XQ/HZmV3vKjk+id8uLGHpsQ
0urEd5hRlBxVMxOiUfCSxQK8PaS/p763uGqzoxg73Y14VfqUa9BmZAgU/VB9oypJzEU3Ei63ABni
Ubd0VnxFjh2L7ECI5X1ZBlSzUz+t+o4bPrn4Z8DEB7eHXx5ezClP+MQoWle/WAPfVMFHZUeGw/gZ
POW0yaMkJk6z5IWOqXBDx2KRYdYYXmOqQmIxW/H8SdgzO7LBmSDFpq+dOZc2yZ5kAhwaxQ7RxSao
y9tBVgHTWLElIxS929JI4IxJb8kSABOu+UhOaQS5Q8b+0FBZdxbxbouUDNiLNmj/0jn+NQz8/HbE
9Z+p458Tr//88v/8gyHkP5tm/n81qgRI9mZMdWJU2TTPL1FHQG3b/DqvPPzNv4nz3h/IO2xUHhbd
Lk19S5w3/rAAMiD4dxmrmZbMTvs7IE0/TCVBEMCWNxETskf4OyBN+0M3pI6OjQxpUwjPfmdg+X4M
L/2gGDA0vgv8dEfSC88gxSgVivDdOHuNKPW3oHeCReyiRH5zdf56jt5OKk8dScfDgN2Dgdc7gW5W
4FeX5arvyowGUFdPoiA1Zwii7sxM9NSROAbGEuT+gETk77/Z6IetEsy1SAXEjrQjelG9bvo8QZo6
3//2KcmsKuxlHE7lWL8eqEc24JX1LPyJ9znN0tdAiV8T/vffHMZykZ5yx9/dI+zr2OCtUbA/Hry1
5zJcJGg3W6Zj/C8uHc8qAgkMwozQj30LoVBzE/qbIB4gr/ej2lF+lDo1YPHbIWYuwmnmB8hPDfxX
xwJUp8+ZoXmD8KOBTFa7m26ncLwHHHgvetJCP76Cx60fVx7MwJWHk1xmYR21foh0Lnk3S+HTaqTJ
x6fET0gBXpRK/Ky6dKtiyKYLbYLr+/GBTzyK2DIkC+Wgtjp+vey6ZDdM99KnDVJ+6aAPLSwPFigI
j3MhhMdKgMM50p5hVUAux1v968M4d0k34c8XmGmBlufMSdeJrgZf/sUJvTmKbLS8ebekwqJXGOr5
ijfCqK3H+z4fioui/neX7s2RjlamIc2jkoE4D0jWTSt7TJ7nkj3AP3i91Pd3CTOeK1PSHM8Eq3D0
eJRktrh5KXLkQXq5EmqvpItJ8G2fzXxae4zdV5pXaxtQyJav1mO5SjLDo5Yxiwt0EbhRBvYfoLVB
mtQM4l4ObWQnCYydTOHYdE76OoHM2YWz1n8SThOgTZgbe6F79LtKwR+ZoiBfs83XGY/D5HPGKifr
ytMfUkcvd1aQBE99ToEy5KPlBw5I73IiTXZIeJ5TZ4Tu3UwdA24agHSxKmrLtsVT26XZ/2XvPJbs
RrJs+y899zRoMegJcPUNrRiMCSyooDXgcODr30JkVXUyIo207OnrqgnNqkhcAA4X5+y9drVFtVbd
g7O0TjD3pq9txCyvDw6/HTDg7ZxZ9XnyeknemOsl9Xa2Cu1LBkwUpyC/R6Cnei0jbjqXQ7Or/bi5
ppFXbwYgFehSzSjKAn0sfEUZeyDOHtzortXohmUtFXXRNSIsNe5uKZm4SmBYIeIEAwEFk0sSp3Ag
gb/BGVX6DrVrPYQSh8fJKtlG4kSrz7o2IFwt2e54filCt0CoHifSPqtYz15iry6enImKUtubzefW
KY1PEffeBO5EbaQprXHhN0nSshK38YfQNGe+deVYnGcFZ7mnfoK2zKa7vCUqeHiJeDRQJtvm2hmz
H5rOOx2hrX0qvfSH6qfofnCW+jitU2PS9/V5LtYeQ8d2k/x3It4SgNqOugNoYx2Z0QeyoWiYk1Rm
BmwD0pWQPVbk6sL9CayRPmVsNj7B4nH1w4Hkf6VDvN87Y4HXwRAT1fq3YV/08M0BansXicMjy1Me
AqYa4OxWMocl8VAP3gJ8kFyGNH/xQaEGZTvVG8DhRKfRL6wXOLidU+xTuoTNpU5dyd84SSSfk6gR
/paGZe+BScnTJXCoGFwQoLF88sCMPdDdKX8YblKfuMcZxRgzJ4Kh9kAiov9UQw17MMliyUKIZ4Sq
d8hjiB5LEgmoUlFU7PBDY/kgkDAYIpXbEN2buA7gdwrMhsSu9QTFbRqL2O1QWixxC4xXTjvNSgOE
S5c8YcwliWn0quyV5Eax8yu+I0A4aHpSXxZELkeKfbMvn5duyfeQkwacS6Iz0l3WmPayXRDvtEHX
x9MYkCSvf8EH338zFr4tS9D42xST3T9Kl3jWOCO22p0L5lAKYTYiUGGeEKOlNAGnVIR6zpuwkzh/
aWOjOqkIkim9KyPMu+wHBxAf3Y5jnvghhN2DkdyIuec8kiBfuIL0TJM4LlbsJ29oNFn6gDxRPPM4
gZOYE91nsoMFmjQq+V41vn2ocod6mpM4y4Wlj89NP8s9liYAuv7IQFgmrwK0l/7okSEFrYA12uvF
Hozv92Hs3E3Sq/uqNZAXyC9jMqensnIoE0WNc2YpdG+TkY+SZrPaUkKQl3Lo/DX3sNnhRSVRsHHz
Tx5p42dIc7ty4XweL6oZwnLK+xxwbZYG5lAwqJkV1U1SICqpxsy/NtlU0qbjq88Ji9tISTyh2RPv
sHTMbuU0yL2+rruNxX0bZfaa9sK79jCivhYKSLQpBx3N+UQ1wYrMkxoZUcCGopfRRzqhFXO9kTjh
tna/8BmR9Ohj3h7BuImOKEtooCJMyJS41Z2upaBcvNo2E2XXMX+Aw3ZvlxRauNF184akMYphtjl6
t9B+O6p/JJmQFMMwHP2u3RdaOW5IbWQSM8Z640xcuqMwd0gBGNLm16evCVajpioqmKM9lFTYKNsu
La7NBlJrMpkeL6Fsrvt23VfXRn0u9IbBxMlzJJlct/A/8XTSyKeW4FBoeZt1Eal9HnJP/65NzFZy
HSO2tuhXpNSlV5lNIB2pZBlzHDuJQIjBJoLC3vU0fUL4lEZomwSatkOtQrk49SNyIp/ct6jaKM3t
QovwAogUAzN3oXUdbAenepBNHJHsXVWnaBnL235k7hExs8fk89HnsuSZ+/W4MzNsWXEl0yszMrQv
vj4OZ0ot7Efr8drL++LQO5rcZwnmhNKPxeXQpddmaspnkWX99ayS4TLKlk9wlCfkK8jQvBn0jbXo
9mHx04Vycltek6kT3RT5Z7eFy0sD9gf5ynDrhvSR7/mpk1p8MKCVkKZQtuGgmZj9ZjQQLIvxnsn9
i7DrMTBcFr1VXn8UaVI8QcStTl3FjKOVHoIlTW9WLzlFlz8nWdDoiP55BzvOXlOQOwSMsG5XIUw7
NR5wOVjdnmJ3YFCKnYKh97OKWnfBZJZxyGsZIplfhqjz8mM1tZoP9Nhd3ZPk4mxm2RL/WjRmWtII
bQcNecbUriB647EvjfI0tWZ5qt1Ba6gvI1cwi55wSx2XBXmCrYIccJ6ntyw5ipsd81/pTtFdSzUb
c3GewZi2UlkmpynzTTjXJCNI74Sspq6IzxtN1wzZiyNpDxZwZT/6OUtIFpB5+b2xEdroaeweFTVs
xIaz362VGluj4KiY12dvFUyTVzAMN5XjgifOLGjgdDLiDFtA0ll0z0Zd0vXV+xcv13IURaq4J3lW
oSfUHQpNbK4ROzTuLE9VkeWbtNG+WN54aLIMAcFsUs21EZkbDt8XE4e8te1MXOpmJRCjuSVIRsuY
93ynBsGqGd3isfCGg9GCvlBt9Jondk4yj5GTwUA3CXC//oxcX12NrNH0BmJydirLGEXoF+Zyxeca
f40LF8VHrveCErTy2VoKcUyVrXk7NyZSFnka07cVszvhtGRNwQS/09403PAhpyNCr2a25W+kth89
CLR+sTujuVlVzh+OYA2QLWKqxvyQlKV1GmVf/qhNQLTBNJAEWgaxxdaqKAoeW5Lpw5V02FnoOW7X
RmdbhWjulYWrOnkG/czZ4JzRpw1i0GIe7bMFEPui6rKO+m3vbwfZUh0e6MUe4hU/ZRLQUm8tt4zu
gRJar6aDkSEgcFLuPaG7tyjlmG6jWWEZTtPs5W0OrCqym8JpyQkZ/fVh46NufxUeexxnfJtWOICn
n08b/UKqy9hrxYEqHXOvMclLsIGaixeVPRMRLunVjMEO+d/CHiv3yTxi8iNP0ixR6uj+7w6taNWb
vzbAvT+F0CuFDwbUB5KQG5OcAnujOHSl/jSSJNrlrC+Tm75WxXgXzSz5v34C68nj3QUx3xpcSeds
gl/i3QOwpF3GlFUPsmVDWhEywmLN1qSqkvosLCDiv77eRzMjo48ez+qEAkLxAc1QdWz2LCcHYuOR
7RIwY9abtK8kyVMMLFJp/W3eM9Yc25tu3pbgiXgFZ58Yk75D+yhCgrHsV2j5cq8IJ/ndiFhPse8f
iM2OEp29YyMqe/dA4hF1KqtXfhhwyMNN7utgUJjiJtN6blPww/TWEaqhotnZHWpWYHX/FPMDNRZb
HoJXPlJezbtfgMl8cnC9pQef8/beFnF9bqzpd9PAh4oFV6FQARkOtiQe7HdH0jEdSa6u6vTgWGye
HYg/YJ2cIWxRMgB0z0k/mDMOD3TA5POvx4Dx8RmzRUHp4a2Ejo/kzFnPLdkVE77VfoojWnhopEQU
+S/lyNaYDGl7vvaF7T9V1vyU+3P7QzT2tB2ISicqltTrdJ1vO/K5i9Ezt/HQsJ208u7A/ptmMJKx
b22kR8NRRCA//qy4/F+9GuHk9//+r9dv2JT44tgzfR1+qjrr+qpo+oW1Jv0Kw+W1+pu/9K9StWf8
gbmDeQbrDK46mDz/sdb42h8WXgEfDqSNTc9ycIj8u1Tt/QHjBHOGg5hFo5DMr/ifUjVJTZDX1tIl
Hw044H/grXlPDKKyRaKjhfYNE5cF6+TdN9Eq8sDbotfPFY3PoQ1lXKbq0NkUChBfVFjL62SG45/l
upjY8sJ5Q+ySNDRx/cZ+JS6rMnSUqFCQiFjLnAXEIuhAKzvHRisI+4oqvq226vGR/OVJ/03te/1l
f5m1DNYE6tCrj5WJw2ba+Hka9/pxKrAsd2dQwepOTyoR2mzTLmbpajSiZk7Gv74gi9GHS0J7XNcp
6voOb/NdbVqkBaFDYx2fHce/qAeXNJNCstvYwyCJW0wQrWgPeqehbwSC06pwtKRrHXyHiWdnx+Q/
HCMX/0ywSBiVAel61FGMgRgir0rRoBOczIFv7e8Whj4seyuq6jPYdNiZ1HTYNeh51DlB27XlEtpw
oelpThXPWjhS3RULmxNDX+zXoWpqMq5bj0v5lCPibedG66HDJsQzIJqJqoTDG2FzPfTjuMPNPl/O
Dg6WDptJy8TPctOZLP8zXCHAnQMJRJ1HHSN043SOt4g9pnhLUUfdaIlVIHBPYuNBR86wBKnbc2+k
H7SfRUL2WexM/AxlpJ4iVs9oPhtyAtfvEFydXKuk5Bf5s20eWegT9dhhiQJm0QokeEaW6D2GTToS
V2BOXLFz3Nlpng2ax8lp6HrGX9wXC+U0yPN3S1fRIDYLQ31qPF2JF9MYeHJpD84W0XOt6mPXYA8K
JbDkhYQEFGCcHST/azOSDLklK4w9nVpaREcCen6yinWoKNYkJKFNRbOdrhRim/j4OHoaZ848cuz4
62ggOFC1UNwAS/BPa33LQ0pni7fgWLS6nhNcMc3BWrSy3PIczTG0U5PHkoqCOoayUerdz0vNa5Ur
SPqMsbxITsv6Stz14fjkWvD+iIU4+62gtpIWg3BDwh2myyQmokd4GiJzCmTqsCpCPWQ+qQ7Brpv5
CAvsDBwwADa5m1oaxRYvR7wp7FZftcxqfiDKfbhi9eFsVmYEFdFbHTFjZIN9SSq98ySkq19Nsilu
SJ+KXw2KIwcKx5YXpkblvlZxLj81ppYpBEoM2WRC7SknOXhhkq17+pJ0w/lkKMdGP1a7/pOALTPc
GukinI0tXYaN7Fwe75SWTnetDcrGqWzHosJZP7amTnqN5SWLSdXAEsZXKra8u9Rkk/Bjzuax+cwf
y+wH6BJ1l5YaJQ4Hd29Yx4yRnn79GHJy1h/wpfF6ily0TiCiiXeLCKygjEpS5WeeDB+XS3Tiss+b
eop2vSaa/rmPbHXnMcV3W7G4PODUgMmwz+l7n23cF00QqZ7zvsyoWWaRoW5oXrSHkXgZdWESxBiT
oTZyFYpk2QKDr6c0iLWQ50J0NTqckWytc5XkRveQL4sQT2R9Lu3FYHSiu5kVuvZdwZZ8elxKjpGP
qaWV+V0kM8SOSMxbiqGkzC9yPVYsc8mz5EzJs1TaxEHE92MeBD2o7hAVHj4/i1mFCKMWa2L4NpBz
JXhxRMDxHTty/SiGDqFDoCYkfkzmtfGQjgLXFg2hxHlWhTca11mEGAXxkJ7XX11z0q8Sx2Pz6BUl
1xR5nClyxuIue+n0DgFhQODW8M2MvCH/1DFD6CSGRovdXddlVTkeexsR+Vu3IJVsaxA9D5iK4XTq
W5d3PhSdfpUNi6k+eWPU5t9ttzIMalBzGxMZpknDuC5Zf5YWFQIawGNUGR5JfXXtaNoxMUxqBCB8
qe8LaFDYwBb0KGnsXVWYtp9tOUZrnNm9C1ZsCvWyHh8x8oktCuBkw8DoQ3OMk6NZ+BEePTJIgjKF
16Cb+kzsrFvaByo/zkphylqRUkbneLWzKABUGX2IOaqYZOpj03jaU283RmiW2oug1BMMFWKSfK4I
AEsm5R3I/om/FH3kflcxuceV3lXXZF1cjFPXztu86NQtwRHxi23KaluySG3Y9pl3NN2qF91Kyp1R
aZSbCJAl63pwuxs/JnDNbXLOqwSWFpdpExePRta7ga/1w24RAyUAqcBbkVBGZtPUXMtiKS9sKhzb
EeXZLdN685L5Y3IvreJmcjWV7buWJJp2JjBEY9+5l2md3se9UzzCDuzjXTdUmAZYwDZF3i6nQvj5
Dg9qGkhAzKswjeoNIZv1A4tO81zZZZNssqWvdl6q1Z8Sx1kfLYEhJKjbYxU67qiuGkeZQUwlhrws
t/+Rdm63KdCKH4wVLUlEq3FFeJdrbRLNrog8mtkObPrOkBRky3rvFe28drnM+rimiu1iW7/NorrZ
a1ABNgSgNM8IrKg+4WlzjhUncrmdS3e8agcruvebxNmLfsl3tgAaAsl88UASOM6VSIb2zIQ9H2Dx
zMdJ6D5cjXzazn1HmBdy2LAd5wz9XO88yFQu3zStyM6+5y/nrur832WQvzvgsCXy0D9DcMFVDBHz
/ZZoLmNr8LvBOqGsYw0jzpklhmHLPFcpalcUX/hboSglf9aoHKrDr7dI787y/ACojvz37WBtcuD9
eU/W1qXpkbaL+mloqOdUa115MlkFLUFNGmdMfY6YZn5z1Xdd2rerrsQDvOHEosMc/fmqVrQkbjLZ
/qlF0/QZyyQzUzMYbHJ+fXfvWppv18HtACGW7eYqu/j5OjKpnbH34+hkUahnUtc6Fo1VFmuriBnr
n19s7TnzOHWkKe/xCjqTiIjZhZ68grJ5vcoX3wQKIh397a8v9XEnTWECZS2HAQ1WyPtOfhv7bkMU
JxlEzqxfVasszgYIRClyqM/9Sqz5x9fTOQjpDBPNwUv+rquuezXzRlHap0Ul0dOfa2BF4noa2tXa
1ulTQlV+8zg/jhEagTa3qa3p47b27pp1ZbWaKlC1j2O6JqkgbFP69Dt09N9eBcyHD6t4pQe8G/9F
ZExVlPbOKUY6eZjTCrW691uszt9dhQOlB26ecsaHeo0zmEZrC+7lTXnhpHSQEKD+L96SDVIXAgKn
nRWH8PNoz1u6w8Qb2icjQk4LjIV3ImdABFskHfrV0Ci5/OZI93H6YE5nCuG2gGFy2Z8vWaUymqfC
sU6ijpxnHekp7VnJVmQE3ratUPwagdMvTF6/HpAfP2yYKUhm4OrDpP0wIEFxp9rSkHaZj3xcUc00
NTgIZpYMjfWvL/U3t8jgQNrEHhxW0Pu5ysVZy6VKA33oqkgs9fq89HRIC2stgK8nOLWOml9f9O/u
D1yah7DNpsRnvpsgJap1M/Ed/VQ4yFiqEtVEoXnJnoPObz+0tyraz+dyn+oEkCnL9V3v45e2tl01
Pme6tT2S0kwvbQCcrlbcNXLprmoM/TRPZrbJamJfR+9v7q9ki4NzRxHS4nBR07DEY/ANEJnJrnOp
6P97udP8jhz9cd7DVmK6q14KBZP+XmpWpfaUYltkhJeUbcM0QoScKcFyBfSboZb5bOt//Sb0j9/u
Sv1mX0kpEp3be1lMXFAviVhiTsIT7HWVZ3J+IB0Ld2Wns2IlTbSO9yzVr9qxaD8jxF30jZn66q7t
jbYgPm9c2h27JJSq+EuSza9/4N89k1U5iU7N5N291TH/okXSWpgZ0uOrLxePTbdmZy96TLOe4Icq
Rdmr/a6M82FsIipcvwZKOQxRzOE/f/Nt2q+bfmJFpRWRhImHJwvmtmKYqrXD8uu7+7uLUTciPoMw
gY/5ZKg5fFjFpBIreLQ3WYX7Hy8Spxxbazgl/fpiH141d+aBDdc16DhMZ+++ujIXetNH2kyotM3B
Mk4HRhYfIqfEX1/IeOfEQwrLdLmu3egZWVHfb0yIzU6V07gTC3iX9DcaZ7gxFF4/gDSFDNmfm0xS
CbFibAzJlND4KxrX7Kglr8tg3aq7JM2pE4iJwxL9Rqw1i0sLWxMOpSyqXuZOI/iD43mbczh+y7of
KqzW5T+diN+w+HTqWNcQf77fiaSE+DZu2fcnY6GFPdEoOePlSfexNv/jTQ+XYgxYtAIo6X1oymBI
NQapMDh0yIkxDWTcPzRpf0vmRH1eA9h/Vz9cV6+/TIwWyxpSyZUD5ukIkN+/pWopSQTubOvktMr6
DiFdnjor8p/eCiKOS1repl0K+7FWyvjNAmC8HyLWKtJErGly5bUNaps/f2ZWgcYBqU120mFelAs2
dc8Bgjzj2DWNEKCl9wU7Y25tZE2/+cqPUWOQSBynB2OYEXOQ2zjfaWNJFXHJ13pNSzwX+/qx489v
PoGudPoMv7ue3rjDLCr+pSm1Dz6SJDrVuWfWt3bWIzNYh1chWAz289CRby27uekD/BXqxp4UpbE+
on98zikcIeFoZbxy2+hCX5LjmHcbTc/L24lqw1XnDGKvrNS5IVRFLHsScOkvywESheYCSCAuNtMI
fnXt0Q8Sq2suhtyCI+EWsKk3NWhCDtBLesLZp4fYfuwRU56etPA5xpZIPGrfmgRKYi7ZqqouyPlZ
MD7qhf5t6rycorjABRj6qlmLoeAAkhs5K/7sihY5m0M4Nai9jujrA4EPHEqqduF/XVr3X5tPmUdU
Xvxi3de0Dd9aUhU2aKSqBwGR6/EqbZ075efH2BPqriFePLlBqFQQQRu3crjt0f+UGxRFfN21Xjb5
Xb2gaNl046C3O7qg6i4nVegidpw6v0OH0H9TtH4XKryZvXw3nWq0LrtWX0tRE0mqAQY3/iK3br/a
mHXJa0DYTHvSyKwLuaINqGhAoCByaMjVzmlwYW6og1C5GpaEQrhXzo65Rb/IvziihEMUNpnVsVXZ
KO5VnXLpNl9YtXwN5UAbJIXZG9fVJO3hTk+Jbd7kDJfkhuMiPj19dgEOoCC0jlJ2PdHqGHdEuDQV
aCDHYAq3l5gRVFWSI67hTql7YclIn44J1raIdVVHUVN3BTUtj/CpZa8KjpABDXuqjDS9VfegV3ZX
4Da0GWCgIomAFWnH2vC2D6Bmz+jDtkepIXHowp0wRGPkJTpTESlJ4LT64Q9LdIMpF2XrWwnOLkZ+
jJko/cHKDPs1jZIk2vZjjy77z8/KWVV72uqtmVwIWK8VCQHEXdskA+lKT+iCsiq2oQE0B+2rYzOK
Wm/1ICWFzXM1+rVmbmb9+AVx8iR3Cm3kzZ+tGbL0XiPbXDcSscXezqtdhKZ6tlZiO8rzQUNKwAED
LRX4t+XPdUaKjAm1K/fCdulHBLmWqmyHe1vrz0iN+EzLRtBpKGaLB2uBXzN3mW/E6W1ftfwQXaN2
smsKoydeV2/Vy6hcU4ACce08v/Nq4kAubVXoD06WVVY4At+av3uCTsYWvbhh3c56QxU4mdkbE4+n
T27JekwbIKmDhGoBY8Wim4My1BpM9xMb83ygS90NQA2CIpUNXJUoQqsQMoXb2anoeqr1c0FREvdb
tXhUBBC8nUpNU5TaqJAPHgWyZZTZ9OeK/3990t/0SU0L0Ohf9iwffD2Pw2vy1x7pv/7Cv3qkuub/
AfqIvdKa9LQS8f7TI9V16w9A6YQH6BrWX8wn/9MjNf5Ym3FrweI/zVHAgxr/IfEBjw/LrPGPmqNv
fom/rNhwa9FraKhy2KDSi31fT6vbOk1Aus2XfrWIJQ+9qZnxpTmT/4SOyDzmSvEdyThuztCXOLDM
qBfevsa3HWyHWPgME5zZZD1XlqnORmue7ZuSiVhDclWoNPIIBEf4jMu2LB0rmu6EO6uqDQHhUBV6
TCLl4z8YUcGhWJgkDAitiMT1arRE2YbqiPQ8dji198NECJaOh4l9r5LH2B31NKLfSHX/xJaklfeN
5CHfi6p2jW1jJYa1jbOpW848S8tEZRipUOOyeJcbjf0qWAE0idYyD3ddaTGfT0V6xcTOudE1FhPQ
mxORDm0kD+A8zAM3VW+KZRRf2GGmD15m0ZpoMPHdqtq+GlTXHnHsxbukjsZXX9dSpMMlYsk079LQ
oYEc+kD7Cpf1dHERAWd4Hm10cXT+sMNPE7TEM/i/Eip+VnnqCrWwFEc11dO8yXMRz/f0xUDRbTRW
kHgXUYE33L2RUuLdS+wGA61ZyuN6iqk6l22u7pxCS7vLRvV1xVsoARiX8n8BJf3/0umHrozzzq+U
E1X1va+H179OC2vcIH/r39IJ0KPeSpZBILHamf5CJfXdN7+e5nhv6og3VcW/pRP+HzA7UdpYzCQU
c1y24f+WTpiwTH3SsKjzQIDhX/5H0gkYnT/v6EkQpixG/BklhBUFr787u5oIhUqCGLRzpYk6aUeY
A47YwEyIYMTpqtnmlol5dDZl0+0U4SJg5prBJDq9gI5QLmlF53nuL7HRWn6N1QMFr1oKy3rSfc5b
m6nXv8SeET+WCl9/Gjv2Jwmi4RKw2nCzAECOdmmdEexTo7++ZHawrFA6ym/2IksIzRuy6uxm+J0x
uNwW3WB+EROUrTP9aQUHzzGGC5mBYXs082h0L/qlXSB7FM40ohwtzfFb9ibnMHpFt7zWAkg+u2UG
nrTk/bwxO83E3mKOn5GYT3SfR3idl7mZ4lRHYOw2u5x3ew+Xr3RC08AGsW2KKH3Uk5l5hY74EnZp
RsMFviwUBTA19441GsfeHZK9obJvBSf1beqmK2+0TQlmo9G3z4z0YcYEfeNkaBoO/F/MS9hXUQle
ESv3QAJRF2CXMLeDLl5VbqnA07JygprhsnUEAbcl79VHw42veUPnoLW3C4WnO10r7Evp06HWh9HV
j6Pvt9QBFz96WkrPvW9cO3rohtnwjhizTLHJ+sYuMOlb7NXcLsqeJS7jrSD7NczRofIMGhm0o6pO
jl8X56FxkcaM5ZSuZ50Itcg8T+dhHGIvFHGTbN3UWe7aKrZSbR/F9GtzHd7c0FE/NoYJhPm0VBvK
yTIJrajNdt4cRQerLo3nZjHhbiy9WB78wi2sYIgnNz1YQvOKp7QjROgxJnrI1bYju24lthMsu77f
0y2dtf6YxHZFbHFW2Kn+GvdYoXlzhR7YNuG7ZW+FBmiIqwVp9VZpEd4irCJHull3XhI5W6hqyNTz
esrC1IajZtVtifHfH3B5wFAK1tzhNOhtA9zgEkmYZB5xicJ9yBW8Nds4xmN3ac9eFizTErhpfWW1
C+ufne/hUUQnN692FWfVRyGSW4WMNOi4zC5e1BDg3vqsa9Oyo6kY7SI539Nf648tfJ4tvK7soi2F
dmxsK98NUWucfHDgQc4Bd9sLlP6lpdKTRXF5N3k1JLViXo5ay6dpOIXx6M/GSzV4cAz12A2yZBBI
5TO5qyt3GE4gkbMj57QvHeeLU5da8bmlV7lZlpLIanhANNTD3mrGnbU0PB8BJLEUVRi3whfot7Mk
jJPku720z7i0QAPSj8ROq0F5sDrAcjiYQRaNc3xR2YokERC1ezgl90Mq+kCvUz2g8RiFVpfpN/z6
7JzZs+iQIgzNEcnX+B1uwLzxEpOHw8d2aBuJqY0tcxUvIH/bFjW9fd+axV3upReLHnFSHTVIrctD
6gz7Wuv9kxtPd70PiGApjQ2MPvYLPP2Y6GdPWo992+69WV1mwB7hBo1q1zXFsJUR7fU4sp4c7BLB
VJX9Ri+L74UF+MOoJgefXzLep4KkjlbXQ38AhACeikkw9S6tBhNOVip6ywSDB6SfWLcaGM1tqboK
uYScGFsNwQG8D2fPSagPReKPB68rvi5sfwKO/f7JYbo8jR09dOKbs6vEHzJM/iDR+Sr02zhpb2XW
b4XHTS11daU8K3st1tksHyO3Qenai3PTGNZdarTOqW6GJOSFccghbwTzRPKsiZ4DjqF+JEOpH2K3
p2iRtkUA0IhcKKQMJ3Ss5rZnWr8dzAk2yuL4xzxz7yKnu0UYo+2YJrxznYnJDfvcGT4xr4wbQ7qR
DBpzyK4yY5RhO+TDXuNF7bS6Helx28mdqZR/2SkNvZMYNlZWfgbIY4Q06bGBlLsKpG9AzJ9Lom1/
1zsVswtibhzb2S4zc5OfV1uviZUCgUpYHVoyt3OdiOZseCgwRu2Mconup3y6bETbhUofskeEbo82
aKugEPK1X/xnJ4YuOdoO43hsIOwW8C2NaQfA41g72d43soin2FpXhh63+8nrvlb2bG/tbukP2mA8
NATUMoBzWotlUsiz3U7aVaKbd6PfXBR98uTkBkwhsGdabc0BM+0WH9+L5U+IMSw7zNe5tBHejdeb
+z7N1J3i1eH7kCTRMY16L3kU68+F7TmbznT51IRFDcuVl3gltmz+TtTLhp0tW+PcATENWtmkCGn8
OgnzufD2WFOWY1IPh6HJTjKN8j3sizSMfdEgXhA7FrMiXCIf1TwGBgpF1mh9tQTvC0SN8K7mRbNu
k3LFs7hdewn/UYTzJOst7NzkS6McK5yM8UKlLWvCVDzqljxUEDx9ubCwZj7ewW64l3RGEGCXX6Wq
SAufnzM3L7aS+0FKVOchsRvpWc6AqNDO7yyIcEYY2/ZypYDlQNaK2mYzUpc526kd72ZhzkE/xubn
qB6bO+rJeRUI5BrN1suZmWRpVjexkJg06g6A0sC61kCSPsy1nW10XW921diMFwakI3RfBuWMkV18
ZIrHREzr8gw+rXb8QHj21YS1/wn5VnWtxY1UG2suLOwD85KNd1UmvKPf58tJSfPRUlrzhcgzER+i
ErXUznYnsw/MQicDz7JqWFSss8ZWDv7XUsgbPXGxzVjTcNfb1c1UCUFJSdyWczJe497/1HdmtxuV
U5+A7n7yelJlVJqfDIEcjlaG3BgQ0l6YXq3DhIHmNVv0bosysjua5A1vs1omewe4SuB55N2XucXN
9vKzHxOtVGmeuIzRLz7hep0CsmG8Hw6xoJsRYU9gJ2bxWnvufO9OAmnZ6H02c7sJIWa7T0Bg0o2I
HC3E9Zk9gIvSUFjRTvFdsi5MEy+w4kw27XhhWQDsFFQNihi+a35ezFFpW2bfmi7/MmvCvfP9Sn4y
e7nV0OZc4ZO18UKxZLtZo2OhSYlKpEzWWUGjdcUZz0cNvme02CNU8aVuFIchj/IQ7Byok9Gv75BL
tUDkvGS8hSzsHRbXaT+JxT/Uw6weJEbZne6nfhr6UEwv4Gp/a3PvK7NzgYHb8TdUdcbHNNPPTmX6
+8bHBGgj+9ziiWSBoNy2GQyoR4ltUJAVdWagvSKzjjTk9iLT+yUohn6+KDGqHqZaVzBD269FTOD4
qIoUoiZH13smyB4J6WgWXuAMU1LsrSpGaVVaOYtXL6rPLVqCc+zM9q5gL/i02vxmfF+FtzqdZvO+
TEz9CyVW54uVVpBzlyEmwDXB7EcjbUslPN8ZeGxRP2LTwyx9csdFgC7C5mQa1xEHFZPvtupgzUNn
25TsPHCZpjJOwjLS6VScO1RTu7yU8b0v2Ijql2y0whKwWecvR7w232hsO/sWfs2mpIP+/9g7k924
tXRLv0rhzmmwbwZ3Eoy+k0KWZMsTQrblzb7Z3Gyfvj7qnEz4+GQ5kcCdVKGATCATkBWKjtz/+tf6
FqFRsdjVKnM1j06w4ia54107OqmtVpCA63VeVSnssu5Lr2yikXPdrUpI/GsnJ/koo4b7X1ZBzy+B
D0W1WuF8zfcW1qNVLFNiYfqwiaR1TePUwjjoyl1eu/4piQuMxYoNdOYFGE/jbd438oHCFXunG1+7
PObAhENqkxbREzp0scobcx1ptkW8uaZK0ZHE3NIIo9FUbryGgqOSz11BZnfFqt0IK62sAUD0axyH
DZcTUEVYqvtV2xAkmbP4yxCos8sBf6v7vMSQ+p7IV1UbuCp4BZPiNLjEOVPDx1Y7cjTE7QpeUng1
98S8OlSV/RBgN9tBVf2Wl90TPjuQ7e58UwVziqkceEA4o0HbqnVtT/HKqh150eTYA5jSzGfW8O1K
5UXxNKoWSRWiFFA0zWZdLaEvVrjFYiwWKzOt0NqL+Yk0OB5JnJthUkXJ90waa2P0ZkKvfMrH3F1N
Or2M7uhHT56Rn8mh2ldpE43vmvIHh19gT3G7MdK5CmMtM3lLe8zPbUwfUlc8STtN1jnJ9S34g2Bj
UyLHodt3VpOW5hcw8ksxXlZsaeporq4ffdVbSb1fNhISGrLx1kyYo4PWNUIEFE49BkkuvU6v5Th1
V1OvwqJqhnBu5aKi6tOVSOVRo22boGZlhV7fYxYLvOGMD+R7xbwBd/nF9OdXUbs7z2i7M2PuxIuR
4bWbD2hW/Qaf6i6Pf2h+Q6202+pno03rfZPJ+yaxQFvHXB7jxg9xE+nbuma8xV5r7Wgx2JmVY6Bf
pydgrdxAU50MvP8EcYlOomR+Hb3uW9SJr1WV8fmprFunLl4VPVX9rEBOleKLpoF87GCJAbWaQ2F5
5znwP/s1KeIgqHYZN8cVIHdw/qDCVlqpG2fbrm/pwOlMa1M9VN0MaDkDuEn4txo4nmn3UIZ7f5UV
48wtIY14utwJGmxydbydfAqUJZ/gL5OM36yMFJcVDdMqtsxWrgYbFgBst+Ilr1KaMZPEKGh/Nqmd
GysLRautSI3T2FDeBozW+14bmyWkn+3SRBMyrE1wl2FFQvyFxBfGXdYhDDl18zR0fs7qI+4PnKoz
wBdxubOD0t7W0yxOyIbuVpbd4yRnMhZVcBf4XXpfJprxw0na7jTHiXsEji73Zj5lxw4c99YZbPlo
lyRCfWm+MsOnl6y0GfCFfkc0sIdRVomzhYYfduirF5ZIULNn6lutCgxG2jMt9XQvbBWi4pr6HQ4A
JS7Q0rLXAq0RRAIbfMI2Yo22obHw1qlI6Agc1Km1MeM8unMJDtCGNH2FUR+sCtPDxp/zinGovZQd
pX8ynQ7UoWJkHvorhlyOFW2MNT0LvhAmTNaN7+EEL2Js+rVTcgyS83rI+PVtQASb745wR457TP1b
2pfosRxNsrNsNWLY+gfOjQevKMlu5EW/XdqUNlzNJ956p9zkQC9SsngMU/5Dl2r2jlEYxcUa05c+
C4IFmqlnF27V3IUGpoXr1AYnyt78VU0V7dqMPGfVZUWosQRbVYbZwD1odbTbPNm3mW2EUtYpDZyt
flJZo45tZf1oZooE8EWultnCnJOrwdV9M8L6vE8lb2OVgaIMMjpJ8nwINXymK7dK1Doj4XEa7PQ+
MbE7Z1VxEa73XPlBu+N83VCPyMe/Hcdtaeg7MaB35MphlqFodWFv86uwcmOFVm9zVeMtVpeJjd5K
ThE7L4uUQMOcZVplWMDdWw0q5ulB9oPnF5I24Krs6NE+pgZyA3bR4dAyHQe+qWG38Lj1TnGNdAxJ
c0D/tffSr8CVD77d3I9kMQ5JO5lrRsgTl+hnmsrKrd2NG0YtPsns/ULVt4SDjUS/zkZn7vxxQEaZ
uemyBSLHYTyADzj4abeZezcLwW6XAYPOXH5qbA3ZZBgGf2uydeLa+WBOYuIZ9WqTuQOTlz+QYWQc
VJpOYxUoRxSBtRElwzFmp7By7PJrqarglgqNN9J3ds3QxGs8yPMTHqt7bw4ooagNc221+la11E/b
Uqa0rFVQll1In5TleOljEcVvvtFc29k8Zb77ahkme7JXZRS7Tvk/ZD/VjLkJIABjTsO2CNZNWoZG
Wqdrop4/akVBca5lX+JGizfNsgxcGAyZWVWIKj5ayZwGYl2WaAGxMXNsgeWQVum9jLlAh20n3RHj
v+3dQTo0jxpn+hqjfU4CqGco75tJ8kPcyYnAAD7X62ZTtmMp17HyVkPjnmoqGKCPhG46ov6PWd5t
UXHw5OWds8pmw2u4Q09NB9ZkljsbUkCwIjQlD0nesBLlqqZWuAmkU3A0bkjGj5zI1aNGBLzdFj7+
763UskGGFkv36uQyI0xcPswOwogdGA3YXF4jJ6rRHOCj6ueOUNzXNhu9TAEECVoUiz8MKP/TG7z/
m5h7i+Pj90p82yb8h6Ljv2rx7//uH1o8gUQdk9aSoV+4dj/HGI0PrL8B7bFs+0d+0fppJad/IKeI
1TcwcRi7nuP/J6L7rx6awFm0dpKP7P3wuf/alt7pyo9VHwscBeV80RdkvpUu+TI7D/DP6CKW3wCb
NN9qg56jn16WfxU49H8xx+H7dgLiuz5mKyvAS7nsA34yxyFFN05Wt9mhSCkR8gRIYHivfC/nAvut
o2J9rxoHgA7pPW6CBlxUe9UvNVMVc+zTTGEGh2GxNCdwSQd5GxgTNocswgyJgkin0aRhvaozOZt0
MSTdfIoSb+r4XtbmxiISeAk8oe/5K7nATjFN1tf3NiK6EPDNNAkschlbAdk/DGMPBMU86j2Af/rD
gD1hQRi/lx55eO2OlTPyurklFFv+TEDi0VDWrxarzi12cTifMHoOE/EFbjaxzXl+n0+16ORHA5SJ
dvQ54RmcT3mXvvfCEu52CDxO1nofiWRTdGKU3OZizXmJ9QAWyYKLVfGpUhZWoNXAeXq4b0yP4ktP
+IO4zoEW+9sqmwzxMAjdxXGWFY1Nf3sBO8Js0czWWqxbzsGwl58UMJG9z6PM6nKHbMq+EgI6vatT
zFUzMloCbsbgz5YPXMg1xLL1cyPdIz1Ziq/FPIm73puqTQUOGHXam5p6hVblf567UWlckYdxgwGG
qhp3Xiv+3+IFglOaNv3V48jahpkurH2O44oZAMLZEIF9kvmNcEe+K2Sh0+/hYywJtrXs/ZSuWZd7
HSeSxm7q+4a0Fx+Y2qODokuqUJuC6Na70/jEjTT7rMdUyXt5GYcWQbxQJZnzppVj+oCnDyRYMDbr
MtCCbQwO+qAg4r+kDrINlGfIAp4sD0lQqqMdgRwwjPwhBg5y60eCOWRChBfCUaE5a3A5fJSHMZge
oSj3cqUFQfvVWdDHBTjz9ciEfsiEC0NtUMUJBy+yOTG7kIBmzmkc5nKjGfFOjFXwzaVeJmcglel9
T7jvVfTc+jmATPo1mHxuTio1tCPAcP7VpJf6TbZo5APFSM+WmT+mWm2+uJQWiBDO/rfEdI1n1+dL
ZQMh2HKcsA+CsRqBfIR/bg1vUdT6rzPK5SaoK32ilEuoV+TFTTpjcDHiwV5l9XDq7di5y+HnbK1+
hofiguTYS6wxB+KA7oXWHeNlNDv/anglJUDmoA5BmgGAtqeACaNqH1vyvnfW4FT7zCqsE21d45Uc
HTs1UTu0x8fGFexX+rkp4/SFdzTfjWNnnbpqzvddWdbXjKLjbzU0oCiMpPCOibTm+8ZRPUMVdm/y
cka/imrf40SjsL5oGpK9RivcxZ+kdQtm3YVTwldin48yYnXgJ8mxZPC96xBEzr20kk+YuiAAW9Og
X+qsTy4qzprHDp7KRxpS6yOZzXKj0Wz3gpqaPsveVSflVBSoIpSnR332ZnNrFHFxT4IiOlCVPOzU
rAtcgoG/lU3v/HB6uE1YHKdPYwpCGiH0UGZ1Ae0+uhCEhNXfxfpqeF+fleJgBvVpcvQJSdXiYGx3
37tywLSUlflex3u7Kh2mNcNoqbhISm9rxjpNyaPbfKWQozvpzZBscxs+jlvawy2tGHvjzJ/2leys
GyGB6XMHSu0beeb+xgsS3Y340j6xATBgRQ3Fmu+JWlfFmNJqZKe72k5dOHldlT3VCXYv3na+LdrS
c+9l9XcaXdRu9gvUizHSrc3ojja8danuKdOD/9LjamMzgjPCZ5T/MZsxKxyd9DYfZQYpBI9HAOr9
Bd7gfY1OeTUrU3ymOzPfzU7QbOl+wBAF9lm/uEmmXwKVBVeNzd1tGvuOG0U7kSevFsZYPt7lTVdT
asMXlbCKAAOEwFyE0aA4NGMKPNYVIw3RIKhwnVVeugapyLO41KC2kgTHAmU2tvHRnViuhTrg1rBt
3OkbSdyRWVXzZcKBN033LQy1r2wqWeql2ZF7CdGHpjK/pIzsh7x18JrbSfJoyLR9EJ7yrjhBEdJo
jcAmOWXNU1t2AVKzN196DqavddWxIjaM4SFPKtREvj3euRyG6TtlCOkUYlkEvVY6w1ETRb+LWqO/
9kpaRzM3l/Rf0zwPIMXuR4f5Y6IbaWdh3rhxZ6tf3KCrvvqq9H5MWA9ZtKiW2HUgvqN+pAuWGx0P
wNoA5Ok0ja2zhhqsEBr5O8NAa5kUjCwdVnqb9681nKqcnDUpdwprcMfksd08R12pNpVHUtN3iiQK
HTfNfpQ2bkgqwJtPvihdd2NXovhqCeHvymaMLp0R+afeL2EdjbM8xIGPJJ4BzJpM7m+oeSq/KlsP
7lK/aC+ZMalN57cI05UGrkvhekvtDK0895hk+7L7RJE2PsYaXZnVIfWIq9YaulstWv88a8H0pltd
3i2QOm7XYC7FKR+U9hjHjvsCZIhLT8ZyhzO3llKXOKgaLtUcRRul+xUM99K6JuxvuSwBvcz8fDJW
aeT4O08h0PGZGBJwVoEGFcCIqxA4lv+aEVbZ6on1ShytumiidD76COGY/kbrPKjA5jI4mfdYafWQ
Qp/L8gYSw7OM3aw6EF9lslRFmhe4aOlBmBBWZFxW95UwrSfPV/1m9DQk5KZydpqbImLiwtrgTDYJ
jybtWqusGjCA3t48ita+qVjmamWoel53Qx98NBwMCWXTmlsdd+MjRM/YZlat7fssaiCTm/0Y3HJB
4Rwm8iocdOvsR3LgbS9sHRcF8qztjsdAmf4G92nzBj3OVJCzkKEj1Xh7Fl912ObtFJbR1N7Xc17f
Z1Pd7GHhmPvRQnzA06SFwzAH8y4ypPeJs4D5OFpBCk3LoXDGL7TupaArdRtl9Wenyb2NlgY3y6TF
g+enK84dkEKhbg1oKalKgY3VUju4pdmCW0CyjbhpN/O3pJYFkGI6uI5mN66ditvbhITFR9NmnEoz
5z7ibLo1Em7WHcj/lK229NK11cycP3BCdFdLdA1Dt3ymfrm4I6Fv12HEqmrH/a7c9hCyUAgYy7TE
8PYmVPw7z/BG7gpe8sIBzUVtThHTmynad3UascHOqC/0DGlkBycXRsgnm5hwVeNRkPaYOoQkK46v
fUt+mVHvwZUyXg2zNRxcfSLdDFWe7wmxBT4cgYesOseon5m5y3QuKxhvOExjH2MBrkx9+NjruXjS
syp/sk3OgDZmBTtkzdXc1ZkKTnPmcloRTnTQvRoPi8BVhs+i4g6GXB0dAAChFBGuTo+pwt7BKs9I
Oo6YQbVn7hTtmwVLtQ1IZZOtwaZAfdE56imGwjMqj07O5hh4hnVBoJ2uQYMIHGQJfB7RjMe4HOaN
4OD/eUZhT233UbhQ5DozuZI0MniW9rHIPOMLBb8mGkueh02ElWLlFWTd5t48TJpXrvohttZNB9a/
tuZXGVPl6Gk3v0ZMDCgNwGFnUA/RsBmqVDnsdFrOwwxQ4MiIcEpyo9jkqXjibbG2FPzaIVNyt7Zy
Djdantz1dmJd8Cq+GC0L0bFXtPNlWY6BzkeHLHJemGJgD1EgTeDNqlf4h8sjG3OL3Z+/jUU5HVl4
3MWTbT5bkgB76I9VEepuKbcGyctw1kbYGllnredqYv63CyKQMKvmJLVeJs0cET0xRBTQSIPI8e5G
N87C2i1xX/Pxe9VabwPNI3qETOLuaziiR8Rz/RIXebLuxWCHsy+5zbVxckhqjyB2q+aQnI0TTnY3
rOpKiWsJVWMbZOl05+g8udTPN8msCuaEWiqESBwevx8N/z6WuiaGD3aGkHToel8Gx58GwzhCukg6
PzmkRctYp410rsrZ5yrt0KT00dZLJlLOUiW3bCoUfv/gv4SamEpx3+qmuSQ1LUDjvzw4LjK2MHOd
HIyRlt05lTRJJHmMoTPIHn7/UL9EmpaHohmK/y7TL8bbXx4qwYXlgmzhoWqTcj2+IxOEiElUb79/
nL9B6pYHIpoTIDiASHLd5QX/6QXNqmnCBeOJQ1ejWRMptA9u9954m6j7RmYEt/ogZiM/2cVrvTDk
uKpQVKJF8TJcs9MrN+9/0v+0MvT/XGcDes/COfo/OzkxkAEfSv5i5PzzH/0pHnnOBxMPH2A3Ir2+
iYT6T3+3b31wobjzTnsEmfFk8kb/aeS0sH+yUYVKpxNcwlwJHutPI6flfuC3kdnyXHwapun+R3UN
nrGEn37yefO15YAMuQAwnEPo8Vduvt+7VQXj1Nj7/lTmA5KNH0r4idgFp+acDEwEZfRlKn2Hky99
OE96x6BKzrBikyq4rVbYBQLZW3gXgLBBW3L8e/pBa8wlZf5YlUuCigTkoYnUI9js0Q+nrnkFsIr3
mR2KFE+t1MrndxRUXQzEQ3pTk9+dhf9UxSI429PovJZ6Q35mNGHaWLXLDy2ogmflVtobmijSgcXE
87YwDxnqktYernHlbSQeKV+M6YlTfu3v3D4qHxmqhUqRTNhSdgqNgO1UpaHMOqyQaQbtN/VCc/H4
pq3aImnsNciJ8WrIkT6xLPa/5FlOa1urep+XpeIsZJB7OmM+AOyduYtJ3bSqTYTu5GyNRrdXUZt9
tYu5PIkFSuP4s712pJ19ZriAOGxE9lqDnhbmkTU8m0vWrGBJKA5229EBUxf1fcQg7O3GCA4Cs672
oihHWmMIGJ9iHU4L2GR8j83cN95z3SY9QHR3hLMDMpqA7ZhGerON3lE43mwr844lJTFajZLeR9kQ
mukwxAPphoz98h6TJC9sPP5BwPmDRxMv/KAgQzTldD+wV3iPc+bsUsjvWjnJKFkRi28tCz3QUy2R
NgsiKrgnp2enAMOaNKsmG5I077lGQ+Zkx97/5x/BMqwSEnUKzYBc+DsWy7GmzDvXC2HCDGZmQHJZ
0XNq+wspoXP9s+oX4Hoeg8Bn9wY88A+0VKlIFRqdRkxG+n0FbFTaxqPJaVn8UXrEkoYY56gC62DF
ynmtx7xpdzZnHEz5YzufgnLib35Pp5sgfsgKYWKk/3J5UcyGbTW7K1JchJgn/oCB1A+hN5ESoS36
iHTfe3RPROwV1g4iRrr2R2ypa9+ryFdFPaeRbasiXRxUvcT7RZWq72laQcfPZv4/Fdr82rhqGNVh
spKcw09Ad9LKfSea2H5JMhAPFT/kzwqm0vzOdZLDomi+x+tYMQCqG2PelnmJ17/DHm2t5klEnanf
c4ZxKbrlEfFskmRDsyKNlRt8Npve5PVNF8TXIDOCUxjOCIHZg8lEKqVhv+rTRMDKRvc6uQsDpAG6
htOXou+9SFLHvomUuEdGX2d1SKwE7u/CCrbgTCb8fmHlPK2poNIqjnL3E57SSXt+/yuRlTqBzIo7
hZ2Iwx/r0CLbrjQ4rtdAYs9boWVZuEHdAb0XQYyEHoUsJIrJBC4sOX0hvviLq/eqpgBYmLvQ9CVu
TmS4BE3aD0QL+6qCZJ1VGh+IYCkB+CP8hxlQ7m3oWdM2aer8xwygicWjq/FYJaahaiUczS92VUcq
8uQZuNIxY2ZjuCxkaIcKzHnfgn5+0Acf/lc6geXik2aFzAA0tJP7pxyKOCE5TL8Lq9rxp5VjahzO
WxNwblfQxBlO+LSvru5FpzSYgmeykm68JiVgPKTxpDAKIRy+KMbRaOul5vgRucXasdkvtjMrilDv
hXPrEtV+SzX89qucm85zjqzy0Xc1Uo6m5INtykHyZHgBzq5uazy7YoF/zhX8Ecq/ZI6/JgBFEvKS
EcwZ2UrgFQu8bw21w9bGKCsQnGR1iAyb7HQPAr79gXw8ry8k7uhZUph6djvapnjAYrgbDMfe2D2n
lI2mLOzcoDpZfEu7xnOWWDsGrZiBiTvGrTTq8iHvK2TSPsvTakX1Glbkava22iCnNzjC1jGSKtmn
vW98z1Ffnn1B5I4CQ+qlG+kmb1YzDo+d40yHuiiLzZTmAK4S7Ummmnwm9tOu6QEjl5AHPoQ/g509
nvD8bIwlzo9gLPHkFCwlhT6/AfvDi0xTYnuid9HD5JcuNdhYRDnMZ2l7ouaXmuzAXAzzs8wuaE4O
1q+lUBsrMuXatKiRLKTLWS7N2yxYKOHmCE8h9zg107FcWrpz6rqNgtlgQ7CLOtHM71vjnGdczW+z
bcWHXg92imTDdu6tngE2qy9DV1arTOui+7KXXE0mb4Xxoe4ejLL8bInBYCwL2lns+i6xznVGx+RT
BD/vGeOY/JgP9n3s9M0DRDiOjqI1HiLCZh+xdsernBWAf9dAzNzDVqk3bJX0z8IcxpMd+Y+zMN1P
HdvrXTU6lQSVQxKe7wd+631PWJcv/rDHKMzKtDbv2xaQuQvjytnkeqyfIfvm4RQ1Sr+1cUWvqYkr
P08ljampJbHR9tRsbPIBiXwdR/HwJarHIidY0jnpFmx+V+ynJs+J99Olt+mtpmIA09WjWWYEHcEb
kKBNsFx00MRXBeaVQ+9afKoHK/0ycns/0UXeXRmmvxBhbpaqc4Y01hu1G1ITp86tO6frnk3exynQ
bLS01LiRQ1A/enuUXyYCrM3rqPS8vyUoE+Kk6IY4iDwrw7qRn81pjm4x7YPrzM2Q08EwnmkdsEKq
DFe951In2FranZTK3bSmJein9oq3XA3juWFA3ETOZN7SRPUvfuJSH17E7n1AY8Pd2A148LMyRgLR
cS1ePS3KLjqefvo4O1272VmF6McEuOHl8lb9ouvUbVF+STqFRFDVT1FX68dMl8+KW+ImJpq7xgr0
YpjikFL5ctYmx/6Mzs6WADI74WMEyk2Ed/qE+5EVgF91l86Te78byBB46ESxbsCOhhA32uchVqz6
iCSGZmxbOZ4Hs1Pc/LQra21zpyfxucCmjxHH+ARt2VuJHLaqBG7JNkZlmAvyfG1gc+RaWNubeMRH
K6wgmtfCBlZYutzCtwuuBwi9WVs3RB/33gf29bGS+MZWsgTm3RJSCLN53Gqe6i+VpGmj7sSTqzfw
XaWWrA1rpKiyxCAZqKL4mGB2xeFBrh10nJGsR5P0xKbWR23VKZdGgqmN43us99Y2s/TpkVqD/jS1
lv4Jvy4XKFdUF65A/T4ZWTGvVYGupagpqMuOJDcmxPpk0aD9EDtF3odT2Q4byPk0W8SYPI+dnXY3
9hP6WkbuAYHQP1d0oTwh0kbuikLm57iLP5PsQYx1DD9aibEXT32NbuO1I46rprWObl2M+1EX5soO
UITczuV9oNZ9cFdFQTVP6HudK7cTLHu+CYVCaxidZmtD0aI0Ig5wm5A33tWD7ePp5Yn39Sg/Rmnl
bVsY+OmG2+GwJxGA6yhHGPIjnC2jNB6IvkCzkyiOa5aJ7YnNim2tWNx1p1HaJEpMc7S2/Jvx4hVj
7Ice15vv1Pe4P/w8HjYJdag0qwaK5ZDnNfuFE7DJl6NVjYawyntCUrON+YmW0tTdoE7WmxRqYOiz
9rkMi/skmnIVTn2zBDs8LCZp0V9najGtJ+5v2QW8oBX3KC0jNiKFtttmTvXQFaNwH3LsqSBkgbuu
eqpHV3452F8zhnGxDWir4AukcxZkcZrRSzR+FH0+nsusbTdTR91KmAJNubUcAy5mXhM1KCdLfPaK
vqwoLUg5Y9nBi+iM6mGOhrReFSLeQg6Zzk7rOFc2Zbjeg6bR1l3ldEfcluo0sixng5GM94aj2sd4
KI6Ybk61P49r8lrNXdFW7TeXq+UOTLE8GhRB7qTwnzmoDVuvlevek/YtJUFKerzPMlCcYyHyIzwb
guBJMM8TRj28V1TxlnhqC9OdHzoL7/mYFTnbisDEMg9yJl/B7OQFsaL5nHVSK75N/djeI7/PdxiM
ZLIRdeJ0bCPqRxxuZUYkJunsyNwVSIPaIcKU2cSW98A+51Nt5WN8wnDuRaBA9Vc1BPVldDjIJeQj
ugPVtBHvczplePDTGGO3aTv6p6Tgf8lhJUHo3Vd1C5KBBbZcCkvq4dMc21VoW9IX3r0w6+aeu9+B
IEqhDfufJvl/YXn4m96zMFhshnYYYIDTfgVy4XKl2rfVq70zLRRRJ0kZZDsj5+T++wf6m4C2PFDg
2twRyHxCAvqr3uNLDvMNe8R9DuPglTkVTq56xwvwNoAFSnzGLFGNnEffWa3/6aP7iGcBNG2WMRba
018fvSY47OnTyGY4rc1Hdxj8NVLXxFECVmE1ajyqqzzOg9rAuvbfaIfGL/QeO9DJtSNzsSb0SKz+
+twJT2pRFclq39JhQ8PpIIByeFljPpYpBcFr21jalXuKCU5K1BxXdDyfzACl8PK9sEfj8fevxvJs
f1ZDwHc5vkVIlsytYdu//j0iGLrJxL6x9ySy22AhPzhJbD7Ok9d+p7Lt39LJ/iZgQuGCXWQintJL
Dt/4ry9/HvcTmfW2gkwmg7OKmdfwhvEx0BQkB7PqvsU5LPCr6P0O7590rWgKW0OLi0vqpCBt35mI
blPa8q6QvXEtcILXR2kaAJpjFWwIGnHqt+dysREUbvtdF7oVoOLYav5ouhooimaEpZ90rBpJ/NC1
4PSD+tgCb2+3s2Kn2Ybs/yz7C1FRUiGRPzKlC0gbDHiCATTjNvFYeFb9MuRUgi9GxB8wQcqPViAY
41TT8vOuCRlcJ3Q4ngUDsbbcMHWmakOLbrMGIWQbQOdod/4C35n4QXlnVzS97CRolXHTAk58eRdA
Crcxru9v+v+XN/8NuuKdx/TT9+Nv6Irr2/C/9q9FzUJBomK/lSrhavr9v//rz3/5D41T/+DiDHuP
qZt8wIe3Vv33f2me+cHBsmZiVlsYivAu/6lv2s4HOGQGXi2PFpbFQPdPfdM2P8D458eXuRauqW79
J565Xy/i2OT4RVzbfKRNEBu/XFttzR0xNtFBDbocQ9HscjB3xfNPL8q/uFP8+h1+fxB4WljkeJ5/
4xqqqtdqiHdUa2dgfUavnUEj916I90Ntfv9Q6L5/uT4tD2XzsnjLPUl3fqUZVvQmNqmwmMv7BHRy
nmQn08RsTRcpORV0uX1BiGM3zo5NkT0er98//N9eTvRrdGwsjYbBm/brzYJQIpOwa7IDLodHs/A+
+Rx9f/8Qv16BqR2l0oChmUsxtSjuL1wBKbWp0yOj2TvG8Dg61nMbGFXYcf9Y6XPz9vsHs/xfmJTc
3o3l/kMDhY2Blg6Wv15/Kc5iWiIPvrcHi57trDBoywq04pg5UXHMifqiddCqRcfB0rBlEXIAHRdA
1S4ySQtXSyJm5SEUQtmiE/BABorplykrwIL+3uTVvrd6mY0BY7mg60sCEDrgz7e+mumwE32rsFos
bQVS6ebzRLXE4ojrijW5ROsaN12wBrZgrakHGp+nNJLnBBiKWFmmJyHzN0Hx6LJ//pRMXoWihW0q
EpVz5yia7V0HgaO3yTCBIBeYtegcFwUs76UQDPAf00DfzfOBVfoFw3+/tYrih+3lD1VifyNKelOS
BSfzQXFkMvoi8BfxEBzJNYffWcBsWGf13OyyZulpLI2106bDm4yD5uCl8V09gYRIqDTe2GbRbcCV
uNeRdB+2FDc6msJ69jQjOqZxQhFNS/o46fs3y9UCKiIZOiYjTfFGNuJRueTsOz8L9aAXcMkFEugQ
9XvMeNEmhWR9KVsn7GLmkwjm7MnBRJltBkLCUyiGSQQYBVNC2gn8/cfGA28a+1j0TB9oVk3bARSL
2oiMbTlyh32yS0/7FGe9vCsrMAQbHyjdY2Vk/SnntLvnCAFDnTm+QMxy4lNUNPJS5bqzMdGWtuyQ
+YgUTXrfsFhBTC2NTT915rZPcv3ZrjJatPpmxLCfmN1LlzCgilCfjDOAffGYxA2FdQkVYxEy7jpu
3MXbmCxwbQrszlEUy1s9l/K+kO05AgDxgsNBPdrk9/ZY5Y2LMVruvij5LGA4T7adKsddWVgvcSYd
ch4JOSt0vJEuniS46TSp7Wg4kpdZaNX9Uq1ott10Qd6tUbbqXN/KgTKLynUE1ZhuTa/b6CQ7Gdjd
CTcGbc4zMgVQ+20UsYHBiOQhcxoCI1UWk4d2PjG3Hu0iaggNDLd6yp6IPAocPyn1coQDT6y6GQji
HvBoJ4YbzQTGzrQSHWANNVUT4asDYnBzmip9IYcJp7orJu4bfKI5TtJkIPSbFTXTa4uhZKk3KM+9
SDWOi665s8aA7EKu0X2aFmwfsMZ460ZveDTBxojvC45DkpjwV6M6Bo2p+dGLn6mSU44IdiKKhtNI
oVz4v9k7r+XIkWuL/sr9ASiQmbCvhfIsejZNvyDYzWl4IOHN198F9kiantDVXL3rQRMaQ3YVTObJ
c/Zem1buGDjIdIkGNUPe/cLYkOPN0Snsp6CwM3+jGKCckceJy8Sobx+mRGQwWkux7pDA47jxuwrV
iy8WUAJdZz4k02we5aC+ws+4GF4ePWYVwyLhcqWxgp07q0JFFGYNR2HM7uE4ZJh/CA+gS3VttDWe
rjrMaWcuH/D8gU1AkZ45o0fDKTSificM8x4L3L6bquiYGkjtKl+Ph4VURao3p/4CE80tNm07Glv6
V2SrIlF6bwe4/FWs6VFNe1Jg1ZNt67XFl6GsLd2hvesNrd5Zt71TUowKy2SMAGOI5S6O8b5sbEsv
N2GedSgeQz1/qYSXX1iQFkb0PhoFab811QhmwveMzeiFnPF1iBvGjCkMy0PMBgDawhy6TRQx6cgL
Ud60hXfKB/klK9BZylBgckKSQtSnAXLCCLdhZnjXUZj9BjCKBNu63bm9ZK5lWvpb2qvhVls4TMh+
5d1jSXBukzmdLkCB8xPxvs1ReUm2rcZlfK0Ye22ohviTTWRMc5A7vEDY6Kb0h58a+YsAA/tEXrJ1
DxnRQVzii0DQpWg3lZ2rg5vH3c5hXsN74kwfRTEbt1ld5lzmMshQJD3bpHseZx/FWsCIZ8XmTBYj
JlaP3ANx2y+udclVMtaM0JaBo79nHPEDOEFdu98Z70bdZiCzdFuHdooHyHOf8nYSBzh6xa6R1oyj
cQZcmVk4phw/PqKwZo469fbR7mz71kkESYBGFH317B2hdvMhn2Mu/xBPXwQr11aCIttzkfInRcJF
YJs0dzdGl8lHenE7h+nWS4dm/us0kD/L1G55aUu1JR4Htkuqm+amF7rDBpzy5MGmOVpkN2zA6hhb
Ns8f9FHkJmS0ukeN3J5IuhxPQ6pYM34GUuIPWuMp5RpV+bnV/7fI/6siH605h8r/W8NwjQGmAlX6
S33/84f+boABUefDQ3flmuFF9ft7ge/bf6McBQ5HOfrP0v7zMCAQ5ZBpSvW+/uH/lC6Y62nf5bRg
cspGa/AfxHcRkPhrMQxMFg0cbwaOdJICgOj9Wrs1wqGNVEdkBUF9qzdUWw7LhkUMDSY0xxrezKhw
ifah85foubxZRqTLtcdxNSj9Pt0JNzEfU6a5M2/OlN3G9GEz5qxkl/huc5j8RJ1JARasR4mut7YH
sRp9jW9hhCSSiYx1dn8GutXFjMBlbSqZX8jyzO7cSnkHOrDxIXRD98ArgH89KlipWhQChyWJmxN4
LOeaUQp2w6UlG131EGE39MnlFQngzkvCcswwHfYdI0aSalXck4FrrBbasgofqtqiFkuMcTr15rcs
W6p3+Bje9ZKxyzDI9jq0hABXx3VyBN3OuR2RXoBqdfzcDOKwMk8AIKxj1kjj+1g19Q9XJ/6tAi93
Ir+++S2aZFgHMWS7uyTW/aFTqnmwEFac08wF4McEbC4ClcrfUpONl2bEsmEMpAAKkJp0E5lldNXq
xfiOXL9hzKIr6KJLXZ7mpH4dcHE8pOOaJBR7w5dYd92j73cTZxhjab6tEU2v2OMyfAg25muHMqWH
6eJDB/dK+O1QeDcSgN0ptv3MxcIumvca/GyPg2J8QTLGitaX+bc86bqjvyTdXiDn/r6YfX5JzObW
WCL7nDUdjZJwWa50SIu+tKli3Mlr5ZZBIrZ5k6Kt4aZG2Sv4B3QdXKWe30arE0+Oyq/onIUBBbLD
F2Xj2RBW1l9EYhvH1DbjAy30Vf9ixS9ZlyD0w2KkEBZMTL4KlOoCIgbobeAxKqOe5AGE3WQxZ7H8
pQ36ylTZZhaEp8ULh4M8Yq4djG0Zo4JUKEMJrBp/JJBy0C5OK5+8zGG86jQu7xLHnjYWvvhL1FTL
1l5mkosbr7jWnZFeJLNhBOnFCKCFxj2GTSZE0TN7mnSQV0fWN0aolsZCYmOAz9mOK20Wx0UvKAFw
P2NI9kpxQ9COfx+FcxyMnrHTcQHhYh62TmPfJLk/fC9dlZ3MhsbhmEKv2g7UlQerjKerZQF7BEa1
K5ntpuGrUTiRcWacVac7v3TFRz2abU85M/YPwzLiBh7mTLx1+L7Y+Mu6vxd9WX9tIAdToo7iPWtU
g3d77uaHdnRz72jhUmc+4SFtTeTccmRRmBrCLiZJsg+FelaDGV/VxLd9w/luluiTeGgDt8G3oqPS
+5q6pnud2VRoWIQy/2mhiwbEBuoaJ0GgPfkWXXq195jqv8PJ9b/gYPtmmKPeOrpR16J35t9s3TDG
aMFTloiBwvI1jfpWBHmTYjHFrtC8dS6sA6aAqT5RB3VbCC8Id9ml/UssJ+ANXXOPkcpH25PwPmNH
ZSqPHHDnAXEO8I7TEB76FnaKTrYWKKjdMnb1mYafe6anSESa4kzKdcAFUvU9yxpMEDcwfM0gIbeS
BzkY9qFKzGzaGn4XMqd3G/NNZjHaIYsVdaBpNweId5IUobzOT9Gs6huoMMCi/UrBxvQSiwvrFukL
E/h63tSCGT8rWtifwmiCv+QZo/6K20yjroDKfqxNQmQ4ec7trYXu63tlu1CvWpEOCOlng8Vl4YyM
OoPpjG9Zw97w4vorkdrjbzWjo7fZKsW1QglOj3xsEVEoRDZh4IeqRpjrh9nWk7qA1DGGpF8Zoww4
RzxGWau3aEJHRGkQNwvSmbZO6Z4tPXcEv5dY1+I23w4R1NA0Y9mshFUfJrN4QvXfH9oGCXGCNRO1
Boo1l5CvuYTeNTi72pyWj0UNU7EbhFNvK9XjGavigXg900tvJ1PkQ39l5bVTdoHVjDp5WYwIo//s
WmVmvnoz42IJsQSLY/fag0RMb8MJr5P0U+dWpMiFFpE3D06Rmw8Op4M7lsUJXXG2nNAEP2PYLh9q
YPwPvWhDuTGTdBXvOAgBAElDTMHcdUZdkT17pbNa4kdeK48E5zuzZzhGxCQuj6iwV6OdBfscxRyw
CVhAdkOpKdjygqmYk5te+j1UHrdGVN8WxU3qm3xcJzP2oqWLvWnBmvOqM8PZiKZ1LuTrObdw6uS1
bZchOIOlCx8thh2nNMnGJ0zNHgjsAZu4Woz5tuTIUhw6o64gl8/hjV9p/Qh6zaVpnZvfIVQtp3Fu
bJRbdb+fwnr5isp/Im69NpZjJPJ5nzJsBv/R9bu6C3sizGzWoz4Ry5XsFvcUw7MNipFjed6TiVZL
dRtWEAxZZLPwYVzCFd8lrxuOS1VQLtYa1d5XdxGxd4f1ej411SQufrpgsbMM94BgiNo+GwbIDnKE
Mekv8UfYkQ6YTGAKNk09kRRqm918njFn3cusGQ/IevzTIPr2uQmr4m4Q9nDkfXJm6IhVQ8lP94hb
BP51s8yzuYViGYN1UH59PyqzwK2ZKj9YG3S72OaQnNa5dQtyIbxeXH86tWyMcK7leFP63nezSvzv
olWy2jB8rF8T2DZfzTHMTm1l6ANxDIZHy4WlhscvZpO2cmUHyjTdfTKkGbLDavzKgHbcZp1w3mSV
eLdyRlXTxeuiSUySTA4LMsdl1zRSVo/l7L8Sikgw3RAztLqq27oXgVl6MsZHNvpvCcqFR7IJ2vrO
aRibH5VLpONmcZzMJn0RteRFOoBNoCgJFJ8kV8aJXsGVXPlKLvNjU0fb9Xg971XsuHvtO24Qk6IX
BinNg0VIYIBdk7fFse+M+NXWyk44rPKKB6hdOGQ1I4hH+FTO6se/FmKaBoB/UZaY/ZlHVjbg0YYS
o8N7HS5ID53pBX5h+T0dJvnsA8d8EnWkzyRMPtWlO+8KVRcnt2514Pbk1bvVitZd3lgAf1hJ/J52
zpvbj/03gsCoIKwGYGlr92+ub6RHBL75XS3y3WgVxoWbg1Sy0dmphJf/Qy02MoNO1xn9H7BUBMf1
CUHhGAvulT1mc9D3VlxvdAOd68lz+mZXLHK5j3HjEK9HqDItiv8eoT5HGn95hGIc8W+PUFXZvZe/
qMDpR68/8/sJCn7A31D9Osw5XdNkcoYK+/dDFBG5fwPvvQq9TWFif+G89E+cLwJw/hWNLNTgmCv+
cZSyrL8hTSdVmSOWbTsMK/+ToxQjxz8dpWyHcQwGCsX4k6y3P6vANZgVGVLM3bqaVy/IjYLGMYko
dmDXTjYfXXJbS7gpUZzyICp9HcncCPIkij/aEJAkRvZC6oAg1no6xUsNMgUHpPN9aSQY1TLxrI1V
6PlSAUnKX5LFqi9Vu5gfqYomfyOQofZom4Q7r0XQoA6J4VRf3K5z5amt/WE4wzRrxusGs8wuJn6B
sgmsDxhZJ7vWODYC1EjdBsnRxexnTS9dexE0kXKRW1AfXwcqeVbpGIDLMOHMnVNP/MbcFZYH6g1r
73t4J3ZAABgSWU6cXKNCHE/4Dd2j0fTNaagKpBy4daf7oTYOMu3ltpL+y1hO6hAbeQf/iwk9nwrI
38tksxzAagNASApq7Atc2StpD6n5mJFTjvQjT/HbEkNjs8WWuDbwmzUt/qEQtAidRJBYTDt6jl4y
sc9WurR3rR5T52qEV/6dKzJfZYwVwuZpcfRyIrO0RbDmNtGU7VY9nbZGZ9KHxtNxvpOTHK+r1MoT
K1/RQxzOyz3N/WIQtPbjuFPHFLMpUTioZPTQu1dwAEhoXAJB9YowcYyzPmWL96NmksNJFDAz6YWP
TGwdQgU4UjL4IKXDdfWW/p71NigpHtqWAGQoZ8b0QVWv1/6ZaH/MoYn59EbSry/Eows6bs+Cv8ap
EOThvmokeqv92B8uI+asswN1kQvVZGEM3qtPTwkIKLVr8uyewrrZmQnVYxhn4207I2ExkyTlsYSB
tZ1RCxCOLMTZS7NqF6Ho3C9JkiH9jW/ROk8PndNbCWC3XDKjwJoZ5HUXnT2PshyFCVc7kKkXHlEj
As/J1Wyfisls9qyv7Xsldf5ddrVQeK1aB2RVvfr8vdCD1NalDahZ5lbnVkFKtBRSnJQaWhytsv8a
pxYK/aWybHQ1KdiGytLR16ixzCuktMUeXrVxGJQF75g/7hrKgj6IRUz3JRr7FXlGVWmJ0N0UtTf2
m0yazADBN0AMghRBleuUp2E0OYZ1YUpB1OXWhcSY5UwVBvInNfG/9uxMSNOBXcDO7PPoxonpTGx7
y7kghSGyecrCr9QE/p5YZjRtqbJ2WZ2V5164+gtJNjd26dr365N9C2/C3NIRgI1ci+sFjSwNVN0F
ntI2zmYAX1wBbf6oxGzeVnYWvUY6IQO0toiNRed7bHPYPDNDrUOaDtmBDMGQFqFuP+SYtQftNP5j
ZBngLQgtv3iZ+7xI87ZUKeRpmJIXlLI2pq+aU3faji92XY3xJs2mEcKokm+FPWO57wmYRuuam+rB
kRbN8bJVPwzXgwLYcTX22ZJ2px49GqNkHzQ3hIWt0c+1v8kGx3rUapziAIZq9d3y5ugJRmFkwjFp
7G9A95JDyQSR36GNE3gEUm6JSt/U/ZCfRhMWZzZBhfYYI+wILp72qoy842Qzih51CXatd6BzdXYk
eND7LrkSftw/YfcFgMT1eUKKh1IwhVMp54s/0iqys9A/Gm6sPXyKtXv2kDf6nJZy72NyyvjOz73k
OIRV+UGDy9/mJqXPRpMB4uzmyjIx7otT6KQPXdF4JwDt0zbj6X4UxjpEFuMscXKrMBg7kE8mfQr8
NwhQEeolNykZbhu87uprlUfrPLOH+T4KK91OpmO/2d7ItFLo5aGiexZwnBxfYP9hBVRpterl6HQM
7vTdmLDZDFJ1PyJ4cng4GXpVedySaCTVq4S5fLsI2lHD5C13c2lXe5FH3Z2EH3YVGqP5iO2WTArc
vFm9r6o22rVVbb57um+21tRXD6llVOgD8ZOSwt0bGwtv6g+gYuaxHEr3TXEiYHbAo7VbWHKCuJsH
Z4O7adyWFSu/x+hw43qDcy3rJQp4IxWGWyG/RDVwB2+043PlN5riDa5YV5scBGc/npGMI0q1AfGm
GB7CmKnGnHPKEWAWGdw7GyGwui7NPPcBCUC/FQWgZJyLDI9sWV1DLk4DQ9XNhSDx8T53jR0efv+6
HqTNkHlO4vDEdDS7RnxbbwX9kq95O8intM31tas9COCjaJlWOLH/YPkTrUIPcEI1hQnG+NAagyFO
zNtm0NlLgYX+hYFLcwd1LnzWWZhc9RO5xjHgmC+iseZdbFbpYYZCtQvnrob5UOI1svi2+OMRUXen
Ml8GlGlu/8WyTDgkidWWWwN/fuDYVsXRODbvGOtCU3Ppb5zL0aANWmTjfGXTO8yCBIkdifCW4jp2
46s1gY+zh9g5wHLGRM14azmLRDjfJb/fCKqwTO6ijvOQk5r+y7zY7dG0FjZ6r6Sxt2mjNtnDmHAu
LsAnhjQDQnwG1cwXo5BGxdZDao0xAcW8tkhX/m9x/P8qjqkaqSb/7/nCTdV08f8E702VJ3+qkX/+
6N9VRDaeRyBZkCRX1RCjhn/UyB7VrlzlRaZAp4HRmEL49xp5tUOi4cD+i4xRftoh/zFuUH/jPxXU
3Mgafxbd/8G4AXXNrzUy1DUWH4VZ00GpaTJx+HXc4K7LOEfL9IhDAlGi8FdQ0NKy88Iub/xp1w3a
rEhccGO4tnD3rFMpOYczsKUZHcjRWRf/ZSqyXWVXUX008krAedZDWZiop1X7USS2d5lXnx9ebnHD
SNE6dRYsSspdxvDwa9VpSARj1jHNceBkOe7yAgDoxael/1YigH7T5oKmD8g7ekq0B95FYHt5B3KE
NtBfKfxVGTnOpq+kpw8yd+Nm12arDPBnclmWJvOdrDv/uVdUf+xRq62qa73p4dNm95nk06RSncJs
DalTenLJE8ODUYHVairv7PhoJVsPUWCOtwjFQFwagShXES042uluBlCMgatnirnRvoXAVMqIwEVE
mU9w2Ox3d003qyqjP6ohVl+W1VFVKnSBrTIpFCHoiZtI1nx/3M+YAp2cX82JfK0U/ZRsB02J9pE2
q+OstEBSkLOJHStknd5MquE/QzhKumJl2+9zxM+hJeADIDha/TAQk+9MFbGshjHilx4PFuZIf5oe
8GzyZ3oZSsc8Nfnufm5jfutHU+F0ANxbksV9ozKa7BAXxKYZEwDQYTKcVOVzrE8od+FZrNcTRudq
SJxQa255rvknP28o6mJi/mhD+s+yX+8wypHpjlvatq8OabHTZcQULrYTqXTFFrdAltwbheQrVHPK
bwE+wV+9NscsSxgb14XuO5/xZybcOFNHUTW5UXKou4Lek15H6i+N0xJslheLAal2XH7EISe9jTmU
/vOcjw/d0tr7GX6VhUc1IRJEtum9i1HGgv1SG4EWBXpdiwdw5aLx1BY86Bng5nAPNY3ftISr08iN
Qz5bvHo1O1NNdzFDYba1buBpkA0S942vOixm/oy01LMESuDcdTFA0mvn4TMkcWjhIHn13FF3H/iq
adSanRY38VjzEtIA4wZXmtia361+WaphNpTgQ5Mg80Ge7gYeUbZhXstLRfPIOpKeok5GSi1CtaD4
3MnS48IsGJk9KBPaO4h6BJKbkJ7dxzStIzXysLh3w/qczD7+1H69RZ4CzVnYaGg9gbsnYJtMDr7N
6Zc2L06zYfB32hL6DRV++Pz5CCeGy/XNMClW68u+7uJvoTNMD/gbuSSjjOa7z6xW+jqkcsZk1u0/
Xc8KUM3a4tH4KnXu8cD0oEauctpWPAHrK9HnOjkwxOLizXBdDrXJwpGIpH5bEDYfa5tsqi1+EfFk
MV95NlJzAK6FhabapHVUMKRweTmdiuTRBZEUsGN7HJAhFXwdk0TCpJ24oTWNWt4H0+QBMxQveZsh
4Ia5jeN2kB3fmjxGtMdMiU9uXPkYwHL/stSrpLv7zDmviJbA1giXCViy28bqDsYcYyaj4fC466LF
35rEtR7JATT3xJugxq4nY6uoghvYKBnfV00NJoilnft4R/YCb5hsOLNsFsWKVUgOAw9zO9GwWH2p
yYzhU3EgeMh8lmevzLBJFyLn93y6ZmnngvntWDJMNIhPna17riCq5QfNg87MEbbYW4b16uijYjow
UZJPLmF7N062+nq9OG2Wx5aAV+s49SyRauELT1nGE2X4NIC3uTTEU2gCXj1HlUvejsJ0EZ/JAgO9
a2JM7S25xqqN3KU8WUOBEyLId4LMaIUmyeIBJ7aU29q0eAVMWrAgk0ucyXU/iydiUNZAsIYwA/xv
Fc+LaJGAV6uLegSshC9oVU8nq527KJD0oIrSa7fWX58c2N3VTLOh4ddL1BkfmEQJP49tnu7V/Exb
wn+GZi7SK4tC+8hZkNnB5zNvSerCwOz4zrC71+e/RwRw0ycDEa+0dfien+7cYRR1RwvFxnZsJi3r
W9N23jaP1fo8+qu1WNee/4xBhxv5c0lLW5EUW+2OPEp26DX9KfVamsY1YsRmp4Uh7iyHtyvPM8Q/
/cjlxXiy/3zjisGznkd8luD4aruJ958ra1XFCMvH2KufRQLA+XmMojl7scc15je31lVKDGRMW6s/
3KfPsUv7urgXcS8DWFgfDDH9U6P1uhnU5ro5g30E3wSe5mZcbBaynPqhD7zK02IzxZAKYxrn8Xxk
+VHFuBVRTwmBpwN9YeBUi39VlC3mS+mGE3Y2lHn5/ZLmTNaT3PUCsETRM1spqbSdXXCLSpO3Jusn
1lreSaC1LDEVCcbSTgOOD85HVRbPVSSasx9OvTluZkpf6hDVPElIDJW/bkTEo+RPeFw1KRq9dydK
1wx5dwE5NDWhRbUQ3Y29Yh5aGgQkRoF+SNwaCgRAh691J3eGrOpLu6Iims4NTBd24Ljpf1pxOnTk
bdxrQlZ8xFR3jFqrgAn/C+PbvdaYegzH9e+0NWxS/D7hp/NndnJtsE8wUQ9PtHcKVlUaYQQqOlir
THpu2mS2x3R/IQ+n5ci8cWorDZAWFEdBXz7mCKLJfLEyTHulHHwilZY9c66RVIE4I/TBHedhI0u0
fvvZgRd/9NmNmyCCBYy50I39q05Zy603de65TX22uWSq14EObIhiFF8YAYIC4yh0myyZd3ZlyNMr
LIqS2KPJ5KUa3YCeyE/P3P4K5L557aoIuURr2NN7blXpF1yfX0gcrfML4AHrvs5I+DG6dsRVvzT+
3hvU8KOdG/8bchQONSOQqYWHbFcTeLL1mhlDH9PRozngfZunjmwMT9OcsCy0Kz2ZuNdeE6fzNdfL
+Ug7r9wv/RiyjyfmLkrGL/4aZJYByjy44fgVHsfqbHK/QXGa8SrO5VYQd7BXGX5n2dnNfYsDmPKn
dHb2VEzf6Xw+GczB6RO07bWXxMs9QFE7qNy+2FekCBxCf0BU6yckLNbtU+33dJIbh8po1xZ1dU1i
7JpZWFCfjLh9I+qGc1804iwZBx9tv2pPmd9bl0qBVeOilThYavuRTJMKhnLt7QxiOCCCOwai9yK7
sxhIulSdZFSKWzYBJmkWQG3akc4pZ959H0H5V6Uqj9Jom4O37hBqJhBqivz+aGfcMPKljLeWA/oW
AZtPC2t10ZP6BDPUfMia1ZuJ2/ALfVTjMheaE73hufzcSO36rRtyNKahlCg2ya6E8NRVr+mKYoI3
gXCI51tmT7IJvaM7KuPGRHAQsPO6UOisfe+S1pBWWUGnyHXfjax4nYw6A4FIMkowNE27N6BHkKPn
jjRulq4/mGEWB7aXoc+l/75d0H4TmRZ3p6G0P3QcWTsJszUQ2szX1UqcZlp972ED43obVu30SkW8
o7puqAQTs9zOmZntOmTwT2HNisLK3xQ7BMjJxkikezRbWtwEFc3bVqKHtAFFjBfaPuh8tepTv2ch
8RquXWebD6TD5AIIWd6gunAh56cPSSjo7Yu0WJvPSztEHyz+JGGmst4untA0YAfyMqI4RFNfRSo8
dE5ssDA1iXP0wHg+G2gGPba9UDrMwES8bTTKgzSud5iqK+RtvBcJjdZn0j3y0wIFF+jHnO3RmSw7
yJz8berSGZC5+WWMJo9HnBxpyzij1KHwYyEtmJMSnhhdorq4wYXevqzBWle0x66dDAM5m1f4WPTS
fCWEyWk2xMaE3Tmr65nIHUf35qnICH07G7VYJIFcKvX3yld9Pe5SYVA5kSWhwtuw80eq2ZVKMtlJ
5b2Fdc6iHqbpqGeW7xkA6cams4WOFD7HYgcyJ8duE7VISyLSjcxevdGyZNdd0+scsm48Fe3dMbQL
1CwN/xwJ8QIK2i5gdwzMXpqdzeB+RyuXeq0cWwoRZ7DYm1bIxXw2xTKBAQDpQi2aB0U9Upajcv4r
n5/6M2UIoKy9zqugWSENtMXq+vgD08odTAh+TR0ftUMbjZ2PUhCYI6wEd2KRVm35yKjCs05zxS4K
frdqs/NgyeGhtwaYzvFA7iw9Jop3jBps06Kjqv70vpHSSjWRRFA08hAEH3oXjp6lb5IrbYChZ6d0
m4mQAfoUHz9rZITL00MPOIVrMjMJiMMVXzGky3S3bivvSQljq8ROzOwVwz0F2R8aIP/CMCT/7Drh
crjStRwiqelo+H/2lsbCwGI5uMZBxTa3RFYL8dpev1Ze5cSn5zn0L6SiDcZjKZcVfFTEfKwZKvbj
BNekfIwUyqDAXrDFAv/h/3Kx+CuomTnafZ5WlVz9kmOTcmhkAk2afYXspAgSVw/RLiLz5rjMBX+6
LXFPb5nyoVqGslZ8/Psvuwo+f/Es+cIGWW6v/k7ThJm4/vs/3PvBjxJDIXAn5GtgWuPPU98Skphh
JmhsH01TCapj50xt/U6c0fxQd2J6qGNO4Amm14eCQOC/+ET/6mkk2hjmleUqweb56ycybDQjPbs9
nlcC1lF8khXf0Uh6bmnMcBGM9dA6Stl+WNhWT3rgVFAikswPAnYhkZytXk9OHEf+/Qf7k6B17TDZ
9L8kfSbp0m36k6AV/0rO5CRJj2FFIsa2qCo1vSzW0rev1rzAbLIKn6K9KlGyOxty6v7Kjvov7hUW
ZLF+kFW9q+RqAPvDvRpjR1SL7KKjPfkeGJOyjSBN+SKUNwLuYMSZLNQHwD4x+AsdLuVOk+d5E5Wd
ePLMXtzgb+Hw9R9fFiQdCHw53WLT+vMDVKo+rJiaRcfS4IQEfBbi0pSQMcnBJcwRLkkOCH2xcIYw
hki//fs//XNt+sUTzPVQ2Pr4HydVBMe/XpNydjOosQvXZM7pGKBSmZHEt7VXpNyQeLYRsKjRU0+Z
GxonsZ5SSwvyMgDuWstby5mHbNmYWRfFx25tNOk6KtMfYBs56peKeuTzA/9X6f5XMg3JTfrDvf0X
dtZvzXub/arT+PlDv/egUbRzgy3LXmmPJpILft/fdRqrhMNGveHwJH7mJ/+9BW0pgtd5WTxofuT+
fG5uvyveeVb+g5YziZ48Wn949KDx4cETFk1n5CE2H+zXRy9XvUGPJR4uoEQIJ0fd3dACJzWdqnfG
6OQm1gyIPFlldNRkKOqyVVxnrzK7dhXc5YWH9q7k4183qyBPNkjzpk+VXrcK9uSndk+qhljHJelf
8ckUN423qvyGVfDnd15yI1cRYPapB9QD0kAt4jYg01LddKtwMFzbAObgFSgTzfKuWwWGnBfQGq4E
pWcyfMez9alFnFZZollzHOnN2JBo8Sv/IY+94qGR3bOzShpbTyBuXGWOTm0vD6gnmwegtSH11Kon
DLtpZ4yK4oseL2FReAkHR0w7K7YAmyZw+J96IjHfXbfg2IY5E4fW4kx3da3bO8d14pe6AMYRMNrS
WxUNcu/HLjoEu44f7MlJd4NpDUyNzHK60Fdi3ly3X8CvUs3TDCd400LbEJhYc57KrsePKKZv2TQR
qKaGjHGUMSSXOik5ipXabr8m5cIweu2TfcnZZG+8cYgx18TLmVR56qAY9ck2HzyXWPeM3L2U3sOd
9JkxGHl0S6xTCuhryohq5mTfOj7HvrFisB2X/aU0REJuaIEJrivG+ZFmX0/X1c+CDkHpLTV5e5wh
lV67tTleGM3NR2oz9Z5aqjqTrNg9Yr/NMa8BJ96VUhPf2cQEPBcMx64XpHj7WuDTL8O8vDdo2D52
s9W9scnnP2aotE8SuBRVw1TiUbKNG5W4eyrU7pVrhWiYjBKf4Z9XvKomGfbC0+W2ZGq4G8tsOSBP
MHaGaia03m17C9W6uqRTNwW+GpJ6wwgCExwhD/53pVIU7nUjUM8ZiyrxmhHQt7OYc9+XePHwa/h1
t5vDgqatWZFpBfSE9q/1PsjBuyrhuR9ITNc3VoPNsi9NQIRygd3WRtN+EgZjmwEZxkUvlnXMI+1x
sHbovJRRemdqCMVJFi23GbBtvUnt0Pju4e3A5xjBR9jUo0P6K+6Y/qpMHJf1K47PCQqnDat6usUv
Zr8moqDBPuE3c/zM3MVW219TgtFuwGI53DdGtLzVObIZGMV6utJ2Ej35kNFvPQJAEPAA8RpcNP1m
26HXRqWU2aqDrz0sBBcJujbI9+t+2cQdkdJO27lQK8fSwBvi0UUhaS48SV80J3umwUy/SgBT5qjL
mQyGVfHMMqKZsJPpUEa1uUOAbsPb0bQtYgFimXgHlI3Iz3dNPAOiiYrotoktuXVqR33NUfpnG97t
6aUNYxdctdfPj4g5VRTAfzR2SyriI0qH4twDhKApSQMmDAajtod9ST7GLd13ITjml1lxY+BCfnZF
CT3edapQB1Zdh6wkCcjzpag+aKqZq1qimK7V4hbMmzMb3146D8YzNmrq/xTiQIh4LZq2KhEp4uC0
pJkxofUkH5c2yT1nQPHStGGJBxJliq73uVPhHrrGc+9NcGZUVPST3P8ve2e2HLeRdetXOXHu4UAC
SAwn4r8p1MziUCRFibpBUKSEeZ7x9P+XJcstqW11+1w7OsLtdpuqgcjMnXuv9S1m5PiklXfYxjQz
6X2rPwRwz2b7Xejk3D875cfZl/h84+K4VAb54z4e43yq1hYQxfGhSabQfbVClEuFHzmZPsp3+ZCM
tbNxK+IVt1rfd8nbjOBOpDsarE3DwcWY9Z864D/VAQxoqfj/eiJ997kolBzs5Sdyr/H1B7/Noy1A
FEx6gVo7yOf5uz9qAVf/DZGyEABrDKgPF4/bN82m8Rv/yGboAZcS9ISkgvhmf/N+4xrEhFswr2a2
9Pfsb19JCN8VB5brWJZpOkI3LHgMCJN+Kg5ysyV7SZ/30inSeQ1yKsaAnyl1XYCmRE1DoM+hMWny
7djZaJlosTUHyy2Fvl1qjN0+bBlSPeu2y+Q6oiTSVm0a9uvGe62GLrgdbXu+ymehr2GGTWK15FQ/
LGJYWImYgX8RFV8x+mmFtnGWmR6pEQW0KmnOLDsNMfYTc5zmOCd1dMNVWN842rK8CwyN/rLF5HnT
kLyWbBiz1lg0GoKe9dojF0ZMuvOyJKaNZ1ZQ+q9K27RJsKiIZmJ5BmtS0cETLvFnTYjwdcQgdT3x
Mx/kXCb9moPDOkV5FpAu4rR6j9DSY+8jq5jGlzbKO6422dVARXEbl1F3PYytthNBArtdD4haLbth
2rjo5HHKh8ngS74Uf8JdtoKGRHM/Byu28qpAZwgozXduw9eMl5quXW9EusqnAftPGNzeIFh4Y3h8
81ZsiSNBCfldp5n2trOX/Ez6UnmX9G5zS3g1WHwOs+KINKLyE3cJ/HSMyIbhTt35yruFMSrUN7Nj
U1AQ/ERoXiH194SFdae+tD60MuweBC5jd+c2AQG9BkNK6GNAE3aE9ppPU5YaW8zQ7o6RTzL5A+EY
19zWwCyYOlnPJZliUg7tPXuvm2xsO5BHE6nVl1ZDc2vl4t4Z7nIvK9btiDcG/dud1av4prY0THU5
7J8F0953DJ+m26FNpO/lcCJat/MlJQbTXyD0ZjFlR662wcmrkuJMuWBd41R+H4+WvaZ3la5nu5+J
tQiDh7mXNcnnMt+PHNp6KcD7URDdB30N4hFW/jpgHHsIbUJPE9PdEKA8+lGvl+tgKXOY1EMZ7BM4
+1uOjPQLvaZXEXjatrSYVHNcZuKehxw5PscDxbLIVwzrkGNBOEEPZ1hru5DnkqfNF453BX0gWuVu
bRPE1X5YEGqsFjBG28iwBbpjl3fZRtIPe9xNohcx6JBI+8BlNjxURCfcS1hx1zMdMtLXWxrNWoTp
VEwD86YGzcBQ89zw2I6gfWdjV82gLPoiiteJbhFWXdm93LiCC+M8dnKFT4k0lp1t5YC737lBNsUk
tYiRzAIpFsvu18kYhZF7jwoYcaU/a4SjPhhGKscH2aqLz0oydxBPAulpstFlEl/Zje6cmUoF0fvJ
WnLSZkEjknzglXRIiASfef0hvgEqY7z3THKnVhl5wYPfBCYKEkuUmvyAM6NIDmOpZvRZuSR8Goaa
VrFraDcPD0McW+NDB4NCIhsLtcS8Aa04JM9pCkqzWOOyKxwqGdka/lyReIlp0JjY2fo4DJ9zEYcq
mlgQLEHUS87jOZazvpnmRTCiEPHEx3fHmfCzDBeru6lzs0vD/dy51jPoxbF7dVKPQLRnviOvH0Cd
duUx7gqTWqwI0s7kv2zMMfhZpVbgP+y74LFI8fL5em2CczW6xghYWNw3/jmp/zvtGFzZX53UCkB1
/Ny0n+cf3OnUhPzYt3Pa/M2jMwQXidPw95v573d2R0Kgom/j4Dmnc2N851IX+CfYHF1DYslwTHWz
/nZMu79xrnPR5//RLbqDfwuwz4H84x0eawcRMdIVqoZwLFANPx7TRt2AX+lls/cGDRBl0ZhcV0IA
pVcR8SpXaLzr4SGULamEkFJ79F1Fd44qbcjZ1wQZTg3A4HxF2gyROEFvAvEmXdCoJiYCYWDFZwb7
Opm3hbkKPYSnC+6zmzAVRKng8A4eJ6OQH0BSvGTYfoFZ5o8D7AiWYbmc28Z7xPxLHHABrIpjNgvg
bnNorlCHL9f9qLIRgUyI+9YGEt1VHSOQlEYCSW2xcV8UY3psG+TxZe6SV1bxg6ONbJU253STTyXJ
spzQ98FiaJu81bwvrQGPm6ASE93akJMbFQ4JPWECuIhfHESHg7X1/MVqE/JP+aLShXKgcaJP/P5j
X9NafnoUA9cZ4nI46oThlX6S94eFAGLfMXt+sJUjHm6GvMT52kjevPd09uvQLzJX/+DkBEna1eD5
Eq78Pse+ucdIisVD63l1AbV/VSTEALVx5/ljjJ+Ts8JryHCPY2TUYwt8i5EgfCajCrXnvjflA9yA
nHw9BHOnxm09fTdKkSHtYXiPp7QXH5pcAZ7SCVUA5UM03bpVpn1ZotHzJ7MOjmk0RW8aII8bwODk
FKj316p3xZPdzKuEvx4M8ouLVYG2xScaohi3etMXOwyjg4/OYIFtxJeMI7ZDoDSoaEn6oiBV8CJH
EG3TdDzZSJKjfZABtd9zU4RsG0mHzGdzUSicJCCMvtDK9LhY5WFoLAguXTKA8YhD40Ol6a69FdXs
6jseFVhnXc6z4FbpMenbds2rx+TttDLGRCzlA76B7KnRzOwhqpr5Q11F7QmuqPeYLANZOqbR2Gsu
T+YRf214FdS45GGmwyxH/XWlMT72XULIMOp1kKWGkg+ZLPQMJNqzYid1pGeIxjFXMHazOWUqLHfF
CEXVar1dRrrAl9E2RwKemjwvVwLVZbQODZynYAb1LrpJs5I/y0MntbXh8mMTtkzygeLV0JROQpc7
be+D3Juv42VMfVOVSUunB9e5ncfUTuHo7kTniW2DdOUpU0VW7k6o51Kk1xmJSXHu7lKhtw8dtZns
MlLkqdYKd5oTH/oTNVzSL9rCbDu7zsNg6fyWJJhtrAo/S5WAvSoGkS1TFxKu0xBPTrEIoDo/t6qA
HOeZwEJVVPZhgYFKFZq5KjkXx+4oOa3lGFlqjpzitvFHVaZODOYgC89kWAWqjB1VQWup0haVasxD
pQreQpW+RtlRBeuqIO5VaVxXZnuNBxU3s2umVzQX5B3iCwOX54BEQb/U2Nh0qbddVXpnXh3361EV
5IMqzaGLh69zkyQABssDCgbkHKqULy5VfXKp8OdLta9fCv/LHUBL1H0gVFeD+nJLGAcRMc4duDto
abG8mySH/6KuFgMAq+OiV+UTCYDzzqgdncRYgvc6wpORr24KSgQoollHRnlUtBuzL7jHjGwUYtXD
G18P6qIzBlV5jqalfe/x+c2DFTC/BiNfOu3aXsLm2JOxBpvNptuSjlCiVjnUHT5/3ZOCGzloeZyi
anzCLaJH28FwRK8KFwd6NGYBoEVmRrIAoPXEIDLFtKvWb7xh2kXIDP1xzl/KRa83TTwbEDhq56ac
e+2RgCo2f+4Vy9Ybp8TkJbIOS6y7NHcN88mjg4UEdhGbOTZXdqXW7oPny84C5z744iE3PmYlK5Sg
BgGnQ60iptEoKrCVPzVj7q5tDYIHZv+SkEcSd8GHlHaxm0K2Z7o4hsVyGI17rMq8EL6UaV0gAIVr
zljjetRHPADRqHnFDcf2fNM2BBity3LpNqiel+uGsvXqn3LpvyyXFPDxrxsbqly6/jzFr+VP5ZL6
sd/LJZRnjCssWyJA0DGOKirnHyMOQD8SHyqtZ6ylFwX+N5m9o2YcuLFdjK0/1UuUUnQQGYuQAqEb
gmH235h5SNW1+K6roXseLy8BMqILpLfy87Stxqe4jMzHTg1Z6POLhU+uRdLjdNZGR5rAZmeOtC7m
fYxGINcO6rIhGx+kaLFHDafv8G7Pbw1pf3R69Ur6Ew3C5WoqbOczwC1nTaPWbpYaLV1oY91DQ48s
+oHh5uLCkscpamA9y0gFZmXPIc1dipAlibxbPdY65zyU/SBMllDXVPODWTQBqWrj0OnPGVER8axo
baTgNFGpF/kxhn/hT64DzmHAiYZyKVzQv0Qne6DP6T5EhrOUNGLAJbFniRwob7MiCzJvH1ui1sTG
pV2fAcWunW7pd0U1uEbut3pe6FfoeVOQH3r9GqFs2jp1Nd9JIyvgfsxjwo/as7Z8rArdia//WYD/
1QK0CGD/1QK8TbMXulU/Thi//tC3CaP1G54UXLrf2oM8/38sP7UybWLiqerUOuL/+n75KbXC7wCu
b1cVEsSEhH+FZ5Eri3T+3tKTdDS/X3vEjLHCDWLeeQcC58xP+oNmSN1iskV9tDqNFrqVbTtOeKCg
nXuWUUGkj/RCrsYdi4Vl0di99g6NbMJysQ2EE9DCYVPScvTiYKf1DHge8VBmV7AU4+SuIyfxIyeg
8ywXuzhGgiZcNyYG/TpEDejl4/wIiRE0XOrhqhuSglCtWsPWElXlNSLVatnRjNyFIyVwuERGtc0R
SnvPQzyb7h7vOYKSrp7tD8M4oWidDekgDSR9IlEVzcZkzUFtYcYTvwyKDtFfQBFlQ/LCtlJkrhMa
tqgLt1qW65YqweJoQvaJymq8ISiXRvEWRt9S3XCe8nGjqW0cDuQ5sYI9HEvmWZscHyL02IL9DSsw
JkCPrI20R3B74xpQIcZVkPF9Er855z1qsEB6OkGZzHjgCNI81V/HMWtJ00yjWCL5Q34m2RKKpKQN
lPfNooHD6pEzrqBqEOozkUOLCD9yF3KP14yprMVP7SFEUkftY0SMgyCf0ot5Q3c5t5LpIKm1kmsJ
iNeVYzDt3BnpFDQ33Iy0gz7iCNSxPa+IPCWqfrDYjtqoOESaNuxCWRkPqWb3lC+tvqwGRkRnkZFz
ZnvV/ILJG+gqrhN/TueIKwEyX8bC6Ql/KkE/rZUfcDr0u7QYyG2ui9JegVLqD+4wQc+IQKfmhCjg
twlvuZwVuBWzaW0zQllbnTRXCZEbZCwRFt/kY/4+KDTyY9Mgc1eLNlS3WWK/S8s8PJvoTu/GaHDO
+E2H54jKnMxuOLNNFU1nnocScXgZP3HdCu4yo5yxqFaa4Y99PzDMpsUziti58bw0eIpga+2nyNZu
NWQn3QqNqrclbcE8BYTQ7bREi5e1wJ8+PyFcJ/KVVKt3tS2KBwwMKb3yIApR2Ca1OfkotZ3JLxHy
HIrGwILldW2+gcvUHUYilHdjloZPdNbMK2/B3AsyTY6PSHVaqJ5VwzyxZ7L4RdAqZUzlLHStEJAX
mxT1GAwbQ941MZibZpSPCZTTNuktc2WZk3NSfVnideMlKyj9++EWu5NxBfqk3FsWAs6OEC6TQrht
zlFmFzTtp2I3BE71aTSi96Kmy9dlrnvkN02iUmVa/txWoOYwcp2JSIiOBfk4jyG3rA89wv1cVarG
a1I2+pW2FAiJ69p0jmM2eVsrqT6DRg72QlLrYjOnlA6c5MFL3f4DYe/Z+5kUtPfm2MUKPeGm72uO
fLAJrDBb65odAjNj4zljt40rcAglLn1aD9kOjSsQIa+Qx3Fq4YwW8OkYTRSeBkMpTleL5AxfIfqI
74ogmSC9knXiA34xeYoR/0XQ/bJV3GntmjSGeVOOPTijgIsa30uH+TmL/FDTfab6I40ar1hjmTae
LEczbzuteRcvzUNSac4buUjgnOAUM5rGUeAg4qRZ/+g0iXWVIwQ40fOuVnbSBmsnDg+e1TrX89jU
LI2+fVjwj68xu5Svds+wsxqX8s4k/u9TjfysXgmNebOXjxWogNB6F0aW9O2aEn015vUMd8sLry1D
9M+dZHKPRZs02lz3kUYLcuwmrjBxFb60ZhR/zkaqlHaoT0YfjBtpj9M6GnrM14gh96bmILmdxnE+
GVPlrq3UHiH5d4bGirMi/UZgw9k2JTkEKyIeyjNxWJDeqk4gwmRSdDO0MdYp3GIYViKgS9PeYEB9
X45KqpiGo/nAfMn9lI45gs0+Vr4RVxkt4BvP95YWILlGzvxC20zluHFfBQWkbI84z6e7UBQBnj03
giI7EmbtKHcKWV7tjYOme16FPQwyYaJCRtodHehNIcOuCGw9qZnUDdwh2gCjLP1On15rzrx7Mdrz
IdQC0iIRBvhhApsUaTjBW7U1nbRO9TbcinFu2cgvpWa9xVVtnAQ4XEzmNaPozEs2NWpCFjn+bGAB
7rVnpukJD7WdrJLlNdJBw9c6OXLWNL0r9eaBobTuu6KJyNdGAxbTp9nGYNfJS1q8cy2acqPZBgZ2
i07QPtSimywdwq3Vx8G6KRpBTSitXYLmYst6f02Wwr2vjZYZSJ2Vj6HDjVdETXUckxQybBPI7FqW
aCBkW5CPVOjhHnjkjPoxt7udhd3izJObrwvdG+9ixLJv9YTumEajyCh7iAgK7cA68g5hRAMu8EtZ
0cbPUpnf5YEmt5kxlweBxsPXW31az60en7QGcIBdFOWu66d+bREu9oyJH4ahW5Kh5KQfu1Z8Smpi
JRaOx9Mw5iHChHaM7iwX6nrRluRP5xHzAHNqvwhENptezP1DAm1gczEAlaGbbplpumtETMFDPIhW
Reh1u9Eza94FhAp40KbYJIuHHxwQOQaRJtIOI/6M2EJKX4yfGt3KPoI97Ld0dtK33IWvNS9Y2tn2
PkZu9rkhkf0AUE35XFI4zJK/I8HZW83Qefaw+PWDjg53jTnX2GJ9E6el0pJXL3EBq2WRtqN3B4Wg
DbJz0mUmZock3lZdUh96CpJND1J+b1qlAlBSeWkjmfCpEQ1XcV5mrKMJ7X4nNG2tYwHwp4oQL9Np
i9dOjrHPe38E6y38fo7s/TiYtR/L68Uaq31h5akamxrbUsjXWq/OPQBNwuKKxIcqs2OL1iDgaB8E
QrJVFAEMJ4WSCiODFZHq5Y1TNWdHb3cQuyB95UB68O+v9ai4d2ECHxGph9sC2M6KHo2xsuMCux8a
mHbJwi2j1Gsz17R7r53GXWb33t6aExwLZn6mg3OHwj/a0kUEdUbEpW9nM63sXpDhlma7FknQultQ
DVlh6a5k1MM4HshtCjXHvNW6yVixtzuPnWXE+yUBI+1J8ZlQcXqEM4z+GPPFCl+s5CBLI84Dsz+P
hvBe43zGOKDx+JWttrenoSDWHAqH1wFwGaTilXlVf5iIYyHlINRWYby4x7ybz1ksP0ImfffPXeq/
uUsBmrK4f/x1M+P9C7EjRdiVxffNjN9/7FszA3gWYT0AsCSBITCyGL58u00Z1m+OaZvoNr6f+9Dh
QC/BUIYfQuf5ffAIwyJLosxgUISyQvDu/k4f44erlOVidWDkg1jYFrp9aYr8IKReyqVmRt3b55yJ
y+IT7tWfuW6oZvVYtx+/+2LuvnZH/k/R53cls5/2f/7vj7rxy4txaaP7Qt/b5uMqGel3qu1QTkpN
0VnnSCN39GJ5nzusl2nccXJeondC0GMv3pA0+/+Pl8b/orvIX2kb/mTsiLVUTB20zPOirNCFR30M
rnXE8Un2nHjEhIvMsdUbDviWAUO8+vXLqz/+X90i9cm5ohiCACkirP4kkMSMaX8zpz5nnLvMDDQC
0pQPFX9tXKqXm3LX/Q8qfePHa/LvL8qjgvhfMET8OYSlqIqgD9lUz9IoML4jXT8YuY083+Fu/VR1
MBys2OTFe9ETaRR1ffdGtxcbNQc6Ubg2tlps2hRFLQdksFkWYr5s16CCCuSgi6vh4vGP2RbRmeOu
j9ZTVmD2/vV39+Ng8uvHsClAUT1JuoI/d9pcJOv95ETGWfQaz0oPa2LKerw0LkD5R1pZ5dWUyvbt
16+K/unffmP09TzghiwM/vvHZ5Ves5NMshHnRAzYdC6KfqeIvujJVJ9n5UeSFpZ+zlZ0nBfz+q9f
/0eKx+VT09lgJmzrHs/Nz2tl8LwCktUk2PVxfcRqwZC2QlE54Iz+9UuJP3lQaIqysmCT0Cj8uZ8S
zE5X6LgizlbsTfdaFeHI/orvCExoH1NqIVPV7eo51PU89796nHFXTndJCufp1+/mzz64SW/VZH4r
zX97ag2ISF6tB/q572oWicVVtTwZnL/D6uJ3+vWr/dkiwcKi1iX/od2l+rzf7UmiwrysmYNxvji8
iznCxXSJje4VqyDnOnQwB9gHcDt4yi/e6XzwGGrPyjKHYXAprzRFQwhrid8j1Q331KX4vEWHnjuK
GKKt6bywyiRNq/HoodfItr/+ED9ZPy4Pi9IOWDrGHET4P8/ukywMenf2xDkIEkTuF3jC5bnBdwvK
ocmBzbkj+x6YplPucoGhWlAGodmr9xWMI0JTUotYh2VcMPSIQG/f3Eaf7n/9Pv9kF1QSBhR0Fm9W
6j9JDLTJ6AeKc3GWi8MXcvmaRUU6t1AUgzpr/tOTrU7QH1YxGiGeas5cnYs6NJyfXjHvGKYSN9Ke
R2KFryQskZfAm9RfTNgYl1taY9p01+GFwC9A5BMBjB1n7yHuU7zyZjF3b2Y58KQr6oGusQgALLNx
qmfi8hW1nBqgOuLIO7WDQ5I3EKATsgPrgA4f/vjcl1/nSq/T/ws/l39yjPIJfv5YfBJ+z4gqLUSV
/yapXEBEI3YmirrkEPLpaS0gEhwtua3NbO5gh+FD9BNnSLq1IbWMhOeBDg8eArLPVxl/tu7PxB8D
DjSGjZ53zhbfkNbtI7ulsCwE/GwSayTJtrrJXR3oz6i9q7Q87Na6UwIAHkNCBXzLc8iQ1Q2dlZG0
I7g6woC5eSfq+oiS/kzPKLpy2xyae+6WN0NCEPXapZrvV5WRUc7jWboVuJZf9bQVa/wLDXQBOk9o
wchqeZtlOdvHbo6Kddxxfh9x8efmqjaT6g5sF9ibKeLaveJGoq+lAymBy5qjVU9A9ZNxbQaOA6+/
Jo2FNDKm9I0x1MMql2GzrDw4Do1vd4b7CUQPYI8ib7t0v0wLggJGpRZSBoyzhIW6wjoZYU+rqxqC
o4694WFmykvqAV3J5ozPQ1iI7rtCIlGFSu7nUVhVd6BGs8afiGEI1m6CLzSMeo7dlGeE6SVL7sIt
qfMIFgmlAcgS0eFJu+B+WqT1sV+4kBooAWkoDBWnAAZwfmx2MMOsAwUycbmoWZAtk8xRxMEUCkgg
IkwMsIh73amOePrx2NsmBARt8lyxDecyj6DsxZN7sMKYoXTqda8ARmzC1lGFcqtPmrVn5uENKS3N
tvHiVVmXcDnAp3zAyxkf8StMa5c64NPclSW2/Lrd0a4Ptgb6jI+518oPpQkHsbar6I0HZfocMpHu
VksUFmu959dDrkOH2C6s5DqnOeHzYOWgjLDxTRMOao3esVt2bxY4GJh2cVg9apLom6uhcIlyP8JB
J0zMgRyoo0vB8l0669xBupKu8H6QfIfWH4G9MiAJJBOy8lMr1gTUhZmpeA56UnjVBy0idZu3myZF
s4bpnhMno6vih47lfUk4LaZbbSiv9NClGGIHt15qd4T702YjNmjUENm7SWv5jc0BWJx8nrErD4Cd
cISU7BXxzFNJw1twmFrI+03fE0717DUtv1lbLPxSoSVqvq437noEmAgEKmwlxrCBLTu2wnPvuNyi
l9m2XgLi2rnh6dSrtDjZjfJRvkzB4j1d7J8tcbMHODlsPPD1Tw7+y03eRHW7qlmhLpMOkz9+riVv
jhtHefWVvmMzKU/nvLxKi9R4rHWp/iXFvuk6NGArtjOSlDPLy8M1lA3+SbiglVqRMoL//gJKWZy0
TLeu5MtpoIJkK5oG/BtNJJIbwg/YYlBru8qv7p08B+g02nYO9VhjR73skdRw7imQHKJOgtM3KN32
DWwsX6Wn8Dxt2/O3l3eb9z39T5NG110JWopgLRnPd/WFt5JieCQFTaFHwhCAWE8e6M2g0lgvpvEB
ISVY3WS+v5BezCxR1CyD47kj7QuyANUjXiH5QqoPn5IlySul0dC+xSUPA0zZ9m1oZvBKIc2Tg54O
8uXSBkRY375VmUIVeWH9TAeL6neK2/n+UigsRCoR1pVk9gveNPd0QSdBYPU2k+Emb0xMHb4LxzQP
Za3pN7QrNDArgY44IUvLE48Rvzvyviney5qDp1VssYB3pCc6RXhZ1t5GihQcU6/QYnNqaM0mQFXz
YiO5D1ZDCYvrULcN73zgZ6BOlSM261pD6+dfCpxelSqKKvr29fID55gvDaJIvs7kTJqdpaV1snJQ
9lrXIwJiBOvSeokcE5cxxw5vsDImMC+uVozJpspF8Ckj9RUe1WUJCeKfpu0wNaoM4uTp1s14dq2R
0bUHHo0bhEtxx//0QsEBXFiSvQ3rknlIozzeiVkxg3SoUDa/6RtoqM6Bj1NemYNm38dzPwMkiDLe
LS6vZo9PX9x06vGURSZu9BBrE43gnj85gedJsy6Z++tqpEu5z8F8UaXZGMdWPUN1c0PEMm8mUNbq
zkr5zjrltZ6G2HlMUgZq0CeAZSEy4Bm5ZCDTMeY7naqcz3/ZBNLMRPocw7cj4S32TrZChJF8yIKz
1cvnI7wDkAmUYx2MLSRFtI3RWO4p9+t9HZj8VmP88euMg5zvYaQExVgE+SoCSDcRWPPSuB3rVUfc
vzHiBSxbKFnxTdPyTi5PojUlor26MLBAILFhCIQ+dGfDOmzvvCkwxoNbql9QUhPssDXQ8OzhmnhP
cbfAuO64jrabxWZOuDJc+vD0rsP8YdZJ3MWlJR4NjeBn30u4hliTKx5H+pkMegwyYAgtSTzAO7FX
PdthxUKvxTjdXT4hJxE1cmuzAzVlE+8uF95l1KrnhRHvI5NAfPRs3egmudI+9jX/kBREfi14+qa7
BZ9D9rVivBybdD15oqpMA17lRnz2hfi3U2EQ1gb6JV83fc9NRn1rTTVMHkJzkS3rRr2dyOZTpApa
VfWkBflFRHpylhYsq2U2GXegM9z2bSZo58HqfKvp88U+QCJ2x6htmPBFPPIkVij2WhQHtkl6kVPv
51hCbpOI9eT91DCg9Alsh8mgNbp8sSa1s/Bve08XckIGP/qQ1qVWbohkHbNjjp0vZygRGfUDVhpo
s5kCF/pYSSFhJZe9bzJII4SXxCZPKYKqlviTjvtKlPNMXL6Ar3uRurgPicG+oDZWetucOJdnl6wT
jrWpI+VkcuL5U8MxdL48nxbjlV1CI2CH4MNKr53e5RFxdfhZlkyHYxTOjfv7A8FU0/1SOUNKcH0z
NHstKRinzJV8CW16KZenwp5SxX4iBA/kIAgMUZPFk0jVbUhbDTsG3XbBhF4W7EToTTTcewZNiAaN
/0JXlA+kXYK840ZmfgNCq93NFEINQ09D3GAIaPY8cuJRRnbJFAXsrovsuOaEcaBjboHOTXd9UnpP
Jha7W4QEC9kpCw+1znCl9ztFLrvsgFbaMU4oA4cvuwsUMs9DA0e2oTOybNQBBC49NOcRIkrHplCG
DWFHteYCLSl69W6TvlPksHrmdcNqBuc2Q9xZVVzVnrxppvCTIZ8bBazL0w2CTFsnVoNPqaEWWh4G
4cbTviP0FOB3i6r/gK5G3DT6wLuQLjETnPwlT7suYM88drKnCAm1FNAIKS1obSb1eR3GIRawiIfe
nfJbw5SobQKQxYAm9zKr9ZVDYsgV5MjkS2i2gPCNGsAQnXCcyaXJAkZ/dJ/EFSfSHI+YBGl5elQo
s/1Eghbfc1zxCy3luExIJhJzS1wGjKqwRr0YEStzgGWbXJtWK4TPqUnYhGlM+0JANiQ5sSqug5Jc
PW/KqBdsBc4EZsAT1rRG526mqe30Y602/2MShDQivSiipuot4oaQCmUHrTQULMXhV1dnwag9hAmB
wn6TV/y1BvC9rEwJF4UO4AhteiQskTEXyoaBGidXJV0dAdpLQ3B/Fxgk0BvWjMNTkJJpfzWaHkvV
i2rGgXrD2wsWh2aTUVIfkKzLO50uh0kQsW8vUHHSzyU1JqeLV2HoVGe40CAmkqDEE3S5GIboJatj
liUKINKxp5U2CWlMRFVsewRmMFZsv7HyoIROwCYFdK03wkMQOpopIeg8Tvha8KdP24bM8X2fh+xW
ix0bjxeexGXf9CCI3y14C8zNXBesiUzVm1UAahUsELyJoKJ9NRK99HyBsJbEJ700NUuoU+zFONDS
o1YijAjVzrwsaCF87nbR3pAMX63B1tsrWQHMoP5jciLT2jtpXyuMurzqNU7mPC1c6+A4i+4cuLCB
c26536zcvm92Zdf224wwCRKWWog1OrkBj64L1ZRPzK5En4evxEk0jo0gAMm3u5D/bNLmHyM61uul
VmATyai2WRS87mvJLPX8ix0azJg9mLRb4pAdd2PPnbHllaPHqOmnd6ghllNkzfG7qkea0bJC2J25
7SyooY0eULidk8w1W5V21xDjMPmU04W7MRuTKXAotde+MuUb5Kjlc0ZV+aXMppZye8xCDAgzwoSq
1YlRa0uE3O74AYuGDeEyCDKc9HWR1Ju6nOqjNKf4BiO1uw4TO36PJzd8ICsXKUmfA6tKW6nvZlfO
N5iVgncR9rzXEm1Qs5YF5EEq5cIL75ZC48YKdHVEu9vp+CpQ5NrPl+7MPz7c/+DD5XYu6Av99YTn
oez/ggz9+4/+PuVxXCYzZKPYNhEpqlv9x5DHNX9j5CCpU/+Qxn1TzMnfDNAZpJkQ/26h9KLV8001
ZxC44tLAovMt0OHh/fk7gx5PTVf+NYMAFeJIXeqW6vLapmAW8mOns8cWUrCRlGSyO2LceFFqjn5R
xN4u4qa2tQvD6n14Au6ZQEmutUZcxDejPZXrAfYF9hazB90ZxOZ7tDTzHXaE4mFo7eCjZwnYv7Bl
KtBxi9wTLcd+6fEdXXHRK9d4flhd45Ry90awl3ArRt9nnlwuCjcYZ7m3Z/Q18d7XGavGi0NiuOaZ
Zx1TWzTht0uKL22ualHHm61tqrXWLTfM6S6NAsvXymnQNnqtmaQkzkXOwpZFstbMyIgOw9SiqKeL
dM3dCK9+Z8DR7bmm4XLlkuFNoOU2U1YPz3rOm8LrEXSfeRWK2cYqiJgJei4dCJtqFPEOs9+v2N8p
KOwGAVtXpmAIRrmPGf04G3NhY4r5he8l17Q7nJn0dsQSB2+LLWuoJ9AI3xM26fDn8s7eW8h03hej
nt7DXODMmeLoduyD4rFq3fK2a4HaX8FACCWSBANAHPACVxl7MxGA9KhRwy9R5Z6nlPdFu4UvMhEB
2X+6GQdEKyaTc17ipfooQte9o48+wiZcGl2sAw/c7xpmaLl13Bwv1eIcuMdUt6movTvJxBM1IvCZ
fcv3tx24aJ7wVjJbjyJF1WNQP0UDBRMQ/fJBiNo9a1R5N4wDuBqwne1zAZ43DxoosiWHGZ2X/2Xv
PLbkNtas+yr/C4ALNgKYIpG+vGNVTbAoFglvA/7peyMpdYu8aqnvP74jDahisjKRYc53zj7WSaPZ
5Tj1srrNyJJpjwu50K2QqXHCOjKyr2e9HSSO6ajDohUdvzO1JVRGNr+NS9G8taDAP5Mjt1FSlsYR
G4c02oehFUAfupiJJaFK736qCVnOs+09mm0S3U9EaqKtNzHv2ziD9U7kXEHOomobbmKsjV9c+Jgb
xEfvqq4tGe36WacIfErL5IBY2S1HkkvmzEbZa9wNNXTV0ZTF1tIB9IFkJG3SHWOHxKofjXX/IClV
wk5jTd5d7WqGRcmcEM8lKfTrGJsKeDzrwsqjZmMF54kLRS+iwBGknvY7YO9C25sv5L1mhfBpFx5f
XK9svuzC6ePsxPll60rX3UUc4oH5hRUt8qfuQvnLm5X4hz8c1h+2XAdf5goFpJ5VQ7mkwMfMwmvO
u/g2VohgDE0QQTy6yi+EwfQHbtD8AR9EmZNUvACkeHYsHd/FslaOrsjCcIUX6ivGsLP0/EgBxcgd
0kwCzYurayDNzVbV3QOXCjyWkEOEL1OTS1XGM/RCbjsSB77e2lO5whSrtsU+2oN1qzGZg1ukMpTu
wxXBiK1JQWMs+TccZp0B9Wp+74O5m6azRvHHkZ4PJ5i98qFamL3gWDumuGtwQlXTaeTqtJUQM7Y2
tZo+W/Keegftw1lYafIQZEu47LnG0iCRmIYPG0DeYIl8hCUeBTIa92TmnBejXdNtfU+5K3L+7ejq
D1RUEYVvFz42BVgzspuVtY3fywUduANItiFbXp71slbf0lne6IsZvjVtNh4YrOePJdrbbTpUCtUG
0olNQcYd3VDWjish1PwkpoRULDdJ48773CZbH1P8uKMCEFCvxk8ZGYnLpG2rGj7n8sb1xdnAib1d
6va6G7MQVSYeNhk0+n0Tlu0uZaB5jbtqvBUKJyqnlt88Vtt9mRjuNgnncAd2kKx+6NCrSEzrsFQV
kOFhoOoSlP55zjns9zJ6r9AngsiIIZVLKKzAlyo/76r285g240FnRPAMCafjwRi1fdRO3/tWoBTF
6bztWgCOg2GG71bmaIU/rQUCIrWLFFCpqR97bnLZwSps51xCu995TOkxxOEA3tc9uq9LB9Jm0jR5
39ext08QIwFDI9l2jo3lZxCLvJlVA7+FxE+Sbt0m6TD1NOGL1zh8ZZ0ipH+lj28oImh+KyukS8Lx
SfZaAzHdGf1ARVNiujvmAN6+WpBh6zHUP2PH0rbdQDVCNZbLDX5mFLKGG0ZhFe69xR9cKzFpt2rF
wqB06hvDA3EUqUWgoYMV9bGTZcbJmdLoyssK1/Oj0mmQgJJebjLTqpAcBf5ce8Sh53QQiAds7zcW
JkMfWNzU+lrNFVpWobuXteTA3kY5dFEsaI3Way9drStsxqpsgqTHc6lb7YMI0+qeUYZ+Y6VZGbjd
qg/nPAY2gczJVJvJiFfwQ4tKqGzt2OJu/WZhff4G5HbtJYXktcH7OFIZZQvg9JIde5MiIQfCSYzn
CqzMQ4wd9gOWTrStwWFcNaH5rnn99wS7zCtEEhpe5lLfKNt5RtfTQOoqUmZWNmBlRUFf5iZ8jlp7
P1npeyj6r67ZOHsKpxgVhFjnrWR+nYfZC7q8MgMpqU6mENUfLB1tkAKx1jDrbxH1KQyctCowwZke
BrMvqw2XKBsJKzTucjCo20yN2X1piBuutOUVad5+W4B4mn2T/spuM8btWG+VUSw30dyFaJjqgx6x
p7kKOEpxvkgWixSeNQCGZdwbOFSDNb63Lq5kO9fDTONuOrslV8Aut43LkCrHLHvSTIFLfGz0d9Iz
UC0TV35rjfaBXM73sGi4JCawcTX5hlSpY9XjZjplujx5c7hc1Tr9YtJq3qpoqeny6k8jehNrZ11v
UWioj40G+tCmuWA8XUNN4nKWCuM5GefsKueZxzwnjJ3RkjM10y7e1Hq6J6Bdn6puerSXWO2MhVln
PjibPk6Xj47z56az+uoxdME9JFjjMj8srDnIZ0qQHME9fy5VsaO2qPBbzf0aErcFZh2+6Y1j3TKu
BMzqOjhCO54r52thFsaRlgJF6XJSn+uSWUrfmN9kMRJ3NT6gljYxiYK8pnRDjQe3Jpep7NreJg0o
lcEV8Z4Ti3ww6DwO4nxMdzqnx1uzlOEdraSnlg+dOrp9gs83npW9AYHKI2q4UTDHE+3YRmrcWHX6
TGhbPIRT3O/rMXHArJhl9dDHPYlsBfCDUiQHy75vs6VfaY0SZBOXly6lF4HDZmOUt5Xsoo09emez
rr4zjzo0ZkGWQdNvw1HdMkhHDu5ISSrpp3Xx3ubwuBY1PY2qv6uNDuN1ec1pjXm7WFBDOmDWVCtl
nAH71UfA15wQBg1NjpU4CA2Mzq/KFC1aFA1MJtEyEpWky6AuL3dmW2b/ySmS0E26+f9w8eO69U8X
v+BLVnVffjL3cWPkB/+ISolPeBoAB/+w9onVPvOHuW+FMUJQspg32tL8c1LRdj55NrMC17I86n8k
l8Xf7322+QlHBzkpYRFXXG+S/869z7TWe92f7n0Uc3J71HUDDxikCFw1P9/7PF2VXRg22plJ8nBP
orFANm6dY5Ev2VbWFHNTjGE+WLkY9rRcLVuDRffoGi6nmqwanyh+Ls6WIs9HKYJ7oIJ2cHxg0OWG
WoCUkH8ZU2IcPUS1dUBMHfzQbpkb2fQV9Nndqnf6VFXjZsYp7BuUC21CZdMDV5S4xuxMp6DDzs3H
rgSdV9fmWgceFTf2OCg8ax5nbDKVwUwI6kPXeioCrOe0Sr9bjBeIsfT3szdzyKyEs29GSqZ9K+2L
hyRd+hMVK815lkTDILIXGWWFC6CaHGTiDP3hWESUYafp0p1sSEQ7lCpWD2gTjFR4O29aoSEwjfYc
BsPE3ciXU2NxtdABFC5ArLd6bXPMchrnignugTD/Q60b0rfI219TPXkuw6kI0ongSuRSQ5DF2Yww
5Ia7jnaADQ9MtXVLo/UbuuX8ZER3y6x2w4dVnBfmTzvpaPJUpCRHwoo7XW/LejeZtJUfphKLIQb5
1W+UL4+Nw84/zvEL11bzeSwccZxsObyVRgW6UTWUk8xWFd7U7QzYMK/ipAWmpaGvMVEPreWxbMkA
9NtkrFztKzKhAd0G7rW27HqhUo7lJSWoG92pqEGgG41QFGE6AMhW6dLETTXBdnRJDnFpx+20L0yF
Dikd+JhFyWEsAeJ7OxVl96ChXbGLJFoRd767KGvwuyhxrmTWkvg2OIpttWxZx/iDxwJLMii70ebE
qjUI2RNB731Vc01oaQnNE8Z+fla5eLq4hQ1KeujzU7mUJxmWnWjfKiZ5D+3Ckp+xWVeJBuyy5aCa
jvchiv++bCpXRrcklIZh3Hkhvqxlb3N+Xs+MF4LeqK84PQ0tErYe8MUc0p75g7unOz8wfNgmVirf
mMDnbnbNBdhnrOw+UBfT/XgB+s0XuJ95Af1lK/MvueD/NHAUa9MLVMD4Agg0lxUW2Am4gSAZSNWU
XsM9JWqWoCKg91Diz6evFQYoiEf6AF7CHzjCdDaNTbFSCpdhFMMuv8AL+ybGOw5+vIRrBt2wWjmH
BK9AHo4u9MP2AkK0ViZidsEjOispsYltM8hXemKzchTFSlSkLqzeiHjFLPIP0K8XXTnbYqUwTiuP
MVnJjEK1JbOOFdcoL+hGHPSgzHAe46JZ2Y7xSnl0a4llzrnAH6OVAwl1pQM5vNIhuwsokgkR0Ehj
5UfGOiTJfmVKNitdUja2HxuDc+ulQ/QUXhiUFxxls5Ip/6OE/p82RMLb7EP/+4b4BJHwm1Lfvv20
G/74qd93Q9f4JFaOOi6/y6b2+07o6Z9YkyzytS5O5B+Uwj8kUPEJDzq8YvsHx2j1Zv8hgdqf2CAx
VDHoddx1o/x3tkKg6T9vhSDLPY9dEJ8k9ADmquzUfzZ7yrm1tHh0yqMGBdeo9xhcAOdtqeocgcgU
CA9sUNIcr7q1Q6JQZNWMtVeCrip5aAo78THFEYZExzVu1NpFwYk92wpExCCKhHI2Y2vx3RDTK+tV
Q67Hcqwv3tpuYa49F73noHOt3ReUCH/0ZU0bhkVBk8ONKYAr3GyMtTWDRoieKi6doZ1H2oaM66R2
DjIN/CMXWEo6V6923bi05ani2LMw0lIkmFlLGejdoG+GNIlujbXLo5yT/Il0Fsky7nlg5ACEVa+x
0Td7c9CWk7rUgkSmEL+Fl7KQ6VIcUrRRdF21c/ec0c0CiXnRH/qxNfFwyPuhN7xrPSW25BZR9E4f
Kuk6rnVAXfqBWAyXD2yo7b5lJT6Mib3JCD3eV3VF6hOGy45qUG5/XINuS+mdojILmBpldxr3e3Z0
4EXGPLrbPGJK2Wd0qrRrae/Y2PoGSJt95dFJfezVoh1CbUE7xIJ8ylVZkzBtmIVrXNHWKeo1/V2g
GxtXWyvCx/7JSLhbmIYjr6KwcPa4t4ud2VgOf6ta7uvBVNcy0bhj9eaTWDtkZuTnrRrJY4YyU/dL
xgUF0Gq+E31F+KmmicZeO2l6zvOMOd/1IlF7o+Ya2g+RuRpFwpfBTaodC6D4cBOqC64RE9PrCNIg
ka21DmeaaMZxi3wIEjT2A9fVdtcIRLRZJ0BK3TolFGu/DjQa7ze3LcfvESrnbgH87KJdUUjA98a+
t+dR5VdzWj8TQEqf3amav2gCN71fLo5+DS1pOLvrAK8qdBphEo9KmzpCS4a15Abx2hEUrm1BlkFv
UD4azxTxgcnULLs5uH2V3U84lE6AkYZbk8TR2W4Srvc19Ph2kyDBykOvgcHYYW5jckAvDiVGy9pn
hK6xSy8VR8u0gpzW3iPzUoHUrG1Ic+8iOi0eFUlMH3S6rU3YMBbJeTNIGxrWuJYTjjCXAruYc6CF
IfNjjGXXrTC/VHkjwyucMlN8Jv33WSStfMA+uQ8119COKunt0NznHQqI9AdvLL2vi02z2jYK54XN
clJ3qjfd4msKE9i4Wrs1YBapZ27w9l3r9owRt3kmn+xQpVuv7WmMyUvvNFbSLHwvVIzvavyuD/Wk
Fem4YSuPDrXNYebZzHF+TIEDHKmL4QfJSp4IyLtKCwonpRaahZL3vRjgYdFwzCxhW0WhDg+nGbuN
TrvUTTPLQn7mnAGYbauc2bgvOUqGH2nYADUneumzwrEj2hrAEW7tPLkOGXqPtL6/WueyzTTQ0uDr
nZf+RgH1rB3ccsBc4FT5qPkV49kM01SLx2C9GmPuAiT8Uqwujow8CU+KPhvR0Yg7ffDLBt9MSeH4
B+p7l+1R0QeGPXODNIxTELgyqdfQ25bOapomVNdS4bYWhFgRjEvk9Zz39uJWYO3jFbuMMalveorI
SIEnmXBz4pXVrYTaWInNzOHF6s4QTxwdRA+df5GcJCWKcSlup0FMO2ctONT1fGAS6vAeI6SH81M+
uuaZc7tqORm29BcthTfuIZOI69KzmyOWLL73kxMGDknRbmP2ltz3hhnvSzm4+4ou67vSzK8WYvjS
bw2nAmHuxOewruWuGjtsNwRMJV8qLJBN0Je9QShdmCeXmipYjOn6XeWYaUQi2bYUOmk7oCb6o8yh
xwoTeOfGGqlhEFpZ3kgEiAd3kOKmE4yfHAyJKFKWdwYSAV+saUkYTna071p0Mybzfa77hVrmr83c
/MYe1d4wbYSwRZkD9m7mT76pN/pjtBjhbgKN8OzYkbq3CSmzOeCgyCOpbqvO1TggzvppKPXw68KV
9W4OjUBJEcFOSMMDVVD6ayaNJFCF574NJKgrvwvN+pDSaXiWi1yubYfUNU1cWVCPc4q8ZaFuNtVw
g6N/h9iBJbnTIb8Cnybdmw60sqeIWnfCo1scQOBewfF7XmTVHWdgUHujLZe9A3gGpLrBJGhR2gAM
rIpvKc900qDFLnmmAa+GFWw5AfNFTPq8/iPmasc38d7jXQ7ju3qO6I5eVu566sEd5RcAmJENHERH
O2ZpXOxXy2pa9kLHq7/AqOmuuesY3xgoVDunW6xtZoQG0LnG+kz3d70F2xcFNR2KO6wx9bYtu/wm
08fmped7eI3O3d7BB/KuCOKWsLXAASFN0v1hxcNNVjmUh5m5ONA//d64dnI1Ezr9HDKvuAlDHHd9
qgQnARB0pMQrfVMVFt7PCTvXJuGbf+dg39t7pmi/uLLEWy6ywELTJapCx5lvF644Yrf27qG5LWeD
u+tvo4oav54KfZvNlX4E2fU5bEuBwoYsDXJHAkScrS2jYNxcuqG9TmWob22s2NdOkuhnS1OQwtj9
m2DSLBjhqMSpPxndM7AgGhB7DHHU0mJ38gj/4hCeBFdJR+fSDnE1wcFsdpumcE2J0SoTRrRyx2jq
tly+1AAY8Vklzg8z7ERT6OJLPWUlaNvMI0U9MEySjxh33IgtLyqSKH5SYq6T+/+c7/9P53silH8r
eH3+prr/95K0EaP9nxWvHz/5h9FBfkLMElTNGEhLlr32XP9+zndNjv+oWuQ7L6nS9T7x+znf1j8J
cji6dKUn1hYSDAp/nPPlJ7ijgtolAVbLJHrx75zzhcuL/FnyQnATElD3eg9ZS3Eueak/hbqi2R7z
Mo3ioyqoN6zcEtNmyTz0bFGSGrD0Y/HNwGA+QAT35yLiIU2mJODiPh6yuNVSAA+93LUANR9JTWgc
b3PvJeEgtoftxSE66T3qcCenQSEpOvbaLHaOBEdlu+vTPuR7r9kj5BTXySFyZo4IBm/mnFsXEzZf
Igw0xuEwmKOWx9yNnlHAGQAPThtuPJFS3za+GCoPaRGD5v+8cDlGf87nXTJoetDZaX8fjZVxIpTM
2jchn2+xLubDZtFCGM6cca74EaaorS6HfV1p90lYpyqIp3Q8tBb1hss4l/6kLP0zespwTi19fgrr
2drNrYrv2JkFI45l/c3zMlNbcqOU15Ez2YF3GoAOwwF8jGLH2ZnWBAhc8cdSb4wzTrxnBmvOuhMO
164971x4hhutgXcdMcyGY53Y3WNWp/IurAzrPrQZpWOo4siygyTIb5y72hJw1PForBg4sWNg8wV4
poB/Mwug6uyNXbFcmBrLWThZn/ssqw9sAuQeYFIbfXwbuQtrjTmDHAgkYsLGdkbbL/Nosa+goAy0
ipYCCUosHTOO7sDZsHu21ZymJGMWY6sNZgt4YLaYdCiwtFA4+ivID4cu1d+YTDvMLWAbZGH3EpZs
pt7YPsMSsvE+6OX7in07GXEtfSiWMWeNeRsZnQPuOYoelA0UKSAoll9Tw9Dc5GXMLMiDtip9GI7i
NuqVuMssLYTgjYgXtqF5PzdVunW4Vl7NS/2tM62I+sh5EduwSXCHjak6TTjo2lTQIekaE2YNhkW5
IUDQl1p4b1jdK9epcuPQu3FkohBG57Hj+HQ/Yc5uvnDbU+9sa8zuGJ3fi6J2zmnUWI+ZsHHSONS4
OIBTxKYDhtv5Y1201zgK3vEV9jdaDdDVHPVvdlm8y3FkOl2gSB6H1IYim1j6LYNpQwVFO7tv1LP2
T4u2zl6GMN+KJsyBUpLtKA663Tspx2GUKraqcXyPOTzqARiNhPEcg5mJQV8L3Z9PeetI7k0Y7Qcd
0t2SbzI91q/qhswck805vB9q8250jLdFeW962/vcIb1tK/WiPngiIZdiy7hp9wNK317n+vuZyt4n
OsO+6RihmfVzZNu2jP/wzuIgvY1zYDilBzw4jYV5iFhzHvgbKIG1VIwSkJxd4Y3HiX0Wh7CwY+x9
kRrNa+WpJdq7Ie3Pm76t3wpKS/qHtps5X+pql2p9eMcEufLbJgO8TqlqoNYDbq97e87a8THjQtXc
mwv3lEMfGkiQqHfpGSA5EKtEAb70J0Dg18qxwq20qviIt9/YNvUKnZWgOIxauJ/ttpgdv1vOUPa0
QwQYbZ+5GBlDYWo7J2S27+nzuCttemwjEPyvk8Pkr2Ckf3YpzLERpf017I2tE8nep2zUuSd+l8EX
ZJwL67/YuENmb1JYuac0s5As+x59xVZQcY0iuh4HrFCbPl0Wcp66c3Q6t72eGOhRahzEfX6GYhYF
Ra6oLEsgaWw5fhS7tD6LeXrluiGCCqvwcWIyvHX4v865wxXfyK2GYK2tMSNvEEkJAWIhkUfIYi4r
VdvcW15rPaEtcUMQeDBjx4jHzVwvM5fEsJJ0k2bZ24LJE96NHM/4+7gEtsN7nrnAluATTz4R73ZH
bgnnxTLc5Es0fycvAi+IqCFk4ggGrUzqfj+F6qsdClwrksG4H4vSCCpT749hMeeEdcL2Ksn7dzYW
Tu1dPhzKhYop4EOVtoCsHkcQUUXSfaX03cqpY5fqyi4YTAyR8RgRAoV2VEBT1CXItNJN97nEQxEv
RIKokvcNNthtKauZs542HBgTgnqZV6OZl8VHMdoTVitXP4sOWhs7trtTtW5e9RiWgE7KhEhS/hCu
80mpIrnHlqxcKFzJd671WDxm6do+5lV7A9Y6JyBoNgRbmJn7BCubQJ+su9aoVi+eSfkqX9HruI4w
vjJT3WTUJa8efy9wUMFPc9eEu7FvzlNRNFt9mdSHU7XTJipqekjzvL4ilYEXubfjY7ugenhdcYwc
QD8ehRV9Nv5WFHa/1ckGQSVju4FNdHRbFR36MbeCInRvBiN86FSJh6IwAYP3g3M/2kmxa2EvRXP6
0OtKux/j9G7ifT2FEypLq+c3kSyW3QTWj60xiRzdF4MSO2dRLWQpVDzfGXpaLshyPFMAOftjz/v6
0ID9FyciVESLoAlFFbeGhbmOeSH9k16ZcaTRXw8GWJDopFsp9OrlsUh0T3sFAU5zQCKJ+mF9o1AA
1/9aLgCULc+RCTvDmA+1kzw6shUpVsiFo4zi9kpwk2APdCM8ZijsacVxvi2+zZUxOT6jjObWBLQd
BzVV75+tup8+F5U+nWSXGozhS7VvZg2tYSjkxPVgJuKhi2xk6c9L3oMh7g5zoTMLLFgxXVh6X+bU
TXFR9+lp0L3e8h1scA/u0ienQi9UAPN+i0dk3M2mG300Zq/tVTc6d2p2mx3jIWNnYTCiWqlkec1I
93BHn4E4cEWJXhiy1YFMaXNoa+IhzAYt+5C0iz0wm2RiP1a9MeJvsJbRr+zaOrd1X8Tbzmy5mzEd
7z0sTemg7xwENGIrc4yspCT8vyUjUjArA311cdXQH/V47s9Uc2lHrWkg1OFA72EPWbZ3azia6DZV
tzTJDmcHhfSuR7A6tnpKP5h3vCnauSl9TfX03o3b5oGY3KgIEs8JnimkBYXrcketqzgsRjwNPvyG
QYfO2kpahhFTP+ee5wWh8oyrInULx8/58F8XK7F3aMd7q6MzxE8Qf8m/liM5Z1JK9JZYw4FqUup5
tURFWwu16caeV7s+J6AG0wWa+5HiFv0zhqGUvigqQCj4sOBN1bNdDjwunY5XrOteWbwXfFBKnCvP
+A2pKuOLjZne5xMNGyBZ+oynvs3i7dj16ey3vWNuOlpgKLkScXFbNvTebUQW99vOia8B/+HSGovu
auylc6RbnEY1OCPOvcrbPkO2KvO9vapbHh/aye0VXeB5ac8fU+jG7x5n7meqquQ5tFF2VgFNUtTO
0SwIIyPyrgsowBu8D69dYanPc4hyJCLHRsBYoo05OfqxJSzOzJQh6ZtV25gzlUswKAErwV5ietd5
Os/fTC2MyD8lxhfW0+SUjBrULMT714EpwIw6XchwR9Nt7AbIFgiuXUF5edlZD3QVWZhDRiBMJNW3
xIi9PaTqfutMw0B6ZBgxnEXjg0L0A4c7TpvUgapXMZ37gkVsaqjMreydkVTYU2ujbreNOXSU2EyQ
KcOugZwWi5056PIDRMt0BXxluXGbpX6sR+gYG9bz9HvVGerJK/X8NTL0PArgRnmnao7CUyJz/aTX
IUQXntez3kTi3lo6LKp6XR1NInJbbUFvMqRdb2eaeTj7A8xynLDf4GmJM5bmotyNAvxUmmvlcdI5
i9fYgp8okbXIQ7fbrm6oH4rI5adpMdyk1J6eWSQGikxjviwSoVbBPL22sjZBfG+Q4YtUbGfbKKpN
NswNkvOqx7UUjdYJZxSYpQ0HqC7/GmfCWQ4QC0csP734PnTV+MH4MyZTmnvT9WCak7UbW7v6wcv4
T9Lhnwwv1FrDN/nf53ufE/W1KmEe/jTf+/FTf8z3xKcLEIeLv4O/2PsTl9szPxHdEczYUAQuQYf/
ufvD5XYtE5sMf3IpMvnvu/9qd4HnC7mB/AMu+X9vxvcrYsQDoI0P2UTThbckrPXP/3TzB8EUZz2Z
wB+x2rYgmeAY5KKWGWDnpkM5Q/f47zfoL2Acf/WCiCEQrQwII8L4hR+T8VvXZl04ZwtRNDAGuo6X
ldMjcpfHnJ3nH2A9P0sbgGr4BaVN7wtbhUVVyy8pDtpFudIABjvLKhZf0jVEfYnlKocGyb//1dZp
6P8Yhy4vxUdNjsWBNyr1X1td25hypj4z7HNWQBtIJFAuNFIEfmFG5MegeL5Iql9uYDb+EynmL37L
H44q19UBhv0q4IwNK4eutfZZmQB4SrdmIME1dB2ZRARG//73NIx//UV5AnFHcYgHXLF+R/780ExV
jk40JTacVsELARNk5jGmOrHfoZNstCXAkfjESJdg99yCAyDtVRHQnrChbHQO7P+A7vrXXx8tzCVG
xLBcSPvXgm38GiT6Kc05uyOXahrKmpU9QwXK/+drraBvi7n4SpT75YGCOannMYEJLF4j5ARbUx/c
raeHfg0Q//0bvb6PPz9Q2NkwBjiORL7Wf2VaJeSOCdr19pkeYCp2sL8Q1f53+VFM+HUWIePyX1ap
Xz5MED627MzcPi8ZiJ7UHYhtu2RjNgYp43/iuhk/m+vW74jQ1xJ0k2ELb+GvjgKXXlC6QwzrnJoJ
MWKMSNXZCDVyxnmr6je3ych+i5kv6YrWmuPOokqICNLfv7F/8QTThsCyp69f1TVO+fMTHJq46kOR
2ecJq9nJykqUu2YNgdaa4gkl4l1ss8xkLDcv/WxArOTL66ysN1aQf2Lt/dXTS8mVZzN9YbH6NWiW
5R7j86zmyzuQkNfXRO5YQkEis+1t//4X/6uXEojJuBrZWsxfnyiYv8AEZGOdE4e31/MivrKwh1nq
XcEn8fcv9vNSz/Jt25gp1wIvyiX+9fGt446Jc1NrpxAawsIkBT2ntHLywCNIlqGcWR3+/hVXV+mf
vjHrS0qXvdFCa18/4F+xhXW2ANSn1++kcxXf225JOETBvX4gXQEVToV8rpfcMxce+AkRX6kCTtJZ
aiXBZSwHBDnWWPBlBfkBtZgXuBEkyfBOoOgCoPj7fzI9HD//m9n4caWsoUXglRY2/18WFMqDUnvi
AndSuV7s9IVKmCoR2i4yVNYzVi5m6GnEotsq3FBvPYst3QHivgUjAbY7zcnYAxrmgwzpivxYoNB/
TMyrUNMv+X0TWlMckIEloucYBNoZt0I8ucS7cwFDRk/5sZYM5FHO/BxmENM6jmbavHUrn8uNbIKC
KW+gD3t7vmNEBTVF4NZ4Aa2qUTbqhY1xMGDQI1ZLwgFB4cUi2+RtEtJd1ieW2Odlw2usKI5LFhJb
J2Yde7BxuKJW4g2KK56Q2jag9nHSpmWUcLE4jSuFTNFGDnGoNcr4xO20+4CX1bzJmgHFifLA+cFA
wb3TzE6DalFnUfJuzB4fmVwswYVthITxAjqZZ6/LxJeMWR7DATTpL7PhqQ9sTesOPYCoKQDCfK2X
0DwMjWweWkGzpTMS8AfojZOT9Rcj7+g57DBoKcaTxmDgDL0BulkIkMGa7OkBNHb4MgOv3V9QgK1i
CHjJ4neLyfvjjaF8UCpaXsyBMF7treCDQoyk2Skb/8iKyAS3iyV2u6iQ+lEXG8tLX1OtBF9sJn8Z
lvwtxQoYWDreNzwgBNAvu1zJTs30VuQWE5q4TQ+RPTEVnKVcI/mxAARcoIHLU7weTC40QsI33hW1
ReT8SXxOW1pjAaRcUDBN0vDUoJo6X6TIeDfR+mvkj8qdAfjroRSnS2heg+Sh9soegOGZ5GSajUX3
GGDqjn1RVDHfv0qPZlqsFte4iTUQX8HsUDyBSdeF0SAZ8da/+xuM0uJZHgi3vygd28be7Xp3nauS
ljXWorUONX7azTn7sg89DJJBjWHiepGIjBsjAVZH8tL5ItbAJROLlsoujCDtY2Qt5mGhfkYGZiTs
93IYyid3SeZrgqx5gFJeGX6qQTDh6qm3pySvhmOUr9AklU9Eccul6gNdheIpz5eExloBAcyXmHpv
XB2RsLDjilLWzPNIeCokdcZZm7lc5qeMGsFtXxFDOSEWMPDlmSSlxKX9viO0WlLP1hegEdruu2sv
uE1M2d94wiE9NU8pRqk+Y2XaLCu/hlsqo/gOtOWryLNW7bC5iK/TIvEj4Fu9AurWRrsVWYmlpa+T
gKpsgP9VX914jCkILy8qfo9W1hhWAtRzLtN7iEvh2Zg72exdNYq3GpYIl/l6eReMzE6WTa0EbFt7
eS/zJuMubC4bhaTZBi5QU6pbx/I9ZTrVBVD0VJDprdyvh1EUnAm6W7DCFLcNZ8A1hVjsGHV368JE
3obq1Yce9eoIuLM+pi0Rm9np529hVI3bWEs0rOpV8Zpkg70hU9P5hLoI7DYq8ZEPvuBy5/sB0icI
zSLe9ENr7Aqu8WnrapB2QLMx9gwpwMNNhwolJKQtqmbXkQcZLbTdqFo/+Xq84qTrHvBkUJ9BYdrI
DDHkhezcC4nUMhR1q1qRQlFxsFQzo5ui6p/rTDT1ZijVrmdeBRNH/5pLVb16eUKzm2dMO6WFVtDn
/Du8sCvu2ZVoCVpY3q+E3YzE9HQ+URmZ6RWkhfJO7/qa+BWzqo0mOJF9uQCSNDPlK6FWiNW2qjsz
PYtpBWYwRYQWxGrbfUStzoJULR6sfH3hkcXR6L20Epvj1u0RfbZr3QnoGBpMoOUBHVs2QA6rt9AA
DXZhe8g5bw8doxeoE70TEs8xbca1bb7+bcZUq/0P4jCr8ZoQqlhtJ+5RSgHwCgSD0/9i78yW2la2
MPwqVO5FWbN0kV11jAEDARKGTDcuYQupbVmyZtlPvz95YCNMyD6RLqhTR3eJzer2UvfqXsP/r7ti
obH1c1+Ph1oFjnq4ptlaLFi2dcyjTh/DSvJDiWKP+5xPzZWsRkpEoYmfggAiTmgtHpeLQqtJ1MCU
BWaWHodTrXRh36THoz6T9G8wF9pniW+nw4Bwjt8PK0+QMZOn/kNaZM4UApljXaOn7BH4zDj9HpA3
k27Bc0fq0FJ8wtzA+Y+MgLJ5vyzj4VQyVidLqy6tsb252QfjXd6TU57fQMb0qASr75WiydezTIGi
wwjAayk2JW5avlAmXuZ7k5UQ5a2Xm7w5djydAmCgoSe0B6q/X/iixi8EqXkOADCNBlUZAGNIDez4
0Yy6kHKY2VWPysBoeUmnbvXGAFsp9ZP5jCopg7cAlTvxhK9SSJn+MSUlwWWVJNo1APXgOpa1/GYu
rPiIZg2kUQopOCYQqz5EtlFcgGomLKePFGH0U0sFeuoTjyrzVWn353GAuaB9MlBQSzuHmPFhtJDK
2zLzZjAG56BeCeX/nJUGHQRpg0jmbxrKIC6XqndlQw9ymZDrOpfs0jb6fuGljiLAUM7pxX0cgha7
AKJDUahGD5TkVMbknUhcZosBfNEK3RAgWieGDevxnTFbLIZFCJxiIXzaZyzz1ZeMvgo0ePbKH3mQ
xeQs0lQT55WoKv2Igh8JzPoIIv8ro6I47tT283SIlyt9mpqr6L4nEsUGNZPPwzrS25vBAGOVVyUn
/KNcxLQ6XCyK04qD8CKcpvNgsLD9EdlHGffCx7id0oxEFkcLbhYSDVXN4ounFESVw+mIhggU/iY/
ZlVGF71loH+qhIIZpQrApn5nUYTlQJkn+YhEbKRcZuZypffhigUrbAWmhkGUSzdSaOF3YkvxCtYj
mGw0LaadYWCshmluipt0Lsf3ubxMv1oBcMyiWlESOiXwOaP/I2A7CH5IqE3NgbooTUHh88qfQEXK
OZT1aKMJ1F4E9HOHiqdY4acANTCTI536oWulZ1b3vaSUqFnKyBQJNVZPLElNzD6c1/pJnJqUWUeK
sNPTnLX7CCVL9W1hqdm41Km7Lo2MBgK9hZED0g5k+KWmUWAC/rVgKALZHotB4gP0HprZ4lH3K+9z
OoVAsb8SaUYz58qP4NEDckOlV7zsa3AIUeEYJtcSGMVjpWeMsoHt1ZXNq2VVwZ0amQD8ci2zLmY5
qFMJbM53H2Y+CES91fQaBhyz1x+Ryb0O7SDIqFSpJCjSVd5aQABJG5IYC6r8a+XH1UjbMJP/Pxb6
21goUbJnrs3AyZyDDWzwypm7Hz98gwmVsvtmJHT9N9tIqFyD+3ScfwOCcOB1dT3TtgpKlmU+qtnp
nsB9uyIo/ZASKIXyJ40oHo3M8Pi2RVDURxHTM2toD+Qs+LPKf1ME1Yy1EIrs6cRaVLpJKBp9BNTa
c34WCKWDlwyYNC6v8vnESwMAtA/PtPFK4LOGDf4TzNkf4EWkNanUYL6oGMCizbJvAVCzHVFcCRs6
usnbQ63d+MZYBFaIrsCRQ73nPnH0Uk7lQOeafDnVA3xvrqYSOEhjSYGVAkLgZzqtPGvsA5DPYLBd
KKm0OorgrxThOVzHsTefwGFrgfbySCr3bPN0lHg17VKYu4ILr5h/yhMtlbQLSM5XZ0FqT0fJnTXt
LS8M6MhHd8s4OyHAo5+npE8/T6nGETgQozikhjhU4PtSEz3rK4UhkQ8sC9XOBnowj/3ZbWwDModm
mDycyf0ssshxCtij0pqS4zzBWbtfwmZ/EYxiyABWxTIo6RYn6L12YQKyG+gVLBCWDL/ITynq0QVS
oiyyT5AnocOLrqnXmmQuVhfTzPal27IH7XR4rBbeyAYqloHdqEanJo5rugkN/89Yje0PqTf18boy
8kvuJssbN+WcTXcsSvWn61YVd9GffeltQVtrsrFD4ygPs3oGUPU1sivszmeb4WlK6/m+JSFwQDjn
EwyVah/qPbxQ8FbE0nhAPQVR6G0/lmx6idBJwKgDcutnM+AzFf1KCW//vo023/5O4xc4EwzqgEMy
EeOsYVfh0cI+PaVd3tDCCxnPtCAfagQCyTBhQOuHIP8LLcCXp9jkJzdawPAy4DvSgq7bdlslmIeK
rhEspJvDa0qgCIhOnCbxao34eP28NyXw9uo+Ja2WggIPm03ZPQHxV7VAjXKN0iCtsv0CG+Z9LQWS
JHuF2utNum8WfrkhuE5w9LOx9DpVyMOCf74hLPuQYWiFY7Hu1s9704KicYi3XAtogcSszr3hdePI
WiCVihLqhNH71ALl69iyVjuCHLut2iTFVZgL6ufFEWHqh1xhe6Q/t0cEl7l/uyP+hQV9OnGPfBFM
1metcNPXjuRffWF3yux/vj1hziYfP9RHaeOL9dG7Gdt9gkf81dgwa/v/7MPdebAeZ/vn2x+4P3Rj
rN2v2v3nULiJk4z95fqD5XaaG9fiP4Hz4DS7L3No8U7+mcnHD415Pnv/vxGczihg2MipdYKTwhZq
LZeWrFHYFExyrwvBMydMnXQnaT1lfJbdv1914p62wluqOHIC8RglL3AsmzO2rTrwHaLEmTS618PW
wqZpLxmA/TgT47xxQaJwEuvdVvjADZzSSdydpFrZlqV2oOzdpe4gejxAOfn8oQkfovddB6vwBK2L
SXMVbq4LbTVz6kZgnpqSsYdclNtKHqJxIXZy1stbXdMAtRV8NqGDe0OuZsodmJAzOkWEkWjuyM11
pPWUw4lwXlgRmjNx3WstOSqbL0+jl1d7sRf7ton6nw72ywU/OB/PlrsprteFgZZ3//Hndu9TlIt0
T802d932si8dETasB4mkLo6XS4cYsxNOdjOs1QEXSBev8NJJU2dM4NzNssaaplRG60IlYuwLz2m6
9LhZHZwFl6ImW3lBPUaLTuKCrTfMpUhpH52CWW7YJtgveh1Jj/LkpehOJh6F2QsbUhfj2O1VcuU+
JDRXatgRCqmAorbW9pVbOM1zC8emjsi2tXtXbnkwdOaLFMquxsZEvt2BAazln7tJ6i53c11vTWC/
HQm/dCsxbhxj5KXrAEAXmvkRJbOdpO28a0+qtWiYcP2DIyeJOCmby0U15M4G2KcdVKim6uBKcu2L
psY3bnZbtdBcnRtJ06vBg7c7MLLXieu9jJriq7Z/lZ/hs0qXQeG8cBMoBFY6mPeNH03cg7N072yj
RUAHL/L2t30JnrzeP3MnNwPsL8S67UEH/sibbGItp37nVk2vUt3EmNuu8vvM8XfrrrYpUKwoHZz1
X91kzsnWkMxR3IEhfJXNgaLNDtbf253PW77A31JRtJX/FtSlrexfp47flPxapOkpRbEff9olYF77
s2Zwrf7GOHCd5K+/AQAA//8=</cx:binary>
              </cx:geoCache>
            </cx:geography>
          </cx:layoutPr>
        </cx:series>
        <cx:series layoutId="regionMap" hidden="1" uniqueId="{C4133CDA-69E5-454B-884F-8F2ED78C5FF6}" formatIdx="1">
          <cx:tx>
            <cx:txData>
              <cx:f>_xlchart.v5.4</cx:f>
              <cx:v/>
            </cx:txData>
          </cx:tx>
          <cx:dataLabels>
            <cx:visibility seriesName="0" categoryName="0" value="1"/>
          </cx:dataLabels>
          <cx:dataId val="1"/>
          <cx:layoutPr>
            <cx:geography cultureLanguage="en-US" cultureRegion="US" attribution="Powered by Bing">
              <cx:geoCache provider="{E9337A44-BEBE-4D9F-B70C-5C5E7DAFC167}">
                <cx:binary>7Htpc9w40uZfcfjz0k3cwMT0RCzJOlSSSrIsy3Z/YahlmQRBgBdIgvz1m2W7u23ZY89EzMbuRLwK
X1U8kEBeTz6Z/vtD+NtD/XjfPwu2dsPfHsKvz0vv27/98svwUD7a++GF1Q99MzQf/IuHxv7SfPig
Hx5/ed/fz9oVv+AY0V8eyvveP4bn//g7vK14bC6ah3uvG/dyfOyXm8dhrP3wg2vfvfTsoRmdPz1e
wJt+ff7aaf/4/tkrf+8fh+fPHp3Xfrld2sdfn3915/Nnvzx93zdrP6tBPD++h2eJesFiwgQlIv74
Q54/qxtXfL4cKfUiRpJwoqj6+EP/WPt4b+H5f1msj0Ldv3/fPw7Ds89/f/P4Vzv55qoemvTToaTN
SfbXrz5u9pevD/0ff3/yBWz/yTdf6OXpWf3sEohutcv04Hv94NGvz28fw/0TfXx1y7+rD/SCciKp
ROiTPtA3+iCEYCUE/qQP+bU+firO9/Xw+bGvJIe9vX3+EzP8/1Il6X2tPzS90/d/nM0nP/lqd/+u
XsQLzCjnCqnv6gUh9YIjgQWi6JNi/lj7k5/8azJ9XzlfPvvVHn59nv7v/0oN7fp79/7ZbePv6z+O
6Z+p6P+i627rptfv/4NGguULphhDlHyykfiJ80r8gkpBKJafb4Bg+ymQfzKSf0Gg71vInw8+MY/t
xX+leVyVuvnjZP6ZXXwd9H+U4mj8giLGCFXfT3GgFRErwiT+7Lnqj7U/aeVn0nxfJZ+eeqKPq/1/
pT6Oj/Ozd01v/jiX/4BO8AtFFKaQyj65yhPYIdgLDlcYR59hB/9j7U86+Vck+r5e/nryiW6O7/4r
dXNW19o1+j8IQcBfEKaIMhb/CTG+hIRSvUBUcnAY9un6E3/5VyT6vm7+evKJbs7+H8Wxf558/gw4
2b2/33wE419Axx9f/bh5KBOePPoVpv/qAP6w/bP3vz5ncOhfYJfTO77KIV+ChU+55a+nHu8H/+vz
CCH6AgHGZDHHmJ3U+PzZ/PjpEqYvaMzimNNYAtihkMFc0/vy1+cUQyUgJJfxCeFgJAF5Ds14ukTw
C0bghULGUhIhFfqzFLpu6qVo3J8H8vnzMzfa60Y7P/z6HMEa7afbPooaM8URRlxyQWJIlpTB9Yf7
Gyi3Tnf/L7+Spu3GMRzdTNRmmvOyTRpSCZMaMU8vecSWQxUmZzZxbPw739DptaFD6JJBue7NF6f3
PWnEt9LQWGEhBI2pxPwk7RfSULe0RpXjdMSdQ8fCrC5PRtHwMg2Tb1QyzXR8J6Y20klvpe/SrupN
keTrIGgqlXDvlffxFbyjHDNc1+j1yiKJdgtn+SNaIhS2P5YYQ0n29PwoF1wqrJiIJY6fSKxFCbpd
/JEEVhQZD2v9eqJKkq0XS8OSaQmoyrTIZbIKvuhkMTHZ2alfUNZPjX9fhmFAqY5alg1Q506Jt2U8
JaJnptgUTVVem1Ed7KDKIYOcq+6Gsjs39czCRg8Rv9R9Odndj3f1rRqgRo0FKIKDbZCPm/5CDWKJ
ijlq6+HofK7umkIinFCDwTRaN4brOfTqVZujGkqaPwvk76j/ZGtf2qJAQiDAbAqDLcIfJ7G+WJbF
oaDtULijkys6IlOORzf0qZZ5effjlcB9vllJxTgWEFuREvKJnbWOLmvXl81RtjG97+amr3e5lwtO
TFtu4m6s15TEi2zSirDZ/sxoTkbx9UbBUDCDlAxVDkSHJ8sLQXRZOKuPojPs3lYjuzeAn+sdW+2w
4X3TJEsMqt/NdTfjpDONePS1Gs5mtdCLwEkfp2SuGpNWwtnXpG8xyUq5LI9tNLVZHK1WpEw1tN8z
wtcx+fHpoW8VJcUpbBAOsAJ8FWLal4qK+cgcY3l0icbc3uveD0WCIuMdTciyuOIwl9r8XkjVXoS1
K7e8oUGnGE3igxfr2qRLWYiUNtX0qHsi3k+sLcXhx0JS9o2SCSVgRBwSJyAbJgD2fCkl76WO+9KT
y4p2ba5k5lW57oIPRG39NI5pH7r45WQXNiZlWYq0R2434L7d1bTFqak7e9PWzIZE1HPxZq5sc7YM
3ict69rXfDAyyzuXp2NTVTrRnlRzkleDO85tNFx10Uo2RYFUlURr7myKp9LuGff1Da6K62JxJCT1
KLqjz7tbj21EMj5hOEi9YIgNdFzXJJ5ldVGXTL7L45EeSi7RxVqESaVzXFKbgtHps0j2i03mRa4Z
mlmUrVV4aIfOvxrjSJTJbL3Y5kM3ntEc49uuRLPZ5SJCOllLk/+uSNxPiXZd9Ntohc3adsBnpnHt
GepU/V5PLQe/J9a80ioPIpk6Whz6vB/TBc5hhyhWV91sw4bOfbdFKKBpUzOBinSaC9mlEy7zjR1I
n42tuirzqIgzhBq/h1SD59TFFU+kF/XbYOPyHPeqfcWIZ7tRVRHeDtyu95I3/WaIQ7VuJyOLbRRC
fI+Hev4wFG3L0hX7eExcgadiG3zVgHPM82YpplFu+yYvs9oTu3dwa6I47Rs4aDuJpBqqKkpFPotE
NCysCfV1nhIfObvrudkUdFzilzNBFDiqPq6TCizJb4mf1bALRIQLbta1zl+Oc+etTRZdL65/X+Yl
xuu7YY6CsGWiegjlzQNebOVJn4x+HNv46I23JhyU7tbdpEafn9le6zapcN28ikVEzqqFkDEdQQd5
snSxCqAuK2Xm8hzyoa/N3G24mYs47WuP8quyi7lo9mYRc5ktoVb+gg+egEXNeYOGOR0hF255VFb5
1QSuw4u0k60EgyNmsFtX614ldQfJK9+ESfM0yoGgYcmSx46mzZBbm5ZqnPPtXIvaboYcUMGWucKu
qVwZREyHDR1TW/ZRnUzDUgzXg46s3TSFlh+icRI6zuIG+52mcpRHFuVFfnBEeMGq1IWhW5f9EEN0
KzdtUQq7yYdp7baqH5zeLjW3yz4eBtumDC+1TkVgS73rdaejFNSK30StXVFGCDc2g99xdFVXcTTA
kTv3prJW2TPSK19vTOn5zTp6QrZV1GB0Xs7lIFwiSlz6Xd5PrXsFyZgcqmLFZju2IMGm8XWxbiQK
q0pltbTzpZULmHYErtJnOULjoSeM1VmRk2LMhJtAnVoMgE/cWpH1sTZE8UyCADYjiy27MxRrui+0
MDzFxnQk043Os3XMDUuiuW/VdZXPFU2J7qo1sW21RudxXtMtavOCgbhKtBu0lGtzVmo0FxujaDkn
p/sSpLRyYD4F6dIw62hNfNDRb71bmiVKNPgRPqLV6VUncqIRuV3qGY9H3qqlyZzq/CUbHaSkYhAG
HlAWqNJtrkvk3q2oduWhW2wdtsPMVn2OfOFvaYXZPQu5zROJwHi3owuCbAa+ahB+RJXNatKZIZVz
vtFId+/qeQZkURXV9GpgfP697Uuyn8Rc5BtpWIwTJ3N4D6ubKmxdP6HjGlpCXw6eoVvkI7hj5tEg
U48WETYTtpXe9wHj+cyJYsBXOhLqzsXdyTirqht2oh7K4Tos1Ms07mbQTTk7EKwZIOieQwZTd0TG
YN0WomSfSaRCc+YHlePrqh+NucHSKXoWaDWPlz74E/gsl3DNTMTDppktLN006zolAVu/7mIjTps/
iT5DfAK5WouOlDnYxdgxOKrSNGZNlZnAddq6MPql6wW4fD8CKijgGsRU7F151SG69C4hbRmDuuc+
jJc2Ktsh0fHYhW2IRUw2y9ThU9AAZ0phRxBAgkInnOydvcsxUQc5aS0TWTIDdrEU/H52BMQIfbXc
EB/i4bwAmFudN60z1SsJ2WI3uBgdO1V072iMeZeUtNT40MhCjed52RRTtvSimwHgLmTXYjjWNBbd
8mBqw67DOMTNvouXybyZuS2Gvc0j+2FZ1SmG6K4uM6gDJNlovJTDtuVWvYni3G7t3BZdIiiEuaWf
yxvd+OFcWVOxjOEeFxD2GIV0VGJ111fRVGxq7MBN1ign6oy6BnWPFgLycpAITGoznyL2pmIRnGiY
1mkDSWbuzlE/Yp7mqvYTZFoyxQC9u+q3Xk3qNloAph9W5Xv03g9uGRKLkJjO9IzhVcGick3pXPDi
rAW1zGlkFN+uzTT5y7CI+lU1DV0ixbCnNkxsv84clGNiNKy7tjZNc+l4oBeRj2mzKTtnp/Nimdsy
lWyw5S0gkeF9rByEEQidw5SYcpiHRM2T7CALLN2ruuiQfoualcgpWQGBLa9bTyIFLxvyflOKyBSH
KG/n38sijqa0FgM3Z1rF6GUYonzd9WM36I1eRzBSjX1FroOpV3a0vK3rpGunmF9SVNKQLoBuhs1c
tqC1WTpdJP0qLMSOYag3KJDQZ1ONZb9bZQfWb2goRLbkSzykeTvw7s3MFnRblT3YGmQ6dQe2bodr
pxyCAItbVW2lLfmchPEdluMsUWLMJF4z7Lo5m1nh6SXNaznddPmgekjuYNGbVhPQJhQOS7jQxJvm
QvRtSa5xiGt+lodGwb5CiIpL00ftnNkhh5gBaGz0l3Wdg/y9MsV2KKUpsznE8dnSUfD7hXOhE5qX
4vIjKv3MXXyucT4V4A9Nu/S6KD+3I//8+I/bxsKvj32yv748dTP/+nT5Rxv0h3ftHpsTQzc8vekk
zZ/vAmE+S3eiL7768A2V8k/Ikk9d1X9y8V9jUqCS5FA6/1kNfkOl3JTQZnx2NtTQrPiSgvn84Gc2
RSCgy+JTTcoVx1LFQFV+ZlPgklQU2AMkFJcCSpYvuBQMNAywKQiYFo7h0mcuhcLrgJkBFEMQfP3H
Dr9SI3BHnz9/yaNAT+Hrmo5K+CExhd4tBbmIwF9XG11fjL1VqtlHYnBJtZTNK2Ww1xsogywEN/Z2
ttN0WUetTqqxfVsXLDqLZ3HEzVib1AIWz9qB2pdqsu66HuM7lseFTtq6q7YNnSXgAkCFPRJ1SpdI
bKslzOB+4tjWk0lwQNdVmPt7Rewln+tLEs1Q0rZ55num0nG2LKkBDydTrz+M8aiPFs4x7UTrktE1
XRJHck0CwzPkk/W8UfE1RwMB9DrfN2EOCTPgdHQxSe/1h6GuTGZJsWxEI4+ChN2sRZu2hfugjLuc
0XSTB1YmVI9bis3luKzXtFrO4wLugmCdhFLfL61vsqZbH5g3h3pCD43gb7tl2DZ1Xqe9LcmbvKN7
3UuezPGgNoBB18RF8og8eWum+l7EK9rGxXwT9+bydALejjKjpv5QtS5Kh8JXW1IDniF2NslYQDU0
zdNtQeYb6QJPgYEqzvpaPcy5UTuIc/uiWM7NiJuzFajgNJohfgOnnlKmD7gccRpMuOXlcjO39G1J
zKEI9T2ki/sGgqYoSc8TTocNhQ3NFPqmfrmmNehqIX7bqbZLImoOKx0h3/rSJg4XVYIbOChc9nmS
s94nCsflRhvl0zGamnPf6mVTRKezLO39iJY5iZfVJH5ulvS0Vkvhhqhbr+chvvZ43o3leo5kYdNo
is9b0UTpZMoPpIbbGNKXxoRzDMrZy0bxpNKww4Yud2vu86T2vM60IlFmBlho0rLKSkXXi55Vh2ZZ
73raAWJh4dbGLAuLg/Kt7H2WN/reTbOCDBweZLOeQx2rUwj2+mg68VaH+HfZkSs1a5TyGW0X7Pcr
G/t9F6bbtWN7qHw8GCrZFxZ0FMWyTo2ffDKO6zlvlnIzz6BPRRA5KAGWEFYowztsSdIO8Z0r0IMi
s09sAIDki/oASfq268dbGuoPNq6WNOaNz0YbbkmOysRo325r3KjNCvVQipDW6cdzR44flaJvm85V
W07ZsQWIsfWn52CfSRkEmCLhb7Xolz0PYI5AKR5bHLW/VXmkUlGVS9ZH+fSScDC7OhR5ChmFpYvy
074Ty3ToGjadDZbLszBF0ZUpl3rTra29clG7bOOyng5QGgwpjmoCQxHDb8vU8wskTVuA1TS6o1lv
yrbKlIWCQZh1vs9F00dJ0eKa76BCdXfG5Xc2RHzMVjoonVis01DmR+rMbz1ZptSEehNKvqQr0Vnr
l37T0VAC68A5ryBj9sVBNr5KONATdVReuwYQyhzRuyaCun4YGdtMAE+DW/oH5zDU3lFVbmrAhlIs
VdKugIOstsDBLk1+jTzzSeHA/NcKPzSoaZOhs21STnHKA0ZbIhrQ2wIuMK5ghl2O4ixgKq9oLMZd
wGB0ixFvRcSPI8DLs3zqP0B9dE65+QlrBPnjS2YOojiQnkryE/ksgKQ4Xf+CgtQVp2M1m2ZPp8gk
ZOx8mstw1Ky7XHPEf0KkPeHRPq6mIKERBnQ3kvwJeazoPDq+CLcvwNUzQEIHXJMy4QQC+hfJ9Dv5
6QkXdlqJECYFLBbDQMvH7PXFvmYhAqnyttljb+5VDtHwFI4rNC8pGZKhOYN/xT+hOU8s4Bcs56c1
JSRwIDjV6e+vz7IgTpVyyN1+8azcsGG6bQI4dkTofo5YnZ72W9freT9AdPvxdsmJ2/tmbcVZDIwy
Q0Dzfr12a4p5rRbp9oPtSVY1Vl4vQJucwsV51VRmD3zKwzyEaWvmaToAUAe/VY4kfbk8lDwHc13P
x2KCrEvYXikbpdXYb7Ccz2cO4Vty3KaGgq02FaD4fmvZdBNscRezEsiHQI+jrKM0NI3aMda07wrG
eEolhIcf7/Q7JkQoAjIZcRQz/LT/gGutbIOp25d42NImvo7Vem3XvvvJibLvnSgFxheglaRgSk9O
VM1IBrgItqpqejaEcL0gTTdQK5PEcVVlgzSXvkD2ZT0t18LH9mVZQA6la/GhmyAun6BKZQBAIBzO
i2jIoZIZbyPFj6SfdqWEcM9abdOiKPmuCzi8LYDn2dkCt5ugF30+xv1w40y4Cz2k/RFrevBaQjnC
fXNOnf6Qa8YTZ2rQYpDNLkTVh7xZ72Qxblc/QPJuyb5c2L4snU6BtsqhmA7nRkR1isf1WiwdSYC5
Q1slgShhZkkFAoz1Y4V9J8IQaN4pgWIpMJNPfH4VUdMB3eKgGkQf4USAyMZazIHxIfsfr/WkOfXR
A6HxCNS4FEJBv+FrL+jxokVNF7dnZrqhgz7Y5mcB86MnPfG0Uy+A0tOfCssna+iyM76OY7dv1NRu
Bx1wSvP14RTp9UqWne/zg8F0ryJ8nHNVboSrD1HI3wD5+rvkk0swdMMSWVdA/VSQxEsF0ald7CVC
xYeVz2Qjcm32NTQykoqRORnjdbioNd9Msn0tPXzNB1mc0UUvac0AtyBEfNqprt0CT1AmRHV4N4bW
JzHWH5gDE+y0uZyCORhWLKnkFQBUBKUnQ23qXKnTKfY3jcPlhpL1/Cc6+Y7Hgi4UlTHEYUoZ/lop
Drc+NIt1e1RDoQBNAZ3CgCgg+MjAnks4AQ1wK6sXebSMt2kO1DMU9/bKV2DLuXGbiLtxO+frnHiO
mmws47dz1ZJMxmJNzMSP+Sh4OubsWCpcZayHSNQ2c5OJarmL8fywDjEwk/pVIIAOVQcb7qOwM2V8
twAQS1pg5neknneqnW8Kxsek6sE+aQuBb+DTnKiIVpnNa7XDbL1TbT99KpM/zRF9J119x0kgZ5x+
EIE+HXpyRnPRidrPk9sD1ZABxIEWzAziUGD587b4iUbQ0yb4yU+gIQecN0MIy298sqNkgSbo6PY9
BqIX8aHJZF4dcshUCoF+1gZMcoUGSzJhCFNVBQiwqC+5AQA4NjlPGqfaVNup2yi+2kTXg0/cIn8f
DLqIJnlVKzsAeQ5oP7iGZKQdHmy13oR6ObfilIzBzApi7vP5hFJnnFZrfNmNLqtCA50o7TeTr+TW
g0o/lpcrDUAWM7hR9ebAIw9PtPO0bfPRJ/Xqy7Mgw/XHIih3oclmoEYObpxvtYdCUppiTNcOSj22
zre9L+JkoSpRZLrFBl13kT4QAmgNiTHTzizZ6R+RhW/y6WSQ7ThtEe2HzcmNhsCOjZhveXEqIIAH
BX9qo7TuAC3FeXUZOuiTiRbu7iP2tqsYuBh0vC4UCw+999k8wgFXtb7UBGoWFQCK05q+rcrpZob2
aUoatp+cPURTdVht1yV9AQ7sfX2Aonhnc8gsupjAMME7+Ay0DmK/AU/mDgax4zRMGcH9kp4Ko7D2
ejd3fXMO4xrH2tO3uNc/y8f8O+4NWAcmR2CgCiwqfpInayDKOhizsPtBLA9umG6GGPLeiQjMGbj1
CX99LLUbr9DWK0B6H33elX67zMOcdBU81lmSARldbZRRmZygRwotrKJLMdDPGxXGZV+jIYICzdgu
KajedK4uHrqoVpdtr8psLSAv+rVUFw5ieboKcsQRxJjKL3cTAbgV96RNeayBHy68SWoJyLqAwhDy
YUkaUEgBMFtU462H9l3SY3/TQ+MiVWN9CZ3TG8pGvWtqoLx1b0jWzeu5LefbKrcyswh6DaxZHviw
ttu+9TcCqoO90fw4QRKBInO8JTxcn9C8F3/k1/9h2L47CPjX1BGonv9wWOn4+Ht/P5j7r9i1Tw99
ZtcUewG9TEhJ0C3nMUxgfzGrFNMXMQy4xFwSpsiX9Bp5EcfQZ4cJIgGTFIBD/6LX4n+HUsPyFOW/
gBbxaWrqNOALeZJwBoJ9nSlrMkbxkpfTBbGrmsrL1fQYcyjLKDiJuwBSnC6tPdNTXj6WYyQ7KOzN
fMtkz88GKCRf1VaeGCMQ/7JHFb/C/cAvQgVDDYkHIi6FFnI5JZj00datenxLB2uPvRRdlU1YjVvl
pT7iIElqWF9AYpxWvGlROaRsYeToC8vSXMTdNp6kvTYmdtd+nscb5TiGMnopzF2/zPOBRr0cocXC
3VtoOuV3Y1xGMNYBDMxNXUp7A/51x6VZzwZoL+5gTKa45h1bb2JU9zehIPmWKBAfOJqwAZToD6ZV
K3T1iEknjqDzXlIBfSDT1bejrsK9ELbbw38nyIuEruBqXdcO1zDFVL7prBmBDWmqNiPFhLeqFOiV
YF15wwKvNlNMpwL4Fxcu+mLGF7IbXttae2gSIyz6hE4EpzFp11sHkCWNUfjdhNAPCVSswx5aDPqi
064yiWvZ8Jt261wm0PrJX9emskc5T+U28uV66C2Fxl+5kCKrJynSyhkpE6BQ9DVWQ7WP6uJqNlW1
FVUw2VpCf3iAOY99PDfzRSjdeOFgfuFYIuBRYGBqXl4tvhu3JiiTem7wlezDsF9giuxSdPF8QaF5
swd6mNxXlDSHCnpir7jEdUiticzmhMmA2CyxPLMtHS9X1MXbDokI2iy1ewkNGvLKQ8/wHUwt1R8W
PMS3eBo1NJmDu7IDi45Ei23BYv8Wzqpd0i44dd0N0r4lvYZkKVuXOY/jzezMuptjFm0i0of33TwM
V8i3zUUFcylAcE26A05uKQrAWEo9EAJVZ9r1qANWbCWuTkNdmg3lrnwJuSU2CYdO7WbJLTQZ42ba
yqFcE+DJ7wGoyHM3TnoHqKc90h54m9HFwAridUzLoYCOIYoUNE0jVV20K6X7umjlPp54/Vi5orqO
WwWp1RTrlWFVC5MJMPAD5B6RNsmLAamkm3kdgPBh47nTXED8KsuDNn2dQEOxyqqoZm81svGbPlQw
KqFMvCnpMF4CU8xCAmOH08s+KtZ3Xd1i6HfXkHtapotbRQ27kh1NetkWu2kS7lrHg7+BARq8MTAb
siTjtBoLNukEZJpuXJPSB5bBuIMwCeT+CEhsyfMzUlX5GVaoP2NLNdSJhB7qmuShC2PC+9zeQRhp
rxdXr3tXdDFwWpZtYBQvvhTQ5wYqdWrbVHRaboAW6K5sYYurvqQ44x0nv9W6VgDdoj68GaBTVCRB
jssrzg0p0tbV0WatUAkTP7k9jOvkXGIjMefpFHVs2rp2ia+qnCCURswZe4xgsOVOINe1ieBN3qa0
63KIJLpds9U272v4P0wyGbkNlwQ6bwuohmmTVcsU3RXTAKRohZjK0zoqQkY0gimYtXId3obQASRt
ZRte4jpGb3qgZMYU2MK+7bY1b6B7domgggwaFFfYMeAtDEAUVqXFvHBZbEIMLdxXOXTIF/66EBYy
uicwpLlvOgveflhbPERr6mVlQ5vRCZv5VV+FQj7QwuSlS0tRxzN7baG868RGtiwy22gcffV+EW2L
zA6GXPseEhe0j/4HB/wMBxB+qm/+D3tntiW3cW3bXzk/AA5EoH88QPbVNyxW6QWjRErouwj0X38m
iua1xGtZw+9+MC2RyqxMIBCx99pzLf71pO12Q4z/J3pXDTD7n6uB7y/9MWtzPtGcuhsi6Xicqw4H
+z9mbb79yWIIZ5sYMpFKbYsi9x/TNsv9xFqBaaSLsiQv+2c5YFmf+E8FCqsVfB+6/SflgWf+XGlD
9UmL4sBhEiiYuP3E93nF3FWq5LSYex80VQRF6u1WTeW6k6Nia+vH1mxCuuKUWbBcEvtcyzrwI3fV
Qx3JyYUqsda5KvaN0yQdp04jJsUpX1dmaKaWxp7o+NeUIPa5bXpx2zhIX709cHYtModfaV3rPGYi
LsMpL6GeipJ6lmLFvw7SuHmrtd++tebKLH7MNXP8qRb+tUil/f5Bs0AkGXWEQ9R16SOl3x5l6aWg
boWxvcTakKuC4+Bedn3wMrBZALy0JvRzr/35MZmd4KXKxPyocmmd46JiuI6k5am7RNZ0fI2jGv/i
MjL5pn1TPJd1BbAiUmYpot7EudaGXVnKGU4Eypiv0QY2MywpE3UyhSWeka2dd0+i9jWNMZysMbU+
rxO9ZW016qQts9GhW2lYbUn3EbZeEr/k7jY767oMNsULcq2PVCv6W/7Bt9V2I58zXbZvVtyZYDLA
qzq0Z9FcVY3jvC8Jr2NUxwdwQHCA10p+mmklku4ibaposFyOODeY+dZ2wc/0C6t9A/TiuwelA3sw
TKZ169pZdVWnXnprFUZ+7Y+xCNWUzTd5nI1nqwmKc515vMYztuvJLCdPmB9VhrtjXfM7329oaSbg
AEkGBi2H7Q6PCwA0t1TrVyY8YAdTG4Nyz4WEIjJ1Cb9jMG4Bol9y3qUdU371NTp35JQD12XKDT5j
OhswPtNiG07kGV6SHSEInfHUFtDfX5SrbetQVqvRMLBcf0/jgSthjtBJSzk99qt2DkudunZUxln8
skqdP3iAe3ZYzh1aj6jkc22zAOd02lZtxUIvZsaOh6VNeKc1lvzqwWJmfBIWEQXOfA99wb97/chq
oFLmzgZWD8AVUOuefVsM9k3pecBEbaJZfIYE3YlpDzmwprb/BiYMZWP2rbhNp46H0AtmbnDT+iAX
fpBoNyxQJJZLnQdFFhVBCUoyskRdFOE6uG5aIL6Tx5l4NvJRWtEyWXzu73BKVcTzo2Um+AHqqWLF
xGLQ3+YZ+mZfrwb3btzWyRLM7duw3SLf6q1z5Qztmy80b9Z3ZnZEIg32HlLxcRnHgNGpaN9Um8cv
H0v4AxZbCt1cNdvDTsHQvsXuOKNDDFySSSbL/ZzwKFSrRHBOKVoP0rUhxmTAheub1rJAuHwWzOCZ
zVVZu/z2xyMxlG12dDOKVNBnWmdQTev8gcCtnmIM6rRVunMHVzzbUxO/GLk5Gswq8rQJ8w5ZpFQe
DyeTUCaW0s+OIMHTGE5ZxdeBITxneuaGbpU2z4NpssBQmBmAFyC4+1jZ4nkERTguzMsh+ZHCzl7a
BNdTUwbXa+dyC/ts4R2aVkBQlRDFfjR4GpIm70ZAHkPphf00WYOdWbbeyXWUeTDLPLh2utnYWVNq
KIaTBd8XEiiZDqtehnSP+sgTJlXFB4JRmh8r2UByLXpub5J8CPbZ0mVHa+FZLgK2Z78ugJcqUfI+
tlvZZxAgf5f3bBmmGYvn3mkHrmBlz48tCz1jbF50b4UZd+h0OoF3SOWzZ7HmXRwS8cFPc7U+6SBw
7NM8sEVaK194LgpwJyOQ3KhSGuI5Nte1vSSNh6fCqqsyvVC/ZsfcXLPjAL6wQjJzl8ostt91Jtma
RbywpmLfZoEv7sptVbp03s0p4AmfayGeOxTl5xw1etkVqrIo/syG9SJ0D8dQs0qnYOSJqNxO3GZN
IJ6rSvB58oox734MtpXjibJZLnaueHuZxPpbUjTZMWP8fk/BJBBRWHsqc0R+hTSrToPYWtGPNY/R
hxeZPd85kt22/lGExe2QjcGL4wjgNQAXfsQ4ia5/GDunmA8mdpIyVLr3d3Bw23oMFtDKtvODF8Na
uZHft7RciwxK3NvQTSf21XDOfd0ZIeTwpOiODXFvuzxdZVkEOeAJl9cCFP144qrRt1+mup8ZfXSO
Sg8fO2vTpMI9TqnfvYjMquuXCQyj+OLQ32ZRaW+7lBgnOpm0d96DEs4gH7rqQWxAhp/U3+p0Ds6q
bbfDoDO3wzlO2IGDEhfJtDpsZBTPPMF+47cC9CStRXoHbbic2H5AQ3YiGSghQrxVDYBCswZXVa17
qAwvngHddBaUD2tOX2RmpedHZW8kLxyl6lT3TsUtgmFHeB9m9lqeSbVL2WIa5jmSvtXqlPutgb5s
EqEuEPSDOYWLP83UIZZ6Zsp9boLtINJuXT7T+rVXnDH+Pb2NGfPsjtZBdVYWdkL0t8RLNFdEYMDW
+0n6OfM6pwyXOv6l6+XekE13rc3AiVTvQWDmPAPhUInKmE59v5x1OrRXXh6A4N3jHmiiIOi/1LTN
EP/dwXC94L61xzCvvMcYBdP8srhla3BONBW9FMh+xa6K02EztTAWNQe5a822At+Uax15QLlJ6HZ2
zqxBVichuiQNM7v1I6AX61DUcgxCaNiDOczTxcnToohoiBYEmLpNl8PiLqV3CliWKkpADGYufxpc
9Za93vlz7110HnDMZTPSxmwwpqgm8dkWY3NjmG59l62Ff/FkzOoVNkVJ6jegV3mL1tnOQMaFN1yp
eaS1sxLTCrXhzO8lFpTPi1d9tnOvK6/LTtsPXZEyYen15DO6VMHBH63xd72o4NfU70u6y0CGK4ts
3zletsN6oQ6LkSNNjB0c7NyDDtNqpZFtI4MMls5vfJXmyw3Xy/2W9359WGHoOcczc59k0+cgyNtD
AVByxIjwyxjPkZPl3q9JNy+PqbPUO1HSxFmFBynUO+pBm1xWF4Vp78zV/DUf5LORe3EokBJu/Cxd
H6p1caLGG6oDpLd9jIPRu24DZrVJp5+7YDDyULlURntddc1Nv8ZsUQUQvwPduU+oGy5DpcRFamWc
MBHpcxEM9nVjrSat6lzvx6JznmYXk9Lcdf7eCMCRcnaskBVS3KPN7YDCLsZaiDsOgSWs7bE+JL7h
nkvgk4eksSKrZgAqDa2ONI3UrEs77mZwYgaV3DCdLcabpk3f5ajZN2vuPAxZJXdg/OZjoXL/ulnK
/rOcpXG9VAByoeF7vG6idv21H0sEcJwu66Wf6+6YZ33zmlO+U94N1Qh8V8kCtjb2T95kGbem25kR
J6+3K3z7MHjOcsBYVZ0n0IJ3RnKvs9EVJbOQsopGpfTBYKSKP8ubmJqs/XA04yKNHB+cms0/2eGE
4CACCz2PtfOtTRN7L3sxRaI1y223EuclV9Z7rMy2A5zS8ysV8Z7qWlEJZma9Wwqz2Ped7T7HHTsK
O7+CH2yw6xiZ9E6mnvEPpuWy03JZuGmlmK5RPz0RttaQBwMbCepXt+sd83GcilLsE6dUsMtet875
YxYL1A9gfLs8easek29s/skhzWW3W33R7mJjrNsoSeNVhQ3a47F3U4ONSWXuyS+G6cUotPQ59mLp
htkg0t2m8as87fYe1rWbTPNcAONOL63rl+fVXTYPzFIc1rVf9wwr+dfcyw4uasTnKZmZ8Amramzj
kjlb4cdGWmXB1yCwkuukq27TsddfDJwnV5XymbnVOuLwip+qQZqvwaRdPDX0LoiiXbdkX7TbDua5
KtygvxidWOVwYtcKUFCheSZEEoPKKaFxi+/iPpioZkdMl7OTNZisupJNPc7zqV3YvhcziENHqNU6
enkO4hfJ0jbMMNGGOSURet9gvflpxakrh3yBJ8x8Kzkg8jjVVWcqfr9oKLl2plPhNxiVBFx2BmrQ
VKVUW/WkKUTc0eZsyrq2XC6mWOfHRU7iGeNCGVXdRFkeQPn/DYTw//ExgaCft53A3aBYRPZtAPsH
HsgbzVZVqktPrZtwYCZMh8sBIGNSHrPWzNL1U5uWvn1eGk7RHYNiXVxGW46Pgz0GGnRrCl5Mc6F4
tz+OadFTVRsZNV1ir1QTWYIiVcbNVlJsrWcdmKViiBjTvBXeZl5Y0Cm+fa+Rs2qaHwesNlyTpZ0f
0zhjVDrmK1MijpV3hpBMslYIkyJ0vJaC7A8CyL8YN8ufDK82l4M4GRufgY2iwWz+z5cjFUaXLaNn
HK3U4ZbIZsXg4g9b5VXPfHrWYXC9SH80nmq50svNVcrHWrJhfZoDl6uVWIJiyVlhSfLS5h+5WPw6
e1i29x/dqiWhksIJn8V8PUxDkp2ahIY8Qg7Fu5CMnTqtS8VPdyRiOdryMurQpz759u+/7Mfw/A9j
Fb6ss1FRm8/WNBkm/DRcH4MkMyzDL091PFYqDBYsGlHqAhiGoMIOX7mt6r2LheS9sovlsetRGLqU
DjxrZvVY1d3fXH7xM1u0rcZt/M7A1LMEh+efL7/hYJYcOO1PoMEUey5emsceIelFI8xwEYytaZ2k
1N9s4VnndqQrqD9Mu0JxkEZat1vnRDvy7y/Vdtv/fKVs0rp8ic60hQ3Jn5bFkMYlPESWn+ImYPVW
TWPNX1Z7HfQrBmKcB3YVULQ3tVMWgKEFNeq//wD/4l7ZPjM5pC7PZ8j2M8EzpQAeuBuTkzMHWPXi
WifZbghELG+FodOEnixuj9nmJwYVjtd637o6vk3qXjz75oDVCAfR+De7x7+4LIHFHNCku3Xx//50
u2priJs0t5NTbdAhdTNFMoRWQ+s2oiFFfSZpEIZqpYfAltO+/c012famn+4KP97d/kenKuyfCKp6
8YqhHleuCZ5A+5SLbmkpzDq/yrkhAF4GzebkW8+FFxtnsXWpNUhBfjXiA5Z3tosVCWtt0Sfpqd+E
prZL6vx3HTu0+h9mqI8P/F8l+u+UaIRZnvS/VqLvf6trvZTj+x/Sw7ZUCvn9hT90aPsTNnM8WtCF
ge/zT//Uoc1PjqDVDWgx3GAzcfw/HZoEDX6LAA1TWmJjX5ll/0jQCD6x/aFsC3RqNCWQtf/A+SE/
KN0/rkffs8nWgefDCy+I0vh5TF1Zeq1aczk53gbLDKLJxM4pJ5iLzYG0qSDCiqoqU9Vh6t0uCCmt
1dn2G2EeiCGY8igtTejxTvelA3DvUEtjGx0gUr+2Yx/fTa4LKLRARWOomEW4VszhGSdpTT2z2LvV
LWWL5KOFsffWhd4IzzUtCkXZejSEbF7Qb9Rlybv0liPQ3HvGun6OpUFfaaM471VgtvkeebV7Qu+c
65MJPufvBKbCd7yrbh0Vgkc+bDDmYEBoA9wfwxyDntWnzFuz3wxgva/TamQ3WLPhGZcmH3aMMO3r
tCrjnPJZw25xJDGFG5yEgteYnHu2tPJqZLZ9lzVpfzNO2jiKOF+j2IztMmz6cd5jFi0OuZfkY+Rw
UaJ5nobQQCENSxy9cxi0sYn451iffcVlFoZHtT7I1LzUbjLsa48tQsou2cuAK29ntrhMa1Dd94bl
HoAHqwdzLZv7fPAV5nTfliFj1frCSKSNcn+No2JKvQPko9lHyq9uapzt5n7xXEbbqmhXnMu0yiRb
9NdDY79qnGpPQuvaP/oKV+FOIk62tB5+cazVYL3MZSEP+WD5R6SefI7GNY5v2KWz3WKZ+ICaer1x
nFE/MgX0873rxs4FL4/5O2Ef9d6uxKM33ldBWe/0ZHdHOzHv7WHImkg30toOheFNoPJ+RnSa70ad
O1FQuXtMsn3kMOxG9e2ro1XP5YUjLb4O2rx+YHBt3xS2/JJNtrujZi1wwA3Loe6S+GkZHIzmBkTT
xPjYbEQfFYzmH+OhM+8GQ3u7GBn2nLjNscgtf1/Z0xSlg9ns4rWpsjAYm/iUB7FzYHhZ/E6N+VXE
gYGnCYWawW0pHlnkSQhS3IFtiCpEpLP2wnemXcGJuHNr56FhtUU4v64aM07Dyu/cnZHq15UBTbjO
nnFIMZGGzuLzKXXqRMmAW0IMIsNYlBqvHGJ4NMu0e3TKtr1ZqIwvHqoVQ+p02Ssx4420FbOCsWPd
sGyBQd1FHlsM3tij0myXm3ZcRC3JF1jAOSiWqSfcJcnsJjm6drUk4rMfl3N20IGYrJa2YbXxX+RT
mqT+4+TOJeTcYgT+8CRl4UxPjt4QnNBBbxAvwmYt7E0nz65cZXoPqFFx+mW21woPjMhL61AHDZVR
iYbMzx+z24Cwki+B1TZmWOZCjZGKsajsbdFA2c2BVefnqdm0+bJZc74NYqZdHxVt5viEA9ienvoi
G5w2TBIjt24Lyxzzt6Lo1Vrv1rGoIUlTB2Z6ad1g3Y1azuxsQ5Ykb5WAfcTcIzLuj9FULE+8SOZ+
XlaBNCGyma/vT4sH25HXvr8HZsMnjQvAt9+Gpp76r14RiMJ94xoFw0gIRt9csr62kHzquOjJxajd
uDjnZuMYdZiapCM818WAXcXsLMy6slcy5sGCfPnvSf2H7Nq/zLniiBS0RH99Um9BbpfflP5t+RM9
9v1lP85p6xOoLirhdhr+gxH74c10PgFEWvDumwl9s1r+GBfjwGTo7Hm+dDDeENfI4fnjmPY/ca6D
nPEnJhYHetT/4JjmQP65bCRqC+8CVhT4TNw2P5WNslN1ZQ2OOgWjkVlRrSzAmYQkvqs0Hp2r2VTd
+JQ4Or40ZpYOzHXr/iFtDdKVCk7ZIlJqLCv8+gHRE/FghfGg0OTaGSUgie0M46Y2j16BiSQJujxa
Z2Miwkqk1k4scfw8y9p5devxvRRLlPBWz2MXOzyGzfqgVfDcsAVEZd0WNsdsGWu2EKAuZeXrzTCR
GBD6uS8etdtYYd/2SB8FSFtIvyQf63oqLlqN/R6jSxa5LS+cXM/Y097Mt9Xc6B2yvHiMV2kQxWIE
v2up2Dla+hlsfthFzsmY0wvac9G+W6Po9+ukgwj3WB5+XChiCPyd8tJfuf/4Ig3NqycxAtYUauWo
wxpAVlI1nNeCvArPGnihdiYtd4i7OMJcRt3BFzr6Lonq0jdfPdIRbtyWJBtHBuupMuf11E9anUdj
4KcLf5rCOjcWHAU9aTdZYxHS0wfK4QjPZBFO2lppF/0B/blNjLdhsJwnvyflI3QZlF8rXwfmcXJE
+bIUiPa7MRnEq6p8dtFiZhpA+ZDOd35bGr+v6RREs9VhVEjn9JtRajx9UA7Hj8+nt0/FylYL4Sym
Osuy52bUzLQiz/Xq6WCqoT4OA7Y65gvrIWu4yNpfegaT45AyUM3kdeKLAfvR0BfFdO3KOE1PcSmK
9QSzpKxD6ngFgzDC2Bj4xaR31AZOjdVuzqOyexn2+Tgc+iyRry3mSJf8j8U3jyyV9TT0FWvBb4tL
PmhNgghev0BrJ9vbUMpPTbWWL8qwyqe0Vctr16b62q+t4DlfR/+QWlK5OzAe61I7Q3KF3zb9QraJ
FZZMfa8MZGNw7pzmtugdbBENXzJfodccZs710TEZORdO108o0r3LKdOub2s9LUcf3+GxLKX1++Ra
E8y4qqomFNAW6S6ReVYcgtzs01tir3gvsOKWkChXArTb1sgdxqbceDndbaEf4ypYbrKVVAlrK5PW
3oxvKrfKqJ2SyT+KDaRWjKxeyq3IqvyZqXnhptRec59V/rEQpn4iuO7V6cvhuqJaq/15ySOyMqjh
8mE1VjTt8qZK4rWPtHDdQ7YVfvZWAg5bMZh81IXZViKS99PcE2lSPeitgJyWpbp3tqJySOqAQTaF
ZrWVnIS99ZSc9npJ7U0/LuRkRdNWps4IciFjI38O462MnbaC1t5KW+iUjEW1Fbz1VvrKpqcKBqJf
GaNRGnetpW+GrVwGSS2uwNyce4Yucj+ikfIfftTYyUe97W+ldxl02bDFGniv41aak1GTfF1UnkMV
N2cmF4xxtlK+/qjq848Kf/mo9s2Pwv+jBzDyrR9Ittag++gSplGkyLgjvYNR1Ovn2eHwX7fWYrRa
dVnNtnkxXGc5ys4z5d5ajKYH2gdb2deUCIRZgN7vZFrrvTXU9DETG4UIh3Iyd+PW6Ez4FB/SedVf
Ar6/RWwVuvW5rRpP79w1UZchztPIoEJFSpz8gklQ7QCvEduGrSH1mOF5RPKQDyLTZ9dLTOS6UhUw
DRUaQI8HDSk2Yy6US5dpltvqiLSP+ZiCF0TTUmHmNrs91gB5buLOu22WwXguCnCFra9YD8E05xY/
ouzbaPVXda/QJS/k/fg7ZNT1QbpwhDuNTfDtY2fBIBX/HoAZXcqGJ1SKVZjfnyJUaCYpxOm8qAly
3jVMttVRNiO7xsIJoxq3Ps4J2zM8obR5HCb5KJztB/Wpmnc14IcVYf9fbyZzGnHUTkZQ33JsL7da
Fc2yI4um30M7rTeKsvW7cea/wsbfCBsi2GIy/7pa+l+Vrc2f0brvL/lHpSRMgv5J/rRISUa/sjev
5Y9MUOJCfSRoWHucSORb/FPRsDxAe15FzAT2Qf6Ez/CjVKKKkv5mKMNq6wTC/08qJSmRRv4osJmB
jzj8USeZ5GYgy/LnfxgOVJ2n4Unc6VpkLUAR8WxTz1/ogBjtNibBQKMvqyjvvH4djoWsShDf3qfM
2xcox/pZVnbP7EgQlyH3pcpVi8LhjZCt/lPm1q12yTbI60wQeDTNdn2wrQkdvK6D5ZQb04Qjv8bp
Wo1nNZSVRgVnzFb37U1dLnm9G8fMB00Cqb524ny+NEY1muc8cxf6Ouqs3Opaejj3lSJlPE7N6CWR
OQe7AIr5Oq90dgSHGmgWnUI+p27G7Jpyb9oirjbezFewC5O1AUylWpMmdLG5PK7FCN7Ryhi0vdfj
TWamYCCkhbF3K1DwFVYqMctjPY/lcR5V6e8YnWZnAo/YQRi0jxDsCwhSZxic8W679MdeFSNSBlRZ
lCK0n9pYTYd8VbRenlHzxrWdMw6uxni8k05cv/XTImgl03o8Ys7vd6lmfMcsa5EzWRfLimgEfJA7
3fjaK3t5of/GB6iSrp3Pc+PPBQeOwxe1CROUr3GZd9dbgXTU0t06x2Lcu0nbiVALBRrUMAv0bG/a
wyrRR+KscM5urL2XYJtgyH4Lwcs+AvFSHIqQcSz1nWFtkXkd4XnyI0bP2hL1YIxnrHN574UZrk8j
cj7i93DhE8VHrqETtgTynbotqW9OCCk5yC2/b9qS/LD/EupHYATyEYcIYX9iy/3DEmq+r45IDjgz
YAqKOFN7cuqW92oL1D0AOZAg2Mztk6hVelUQu/jabEmDsTkyjAVr6E8oA0QRSuXdVdUCs7XlFJIJ
6jESTEtwedwNRBkmSdkBryQzcUoquJsdMg+7Lf1w2HIQ049IxGZLR3RLQPvQSYfym0mq3LmPc3nu
t0RF+Nr4F54GYhbrXAS/xtXINHfR/Vgck76Tz4wZhvOkKnSmcvSYj9axfvLt8SvYtLEbt2RHQBtC
HnkCsnPjkcYYLR8xkAnzvevKLW1KV1IifdeSx1FvBnYHKQUZckuU1B/hkpqYSccu1W3nm+uvZV8h
33XJ8jJkbXWKPyIqDcMkrrLdkivHLcNyaeb6tnOYh0K3bSGXcsziTYZDGoRv/ewmXR9uR865DrLk
S9+VhGX6fVw+FluCpl6L9jgiN/WNzzr0YnsIHbswH5y0Iz2y34I4m9rGh+g7sYiv2tbPUQf79g5E
JTggkJS/ERKwnLuAv61kTjtmgvMSIBL0X0Fx7J2FuYbROyF6eRkEUWPL93lavjDudqK6SIJ5F4zS
U8WuswjnhYZpu7QdXKJSiB7kxxYOKpf6Ph3576n4d6ciNlpOq78+Fs/1N2Jg/kSck8q0veYf5yJY
Oc5ojjcb0Z6/JIcD7gdw7n8yfdzALm39j7PvR7yT+OQ5W6KF5znfafR/HoveJ48/2F4WQJ073n90
LuJo//O5aDMuYOgYbJMG6foY7v58Lg5Sp9kKuXuO6WN2VleW704eY7IaMhP9PV0x3fBYLysJKcY4
RUUixbVL5NnN6sZkqOFXKfaxmY3fvAE/9xrP9S8B6TQNgkFB1BOvqnZzE/eHql7rXyoHFNbEdX+n
ssnFdjwqC2tS6a9A4XhR9jog8CVz/SeWePnITH28M8f3qlEqTHVavPSjqd5omUYjWseyXo8FKNS7
5tGf2YgNDgwDrjrezQRfzCGsb1IwPuyKX1MDD0toqYop/AIqs29IEjjD28+At2Uw3CTLHJPvaMar
jb2cUIB92fieFSmaExHmfm4dO8J2U2C7OL0mTnz0aQS8zAuNunSx0xkkora6bd+a3lxvB47GaLBK
sgcDPX31q7F+s/uMjBAwt+Uqm4ruYWnz5F2mUoZZLpuwglujzMbECgYSzZk/3a7O3Nw71kJOOIR6
p8Klmrwjmmxx61vV/EAvsR44eHcLeSeexwieZOUhGutBha69HCeZefei0wBeuVV9nXUpoFlJDnEd
0Z5jTtwnNhxabM3cxZ4Wi12zFSW9+jYv6MFk82UdrnzSNuPzqkV3GVfcWqGZOEESEiHjXftmJWvM
9kv5YlXt8DTYhaIDFRM+8mIU5AoV8WtvcF63E6o7JZFxPa14CaErcJmvix1Nc7ySASyGL2WxtF3k
BBWnday6q9T3x98DFax5mCy9Uex0aad3o12X+7YL6pyRedDVuKa8LYZsVoIw3KF475a83EN0d84x
yaqmCiVJf7/keVmW0RR3+JFIJk3ua5+ovhNzsewxbQvri0wqJK/V4adZpqeeRCvzw9Cl9pWQOSmK
6dCkJ8PqEx0uTYvveexO1C/jY8JEKHKpwd6MmmbOMqvgt0lNnjq4ZpXYiASTn+0hyINHTI/rFOk+
aYzXPLHc+9QGBQlHP0YXDjhevtpIWEE4pJK0XnOtKPJ6EXWVqJ+5j8XnSej03ptzfaOJSb14CgZx
L5qpu07jmmrFXZJqx3Jtnn2LaUaieqQyo+PPRZPYNyCtA8mMTdXe5rXHXwwRThVP+SuEb27nYZmQ
FcXlmaVvtpdgzEz+r6lFQjjVHIxL7j7qBgi+vK5Nc66ZymmjR+uaBoKix9WMmSKM1nJJnTQ/4aa7
Fz6xaq3tET5ukbC42Cp4mkuenr2eh/ItjoMlFGU8ljtvsAMdFa1sohoD4tMwgLqHS8ZwpreXLiLh
xLy122q+7h03PQLlOSFEP7FaBTxKEI/F3qf7jhTPy2OsafeJhB3Lz3M8WdW1O/Rmfk/mJJOYnd2u
g/lkr3rCbYM3rXZupeiM0zSoF7tMpweca4gIs7Im4nXHy5jU7k3TtupY9YUkA6sk7XKoloeu8eV5
yMH1Gt9Jzv6iy4dJWeqxnJiD2RhdDiR3lnuv5UYSABhWsYb8RVggKwGQFSDX7LNrcgDaKeOdLKM7
Dl5M5kIm39w4dUInNy55LsOho49m+qt5G2OKZrjOl9S27DNZGg0kXjUfGDXru8y034KhTXbTaoFl
T6Nxk68iPiHnkng5IBThzcTtGHOTl29Kj1dYL8oo7gkRymS/RHiO4OB1+nm20ppBTPPie4t3hgD9
6nDHoCLkI5BUsIv78iWx1J075fl939WvdrwBrsuVl5G7BBvOUMaqMKB4fTSZVHrmVIxop1u0H9El
sIqpKKIFRDgcyBLwyIJ2b7pM6Iuy9FWfx9TIgT8eJerZTuil6MD8PRMPRpFeVOIREdBMiHPb3zZw
E8yTfSCHDcB2sK9c7va1mfwfe2e2IzeSZdsvYoI0GqdXp88e4TErpHghQhPnyTjb1/eisqpaqbyd
dbOBfrgXjQIKBRQU7s7B7Ng5e6+txMY0hurRnNv6gCXROCBx4Wlaan2FzJUhUK6tceOnTvPQLkvw
aGs4ZFhj+uIhN+bpzg3UV69m7pqnsXXRZdAydZz8MsTtyVGP859RYtZZ4mfPVPHWsZx6286O2Om0
K7dAVJdrMcPkWUZLvegVUWE4sruKIH1wlNHySqCzVOPYXUuVl6Hi3Pk0FlH04IhIbuTajHdqc9na
3KYgMhlOCTt5L+boPenM9kGgWL8XczBfUtXZjy505KdhwlDU2+6588oqnAcencwwXx0iFjaOwX8l
GWNHMFP1VuTel2lmLEtnzQv1MC97G4btfpi84juSm+qqJxoteriZemkjehs6eWWNMW6yPvUweyfl
OnxMim2LSuAC8cwOnUg0h2Duki+yKHi30Np2IeKWRx7C4hrUZnGP6dbZuJXr7VJX08W3zHtPdnLb
i0ydSm3b94VvB1tjWJo7umhvzqjcXWsZ+RPKJPT5vSdeaX22+24C7cGTkdCLpC5wQxRH1X5JBeQ4
x3YPVqPSizG6wdnppuVY+el8cnu2yDnX7skowE9tfxR//1sn/5s6WViUsH9VJ9/WVf9LnfyPf/Ov
/hEwBgGKi5EZFkzK0X8VyuhPaC0Rm2e7pmV6Uvxn/0jSdKIYRhDj+o4j3Z8yZSR+zlUN6pEQBYfM
lX8rUwZP5x8LZcgnlKU0fFbkHMXfr4qYRte5iKIlucPeG1hYkks051MinNChNbAcvTq3qz2etoQz
ZWpjBhIgilBPJ1+7yNf1xotLeu++mbTzKdFtWW3qznO/aBS0u7JKfd73sllu6ha3+WuqZXtTd9r8
mtnxTBN+yFE4I3r1lm1pjKN9SA23fvF6XoZT1wbw3mY7VdOtalBUJD0mfqrcYmGNd/PbhlZeSK4F
NLLFuDF5sYAEg8kPrazSYtsu6m0cBL0fkRQnOc7mEi4M5r6hcByA5duxBB9GAsAumioHG4CbpLfF
WE+ngbCHo6EGRlx1mTUblVYz1hvjINDwb2sRvE4V0u7EoD6n7cHRe7MsOnudna4J7cFutgN9lySw
UnVkgVCc7qfcigAG1UVGYe7ZCsyiBVMU/WqhuhAQdq4pYV3JVTb1YN0jzHMwFOnuvqMn514my3O+
cEWWS94FWaSetdvoE72jzpAXT8VzvssoExuJfqE5YMdPih2q++m2zmSRrgLyYmFJqvaupma3wkkm
5G0cs3RO6paeVN6Mg3dhsayoSmnc4F+dd1OSD9B9NkGsZjGerDK3gvGCq4cWHnWT5QZ+fsIu4HnN
FjCA/DTiRX7sMKDdF21gzF+Dymuy7xw0uu9kEzBXuYqqc0o4FmVk7V2WWzSjjRd5H5upGOQG7e54
M8X06OFmrZ5UhSs9XIohO6WSo89OFfkD9hYaSJh34Lnn090qW9uYaUqzqpjzeksuUQw6wbLOlGgY
Syg29zpN80NeJ3e0SdGruoNMEc8XAoKqwvVetD0UTZItJDMtrnYoMj86mpXJmLawF+dUzqbaa6yx
77Voii+iby17H+Sd62xUy9mp9yO/2MCwVRD2kJWcO0T1G2nDN83KNLOOshre0GGOPYAq6dwDckAN
UyMleYuVNC9xJqGoz45xGG1ZbT0+7pbDF5Ed2pofKjyOh2TK/exOWpHHgcqn5ZgLM78IK4bmPgng
SX7uVqcRYMU1XftZYGsLeeP6mT5XkQZLlrHh5kPyzncE4G2WcPmK+Oom3ZBvB+necGrvPiZzHr0h
eafbw9T00GS23OUth6bB8pqXrNNXp/Kch/XJvousjqrFtBEgtxbWD2/ZJGhwQ99unL2fQi3gCjTm
99qCn1CTkfQxblIYkq2cbmqmeMcOoQ2FsBsfsoz+WpQCGozgn3wVU94dGpeSOsZ1u3FtH75J7uGe
Ne8qoE34cCP3BrWsc9Ok1LdZ1k2vTothEfPQDHYktcWn0sGsuAFnXK/OZJM6Am7Yzqo6+7vhYQUI
e67GPtdZfxr64gtiwSBUadT56xaN/gw6m3xq7AmDkPDG+ov0qYcctLTmps6V87kvsfhVzG/5G41x
KvxCUPg0uOuGscCT4tbn1fZOAEWW7aJxNbBXsX+coUzgDGcEBSFizvZMBS0e9KEnmoE8rWemRXlY
cH2eOec98FjXj75YbgJ8m6GTRwHQ6qQhFcBuvbOvjBQYmCz8rzOckfug8NPjGNXVV+wpwbYwF8bv
TWma7m6pJSYY0zpFbvbYY884LfY4o9panCfLqBsQHdMijsFgR+HU6xffzCw8Uk5M4ApYjWtWgP+r
B9N+q4sY4zw2lu08WcDlZtN1Pjn+FGxtq9GP9cwgWnpqeoWBX1GwZPWtKJq824ze/MWYq3GHY7j/
HueTAaun1bu6SMhoQdj9UVSaXouVBnfj7GtoH069t4q4vxdKNZcIad2Th8cjD7tW5e2+rrt419Wt
+e5jqtzKeagfM8kMEz9yYodJNtBAJ+/i+6xj81iNlffJFr0mdodHa6dZcsKkX0aGJnEybauald+f
KLI8f3RvRatRMDqGvZexJV5imNAXf3KScx2o5r61knGLUXnkygbJ8g3PTf/kjDFikhbJwLYzFw5P
idWVIeYobNPWKE5aLcsQSkHYQZkim0NxurEdUd8yjM+ArbbqRlf19FAgBxmWPOBQKxzMpUuaAEhx
jfw2Ma12y+Q6eyu6EZs9vudbr/GXJ5Pj87wxGKU/ymDuj6Pfz6d6jlIUKpGcwjFJzTtYIflrGdTt
a+xX6r4aiuhDQzv+MtAuYiDp6xeLYcSO1IrssKhx2UXYoDdY9rpki0vVpLPbI648QWFhghl7wwuU
dxO+CdCerZE6VQgbqt61ZmKC1PFieJB+BM0OHHEflvm0XJxsKfMwVShe/VraXMd++ihnjwPhCEt0
mcsxYV4V6bOVWu4Xwd83wjqq0vu4J7XBzczgddEOACOp2ej9yhzQk8cdHqU0d2+8tGmeI29UkJFw
q+cb5AA0n7Fw3nDQVPsOZFAV/m9x/H+lRCMF8S+byLdpVX3rCDP+gxDt93/1zzZyQPIvjWKKXIjg
K/L/X+Vx4P0GqYzhKaxlmxPmT+NVymNSFdd0dgc+yY9m8T/Hq9L+jWRUNG0WOL/flW1/Q4lGUcMv
+uOAlSOAKTz0cHxB8Ja/SNFsNGRlj2v4UplGvc5CaGyz8llVdEwx2zS7XNo9HkN7bNR+NsCe79ym
t7/Nc4Gyq9RptWmGpSNkJJJBvWnRiL0SPCjlByso7Hw7dRbpayJ+KefBC9PYdV5HKfvb1mTZ01Ng
RKiUMuy6dWJ4t/HE/wlIbA6aAxjv/Kj6rMIojCKL6uGhUL392ZhkBL6/a2cfZ77o6cIEsnqxc1Cj
N51u8YYOhTsNJYW5PXzNNGMV1AlzGDEyxu/X7PXSTVsNV35rK5N1FI3YpynDc8p2OpbGbW6njt60
DMGww67KpTgqSvCPoqrpSsO5eLFgMG1YVCvNlpqN7km6TvfVU3X7BLWb0t7rk4OYs6+UicsOvinG
ILNNGRqNQhwykT4vuZ3fu7hlabcFi327QJsot8yh0iPy015tFLP6XW8Z7zMBJpAUsnI6qc6jf14h
SW4JgUR05LNKIzNpnZ2WRvdomYVzOwawA6x+8KzTEAQt3H4dAOYofe+p8ZzoWfW4x04qIp1lm3WN
U1yKTpLR49FZ+ThOJF4ZWJDCHMge16AZ2e/nCnJLXWDrAbxGxOfE+I1Gg8kxZZku/dDHOKtj4go9
WgOPbQUG0sR4WqpjbrFI9ZDncAxPxyWb0PR6/sIiKCPCJHzUiEdZl4jJNDlUGw296Tkg0wsqXjx5
6RGPo198IHdhqF5in7BOczcwppsNRrKkEHaH1e1odqckdip6VlnhpNZ73GnFNNajaU4IFse0ToIe
aCRt+WiCIRVR0dFBhtanH1E3u7sgkWs7skYckELX20hwUtjQAsRCQ9/5YExXe0LniGlX6AiB8+w3
9Nq95xzUV+mIUzyoWxTf2UbTPvfS+ipb3YaDkx/kXEZnlJj7ys27F8NIHmbb8nC38Q1jPSMYGpdP
ljnpveel0T4a2euKrDsRCZkQCdBmN21pmKeGYSXM1VacA4Pubd5Z3a4jP20DgCI9y6Go95Nf0zYp
Fn0yUU1wgwrxEizirULsHLYWhU6W9EYoEfAx6uQIeibcNTt16fRZEfh4VqmML60LX1Xr0typZjng
owo7gA57qUGM50a7TVdKUNwaAUwQC+lTnCTfHN1+9IgW3QQROH23NVEgSJWTaiX9aRsMS3xTYdZe
vdTMqzP91Kckoa3WFARGDuI2lVn3fPvsAqQCeEc09wT+kTj3rSmaZesnzEo8XrZjizU7Z+JMvJ7u
QX61p2pynlqbGa+f3tAtPQRqQM8k9DPnt0NtdkjrieQgd+BE5SWgEhNgkXH1Y2LriBp76dr24C+Q
eISBfcMZ5r1qCgi3pLiytcoPrq3B79DW3lpl8a2QpoIQMLnbrEiGp9Sobv0WalrQo51re4dFMPVv
aXUzSCmpzZkj0tjE0/dg4k7ZlURChF4wTjxbTWeRzEJFIDpwvKul+Oir4oumFtq0wgzOLsvleVA2
QQuRnUFP7rPj4NtEA3mp9RAn7QMYp53h86MQAF1nX2bvxbqa5UPkIXrPOoMhtpCPqWjdc930ScgN
U/tmboJPXpt8JI0OvbuYv2PCsI6x1w3hGoG1wZiKlZvAvfOwUMR1LOsPPbrJTazd4JRnEBlc9TCN
vblnmfAvNToZj/O127+yrhCzMHrRiP+7z66ZGEbivvL+YHKj9iZ4vKsTO8mjPc/BrZrNR62Mfiuz
8lMXC7jBwXBHhYTXA8YgNSOt5apDZlyxuiQJImcz22d2TrfSqOU7Axi8Agm7QxtBL7cCJCA9XKnc
3QuA6k94IG8bo1XhbPXZi2dkL05MAEVhjO+dDj66sTiJAUp7Yw3NvizgByZiojmpTrWbHXBKgdbP
WsmEIW4Pk0+6BKTNnaM0xVkvnpvIy3mA8xrMLEkZF6edTCiQ9uNA1CjRbh9gP2LfLfTOJNSEgMcG
50rwBpkI0zgxHPm6ljaGf+939qEDlfk4c+ug41Fkhyyj/lsexdbHwvHdrbI9XjUDxj8ntVuiO3Zj
i8zPF/3eGVtxUW7mb9qRsyLpYXUS5kvhM20c9Ckh3LJvsjNiifwAHB3YfGCgoBnBjNZ5Eeoo8NBU
yaDktD7IL9LgfqGwINlm0aZ8QA2EhdFT7W0xkG3IkKjeNZmTfG5mkE+TGDiLMt6spuLFkiM23vo2
GDUbaxYEO8GZYVy6a5t65ZcR6SZOkY/kORc7lCWhSzMjD5GFp5dxsU+W4sQusT0J3OyOvs4IREao
Li3NJp1YFyd1GCwY9sJsOrY/RfXQQGGy8goHVl81Oz9nZRrB29yTYNHlm1olbtizrzXpRO5DDfDY
sqxmT99luBHQm8JUiIYDoZluItt4SYxp3Z6neFsz7zF85wp2QXxgSFzdmXHDWVIuhWQ0TiNseEQP
7p+CLtfnebRf5Gw2n7GzGPExKquBKEp4DpBI4SHQI5BIlY/ss4hj++ALbcB7K/FShmNT/9g51T2Q
SCNsc+OhBMh0l8+AAxhF7Qe4FudWu69+J4tnRsdnbCb9zuLnrdOY9o3llfgKBP3vaw9uNzmROtmz
IXYZqs0DWjFoX4ixOZhIfmw3fgriuNtVpm/cxtAYPjQBPRycAv53rETxFgcOXfrELt6Zny9P3mQg
tR78T3YOJ7v0S++Dh71uS2fCpGGQZM9VXJmbeTK7QwCRYmPb0L1nub5E3DBGsbOd71uCb3mv+Xqx
6uCRZF8blX9eSIN9DIJqfGVCsjODIbkWZu5sl5Et28uAhsEvUDIJdaPkpjFVcenI6j1mAz003VXx
rSWKY59jgzIw4e+ALtBFKFE8s9wmw4PR2v4qe25fDR0ciT6an8eObugaRIkkXefpTdX3X8GBf2F1
LvYtQovtoKLhhV7WxUWTDidOLVsUaukualw2iJS8zJ6RVpg4wqxCo87EtWI0GtbCaW9oAMKq6rvl
BstZcJxqa956SfuFYDkrHOYite6bZrSeWCA7gEfoC/yN209JcZCkn2MVljmbV2dUn1ovsC+xuzh7
UHjpB5Op5IKYH6IYgU2L/UQUlfW5Khz3M/NniLa6jwP6hHBHrIKCYeCaCyLHNxrxJgXwePYQlcPG
MLeVLe7gfjN7DCfsfxGCsWJbUnmEiZ+OcRLSsiyn5KKYI+3zcoyfAmbmyrql0ArLavxA4/SELv4r
lHlSMRpPb8u+mXdDFLunqKph0cwOsa0SN4CSUHUkCVJE9m6LugY2L4e3seeYLHSDnLCJbHypNdmS
EQFDSDCOgIpolkUYRhvfKo52L+QmUdl4rswJ9pB9zZLMfkmlqw6wDv1LmpT1JSO6inT44GnRyb6A
W/CoklEeTOvzgNxhzzCy3kF1ebFiVRIoK2iKSrKNk6bZdg5JD2MWnZW7VDuYO0dd8dyViv410w4r
rA3YI6mk8YjwlOWEhiZ8yhF3N6NHnSdv0xprS4G/N30ucRk0LzPUpp1nBmjvQP5NOOS2meWXzBYp
DUE1IaGPQSyEbVETzSkfg6mUBze2vxTV8EKGn3NnuPqBxpu5AnaW/TwRd6vIo2ok5BLajuoWxOu4
V9oQH4oJ2DEBruXL3NOGEYzhSNE05AYPnrGx69UYB94UDUVd3wDVeSkRX+5rLDdhWkfp11wxhJs9
/aBTnnJMgbTPJJaV2Y9e4H3dtMkgr0qu6V9t9Z3it1tTH3dQ2eoQVQ4NWDnezah79roYyhdFa39b
yCHet7IKdlJS7IjWZw5hZMVtHrO4LFNe7gPTaa+uH302O0avQT67B1q/M4NcrJNB51q0w2EIzRYJ
zTiBr9W8DFdBa6as2ynUaMk3iTSXq8iCs4G1KtTYkND0jgTVB950g6bra815o7CMT8LX7/BVDp7V
4bZAjcDFyMkM1qfIR2KqDQN83XfDb6HQuJ15Y3VZc2SQc9+m9qWaE5bHpAU/h5wCMhXH21Eo+2D3
DLdr3AIwfS8ItdhAM/Ns5v6LQ+7axk71++wNX6Ih/lzXjM4BFT8M/a1XRy/1qHFRzlX8ZhhiDAdZ
nPpU6zC2vRtQnR/9psZpHWBfZXPciNhvrlGE5sYg9vRGyuYhm6jOjC4zw37QSBIg9ZrXPKonyjPj
fnBb2q55OWu2hCzi57IT0OAymmS/+H53UjzBb4tKvtl0Jzd2NNHStrGAbyZJ6Cg2y/ITAbdlvUuh
JV/ZsmAUz7VdUODVysMpoaqHqScybTRmoG6ZmwM1MmIV0gw3k7DO++aTmCzAc9PI6MBp2peJ9KHT
iC3kRFWdnwIvqQ6MOuS+WXR8mczB3atqeF4QOJNgFNxhS83uq9SwvjtpN1x0krrnxvbVkbFYfibi
Ytk70JWeJenBMK/EO2f47DavkElEsYkpJh7DsavjG3tGBQYf1bm1yKUh2GyeDzaxT9ts5LQ0etIg
8wA3FsGZFABVdRgrW25jonoYQKA2SxH7bOlt4ICy0ePIAUoa8wKU1kV051q9u46cPvvlgDpEeO9e
XHDFKGpv6TsS35EtJ0eNeqOm8WqVNWVFR657mQfo7Mx02/oeYVAlwyejoa8oqSuZofHnu4B4bN6d
GA4oj2s57aVAat4TZlPP9NMTZvEn6sYTOgFMekUJaZse0o7VnLFh6VQ7wJ+HLGEIvxj+45DB3eIo
TMfFnrNPYx4EVNLSzG/ZqtmFJk4L16ULLhU+8U2DZW4rItqVA7oGA+zrpqYde/GWzty4YFqPXS6t
kG51tsl7Aqz6vO3PXW1/bzUYHWzcm/VsIXR6hRhIeLeOyzWt+MIYloQ/dAA7qyhIp50MC4Zk2m/z
1jcuk8wYCJbwluryNna9D7WPopv6mlxgtFyrH3tfWeYhnuh34HnjLOOAaRvylD/lD+jw0v6brpsH
ovVul9XkpxbCq+nP0mXgnCXsKiwNRrdTT8RvxLDUtbvQTGZWZceMjglDyh0KYYeiZTlPvKlE1gBF
xe7LGulYYFeb8fPoZZ9Tz4E/2t7PfT2DulzEliPkhSX6Q0MG+V4O846jFk8yKdBhPxKiwdtgXrU1
iANqPNoomk1XAgRVjfUIl/XkZ8NOj24etq1VBRx0dPVKKhNtE4TnyM8LkD+NeIQZvPCLGNjhhuDk
5U9hrDgO9kCgQEZuBjoCWytKp3OCAxJtc/UZZ1XwkMUGN9J3DijJ4CjONqMPS957JAlv58YSaFTM
fd853kYqxWSQQtnYugWzLg442TOQpG++1V47LS65777jqN03xXtvlYeh97/TQ2845uIEryzwA10Z
bNusYj5NKKBux+8NxgJm7vlb0hrJrpVkDncksuQC40GBYWnj6SyItxUODIYJDBpZtd4IRbtXCQs0
2lXlzmFjSnTxwyjOBjV9s5njAvbwyKF8ZAS+RgCuoGQg7HjCECp2jHi3CQL/qXUvTWldlOnQWJ/h
9ZIoPOzp4sRntixnw0jaw3dvLe1wY9RaHWQnCsCAmAFOadFG9z6rWs+831JOSWncJj6cOe32zwZI
0G5f+ihX98rIJxXaVkKrDe0mb2HZiiHdZ6B0WnLDuUYOqi1CWY3FvBk8X5LFM3t5fxNZQUfHYvM/
0q//fyixF4qjoHH+X8u5X/r35Ocm/D/+wb80KshNHJNQXKQgdNRXY/dPHifTNUXgWEhVfB6k/7SD
i9+wHAFmWbXf/zQ3rb4nBC2rYMPxeI/+VlDvD+3JT7QWk4mrbQObwrUiBcrwX8xNdVunSb34y20A
N5ipnz81y7IvXXhmZSltVM4onnCWwuHs0J99tZYlPcwpKRpLW6mjaqf6IpqadCUOQLsf9O1kWZz7
smFybW9q9MbUORubTXakgV66MpoeDW+BRRgOwUg2w0sSzUHZHIeSVdal+07jxSwi4y4o5Viea5Up
vNcCRYL/3W5oTg3HCXXJPJ5idONoiyOP/ZIgVB/DOgccUz4ZVe2RTMI5EMpjNikSYD0OHXc+2OTQ
5GOBmzamu0FWE6+BQXqB2FdK3s6pSK9RWSaH1hMahyrkheeqxDip+9o+8qNIMdWD8XlKyvTZz6Ti
bF8m2cNcO9d+Vu1JE9nA/hgN74HFqZ4DJ7iXNFfY0E3MiUE9UlqS66Q9UZ2zeEwdkhJ0Ps2CUFeg
mRfh6bKyiAAhZzOJ89E4zaR8rExKI16ejMUatLkFw53F+0g2jvAOAn3JcBgjs+7bo2XGkYX7s8xp
z8yPLu0WddvMXV1xF2gTrz6y/5F3/f+/DG/LCv5yReAXJ2n8Xv28KvCYrv/on6M58RvzvcALeIsD
DwQhk7F/rAqB+Zs0oTP8HD70T4uH/xu+CxYMmF8/5nb8wX8sDvAjsGMA/wfc94/c778zmvvF4SF8
Rmmr88SVLEsSER2Du5+cj7CsZ0xMnXWpIOEC/xsRuc9H5RCjEiVm5dKwS5aStJYcjORLOlfyNMOI
adSmCxrn3UvHSqBw4MEfScxGvb6OwX6wx37n4wcRtqRNW3WqO/y09t7/voD9HEC+frOfljVUdnxh
f412BaXBevvLN/c73uRIaXXBhjg//kD8OysQD6qheZ2MFQz+1x+IHOZPHynXxVrSvoDGxjX748Uy
0gJhylDHKIiht/c0e7EiI1Akg1jGLXOq1uD1VGbzCcxmgB4MdKQnj5gOxmjvxIlVs5JxDN7o0eOq
sPIM+iB6VlofNL8NJhuOe2JLcguE1euDpN9xyToL42VMtNC4sXIM9IzL2hVeOw/gtWPO7tnFWKHt
xUqswGvtvNOoRBCWUfMCI4L1Ee+wokFYpHdH0Ta5sJFClzvShmXfDcM+osC4XdxUPCvL5iGYbNDe
yi7hp0sDgqdeEffKx1gTAu5HTj+lK/mew8m8cpUBBf6AJVqWgS009XD2bzqVtZ9ADc33sUt7azOL
1Kcl5QhObnQFNRZJ0SYc7Eu+0Q/ePk75ZH5RrZMwDGlRnj0LkDvdRdTSE1fWTw7urre4zUeBjj85
96rj+Ys72JQG8XTjo1YVZGCbYcMrvZ3ZeEOlwpX7nRS/UElDAGh8AiZGzEMQt1yDjy4o6WJmyznf
DhcHrtxZo0chESrLkvtotECW16oC7Pc79TPLK+c9mwh9GBY3+DAOin9OVKyi/ZK6D4k78KeZGnOR
0kVyF1zZ9wjCpmpsjlKbZYliIwd/6qQ2lyU1Cmy3s9O3muYSYrGQWZWwLnDngbLr9ZZ4C2EEcA1y
7l8DDDto2SG2KX0eVNl0km8Tkn8fDKSj8yabeXkRZFr+ljQK2ridWuCRFsCHQF263uRt61EUnFdW
VpHTMk0T07w8uxy2r4YTzBwdswiYNFnl9XucMWxaltj9YIweYPGxKe7RpGNKmiQsT6OQPt3tynuv
2MReG9tEnGUhvbkkkznfkzsPAjbJJq44hIZ8OYvZZWbs1F4ALqHt+geRatInHGLNMMsqgCBgT0pX
3Zn97Nh7wGK0xcNyaG1LYw3xE81ZlidSfJnKmXuHjlZO35dsGcjWaGSZfW9msKppaQKi/xHJUcc8
I50grztMVuQ8Qi5uT8GIEY5MBEkXnIImlEF7BBZzZXi5vKzipcxJD432HS2N7uMPTCLxtrwIhobG
fUxFI9xDXpB44AiNUziaO3WEJ1PDbYvEfI/ooj2SSo961aZPvwLF8XUDGM2xdVi8beS5z4BbGNMR
HIUBlITGKsmFes413aIPxuDp9qZHqa7ulzngmxCyyPKryf0KaE6aZf6IFE4d59KgPIlG2z7pUa6Z
Az94qqRMci1nc1qZ8MGP2BOTKXmEuG7eAyHj7Wmofuzwx4OcU1vRsTNW4Kc7ri8FeljuyDzZrKG/
x5cMBqQ53/IT9+NccBQmyClgofBjC1ubZ5M/kKCRxEtelHymkcfZfPSiWGVvylJTTKdyiPuvduT3
+atihbCSEFeXo+7qsqpINJtjRoE7r4gNdMZgfsj+4HE64/vgnveFIpyi1/b86g9Rm38DOwjgboPt
h+iA0kTscFey/+h2w5z+R5tY0Kbf1LVrmqdE4NtY0UJAu400Nt9SQBsc5WOfzroZfHTGIQprjZgW
yzPU6rIeXsg5MXZ0HhLA3sAy7CFOTnYRRFs7Ipl3U6Yjmbu2tcAu9ErniOsDdkAtMxIaXuNEDvTa
G8etwAc2S4RNpqlPDakgHzqGH6Fdmm9GBZe7r4ocbQOD9jSZZv9o5SL+XHSR921NwNtUlqru+sKF
navaZZcXaqbz4MVvjj0y5mWTgsOKscNvo+rNkkm5FxWlYUh16WzM3lP3AaECIfTgNeVZw3tJm7h4
EVnncYbt+r02etr94zyDhoohwpRTczcWurxx5DjsVp8HgdaieWNgmjyNsrifPHPODgpz0b5d0LqZ
WU0/K63Tp7hzixfazF28Z0xW3QRsYNsib/W5MIJ879sSwE07VTAMPY9lb7TrZzad5mPllE2yRaBd
oXU169fEdddLCw9747sOKjOUArCJ6Chs4nTENRN53fdUeQRZDCS4CU2RPBVCMPHtPLlNTNKON/NC
ObDt8L5d2q6sD37RLiul2MYFmZD2FTvWAz375mBSVm8Vv/FjlgNtYJdCZFMtES74pfSGa9vL6Clo
GKAbeO/2DtndoZEZ2t8vi+tejaRvLyzYCyLnajnRbQpOus+n3dIpFTJaGEJSMbIj5Bf3eUQH8tVE
dXHBuot+F4V48bvB5L8MEf4FU7saD9BrrSnbnPTsP5VEC2ZCgFG9ZNiA6Bqmwpp4wWPLOlfNgpWG
hhRvPfgI/rdpZLykf10i/amaBCto8x+L1TDAgvyLX7itS9vPiiY6o61AlUOWYGhOkLQ30lB0RM2x
vkCIVP/mU9ey64+VIE5oB+MFNg5AZ8Fatv1Uw0LLge0/AThk4NF8SmXKytT0giLnr38dJ/I/fQ7U
bFeSmoNvxPyl/BuT2h26II7OMl9LHExdbBprsonzI0vp73/Y6nXhcpIt9idAt8UiYsRUoWd/jf8g
MIQI+sQtwh/E8b/+qD9X0oBU6BJwGDDXRsQvlXQbB15joD8+2+5iXX9EKDrkuoQQNMneINrg3zym
/4fPW4WIdD3QJUpi0/54vyw0OHVVgFGEjRV9+H0PrBKTLcupOsohFDxc3r/+jX9+RmC1QOfy0d8L
4Zi/fCbQhdYEROqeQTqqI8gV+zRbNDb+G5/iWStlnhYQJ5M//rIiElOF/t49I7NVxyWFEI8Mbfpv
/BYOlHiaSADluf/lU9zeFi0jN/ccELi5dUm8DwWOyb9/l8hsp3Hkc9rhuPnLFcvXqMMmrZ0z8T+E
8Pzg94/LRJLOEhEWxUx21P/mSPfn5YM1nSWEnyXX/NtffhgssGiZIFyfDYa/H63Bp4NqjpQiCM+C
XeUvptiQsczi9de37T/YO5MtOZF0W7/KXWdOLsDAgMGdeN9F30ihCSvU0XdGZ/D05yOUVVcZOjd1
cl6TWlmZUni4Oxhm+9/727/e2MwuMKbidl2MsO/famCPiTkjtJyyReEKK5apTsKcmlPp/waw/j+8
RS4ODymOO80B8/zXK8RjnMpLFfZJK2bKU2FV57llnEVwnQVzOcHp5ar55++P4AWKu0nWDZbDX190
MJNSxIG0TrmEuV8uol9u+ihg5nL4+fvXeitS+OtqHKBOuJQXMwj1f73TYqq0TG7n06zagIpbq3Cp
XffM/J4yYXVdYWorV7RJ6Vs9sq8b2Wu110Mz6HCHudThcFG5r3kE+p7aYfrF/LnM41tiOXX+m4/l
13UoMJE+IBlDt0Cgebeel9TJ07sCbdguBC+UhEn9ksLSI2ORAuxgkMS2/jefzq/rUEBIkX2lCAIf
Pui7tTYi/2FTI8Il7hvsdTVeO6rItO6++mrpU4jrcLne08S6bvq8eRkGlzYKkQQUErR2k++bqAfD
zy4p2XcTZox/fNcHOL5Rg7gZ+O7sd3e92VCnO/jc9cXss+k23fQTViBxanNR4lFssOH8/Sfyy70H
qmS5G5ByuESd9y/Y0IzIpn+a6dpYysbMdCFwLLozD1ZO4//8xdCNhIlAw1Lz/ingz3ZgEkGZTm+t
dtTZBRezhWK8cs2aVoW/f7FfvmreGdMAh6atZS/mvrvrQE9bNe7l6QTQmoMluXGuLG5ETol//0L2
u/QpleYsl8uz2+XNYf9/dyHnIk40CNSRB7iK21uTMxxZcr/tsqeQiVN7rtMBJcSJHP8So2trTiSE
J1dNvjwGCS7ex8lSLGmQWBXr1prrF8x4FGIaEikL1UtQfbdUk43gQ2hzXnoBu7IKQGf8/Tv59WKA
aMOUxOa5BkPj/U4kKSe/9oq2Pdnz5G/Gsqcjc4yTfWTSA/j3L/XLzQ/DhGvAITGMpCfer/ldZNrd
oGN1UsxNjr6d8v6bqgm2hq3pOiz1b/XD5en108Lo8FjDK8mtz0jHhWv37lvCGiysRrnOSTba+Sal
PZyUQ83mmyAivRZVp5lz94n5u/2bm8x+f4lQpmEz+ZGCV7YFOyHx10eAk4cdCOwkPVkWStK8MVMf
p/ieKr+egnMQK/5naWWZsxmYQ7bXQUTZaSkUnS1QH+igxPcz3Zt9gYo4Z4te06gldAqEgH+ePa4j
Vcg23ff8/FuvmwywdVTDuYeAKhNo+JkvqjuX5OOzWi4vuujZPUz4vurToCYyqjj99a07aqSxNszQ
/TKEo3CVvLUx+hFh/ivXNOgewYxZ3I2oDddKdgaJt0TeVpNlzPsKzsAKFbuk68LD3nxBlsZE13ou
5onYUfWlyyg0WHt5PY+bampmDtBzcoK+Yq2dIXcJQfUMWGkB75vE7dC+zWGsXgW10hX3DFhyuKQA
cKyvIwRMRHGDmT+TnnoRQ6coi2+HSfPPntHM1RGXAKI3eJowPsgh41BSNjP/dW68PzefQwbOb4ej
godNU3OvxVjupu+o5TgOMtxkHNwnRcX7kg7W97WmYORWFFWO0ypqhu6upW1twQF73N2VVdTZPSRP
nhfkCaxmhyGFmknT9i/U7VbZvVdbNIi2Ju+ColF3/kbNQe9cqcZapKgx52vWZsJf5K27r+7Ir/uw
hMODLV2vzmXg01zaTXu0uSQjRL6TeCAAl1gTylWHe1bu/WKSoNTeenzB/4bW53kU5bHRaW886Crh
pZsMRtAmAF2HhBPnorVvSmw83b2VALjfZFwu8S3HxUqtcTdA0gX47GDtIZVCwrZb0E51WY8buXT0
unCBYB+WA0dc2xsT7+LQezseYVZhrOjA2SXXpA7QtMg2tvNe5xwhVzY2SxqDe1OrR6t0Vb73E5cL
rIx9aV9Tx8es820fgGYP5GiOJFJDLCt0M2qVxHQOEUL8BrWt0t8D+uRu/XnQtz8kODfv+WVErK1H
J7XpTAJ9HALKaEdswG+3FTTkhV3LPTN6IvVfF5arQpynPxMAX5wcUHvR5u1uMTIo6XIVNb7kYBTn
Lt+U3S6auUjb/vOUgHDZvc1qf4xm6Lp4DV2xbCQih72dX3kOgMB0UWIV8vyqTjn+aMtEgX97/Hmy
R2SM0a68C9C+BTBrJvh/Kj8z23MRRNymRW0wacgnhw/WCQeKetPAjpK7tmz4RSwT7QS3ht3el7PV
6E89jigD07/nZtm9Dw6ov3I1/hKZpvgM8b8m0zffYJKxTf2G1MJk1ajA8cTeWHD/jV7B85gxAFWw
MWoB14rDNGfx43XC+8DGnB6blQu4qAbajPMTJ1UY0ouwZgl30xMgANT6KUeU3KGgzT6KQErFH/nd
hUiEQt75CGRzTzn7jyf+fwAfvwN8LA+1nx6/m9fu9f+AVE666fq1+PZ//2uh6R9eixpcnPr2l2Hp
j7/557DUM/+QFpSiJcFoszf4c1Dq2cD0ObWjbC0HUUSD/2efcP9gM8eB+19cWbZG/xqU2suglD9O
MNJCHDLFP2HEvtvMOYS++EHLIcrktyBO+e75SUFXhJluRtTCFybA2/HEip5/+lBuf+wFfh5pvtv+
/HgRNiUc6nmfvxwOu2qAPx74IM4z1kbttTP68uCtwZ53v9n+vCPevr0UTeaoPQ4NBb8cCasi1A2A
sfmghwT9OU+AINiIztaSYc/Zqx4K/L17PdPYQZ6i+s3L//JxLq4Wh6EJYQiXTcmyO/tJsiOv4ruj
tJtDWo7gc70PftJu/v7DfLfBg7PISywdCxxHYRe+lRj99BIK5hy4Pqs5uNb4yDzpGaBEte6RpUCD
NN/+/sU4ub3b3fFyHF7QSthSoqWZyx79p5cTUeNITVTwwJywOUVZYdXrKjCKU+aGBZ0szhO2mIa0
KARRaOgC/yv774DRBLW6QGxbzNIrz44stiopPBDk94BRZTUEuBPzHCxvC7GkXNmNhVBdxMFKsQof
sW6Kz/Dr9tHQdt9LZxn5qs60nzFb8uicAsDcRFbENaFb0AJxJja9OennCfjJBWbECPXQ9hTjzSYo
HiVVnh+SyatAAytxF0aVe+N2ZXYvKapcDQ72duY40XU/lBbWGgYild9DjsJsvRv6eT5iFL7CCzrs
RFF8d7z8vkqcL6SM7joFeGp0/OJUm/pTNDiYnouUmh6Xn1kQ593QLNTsKVpN1qoE49qm4zcAGs3R
S+ObeiItnAQVZxi76Le4ZeS1JvixDgwZnuxIPHuGFZ7SOOnolCKYlgwDuxsjeNTspTaTlabXc9BE
j50kgtn72doMhojhDp05egyHw5zk4TZlHHAFWGVNDR4QeoS7sxuZkH2hGYA+i8YpCo4dTkrKHhli
PjZAHjex71prGsppnGVkTMC5tmCylFop+eSUnvEhzgZ1Q80yP8dnZ/9YgR0+5wqPkylcBlFKsdFE
0IvPYdGoqyo33a1dNtmuGIlLocKlt01VTczqSmtLUbK9G5LcfKZAySfJ0mi8nIndv0DkJH25Nifr
wpQyekximBCUMlurUBYMRhpJWmlMlgmFQQtSGMbqrp7hFxSqvYDZEy/N7HePDtGOAy5K68rSQh4K
IICkP2Sy67tS7+kTeYmhdmABTrDgp57QB4ey6DtTRuneELW6miOjuu0pa7XbfrqKdFVTE1vn5o7W
r+alkmBpV4mkedHSbrJXgdOfk3AE1Azf7ZbJ4C4MBefKsPOgNVrRp7TPYqJy7gc9RCenCBv8pONd
PWVPpGHgEwwp3DZyI+euxcyaxMCzhz6C0ReO1t4WiYlfqs4PE778o1u3zXmiUIntV+RWN8XEc4Mr
GmWCcXBk3omwmV5bozKXGXF5GaLUOHeRtPdCU7ErcyhxuKnZDGVg8jeN2fBqUbZ0WASGIQjpIGKF
VDuftOGHL4D6SyrTo2AfheF41hBM1kyC4S9QcLpvBzPk3i+Mle2YhIHDHvK1m8GykPl4mu3YutBq
5O/CFJ9BRbgFV3dSbqQXv4pQfAismZRp15n3iZ7Mgz2IT0SrL7RcRg/0WUGV9PikSQmcOqcCRhfC
3SS93W3CcQAP7DOBlXN6ZbQNdv8mzDfs9r8yFCWHjBQ/rfwwGo6hQaGYZZh3pCN2na6iQ2r0TDWD
etzPGT82CmXzxMbSK1ieRmNTN6ra9XYlXtuB4WYV13Lb6l1TR+LRdetgDd1YAU/2hva2N2rxyrrt
H5NiFKRp4nytBzhScYwtGm9xPV+HeUYZiAjr6amy/PzCgjQfLUbiq9p2X1Q1cnAMfAP8aVitGTxh
lDZjukfKfcwDgNSzOXQUPnGQzEFkXreFf8wH+ykrYrIvoYX/3VcnR/nATIBHbcLM8K+iMPuGX5E+
m6bder3tvPamU39OezHc1A7m4xXll+BtukneJFOqLyir+VEWtjoIP8moRJjHjxXTczg+YJ1XEKap
Lc4lNxAJC72AnIz8g4WWBmNjdu44XsoN02VrbeVF2q4qNxd7L4+7Ld05JJi11F/hdRs3WQMMkaK1
daa89NmNXQKHQUICp1H5QlTQzhrd0t3mPjphP3v0YYhkbEj0zMNN0frGgSCLXDeN98WzRNStlvLK
DZU8KfZw33ukBcbacxgptsp2JsIuE6d/StK2EKriA41r1bnSvXtwO9e9kYmVHWIjij757rbAFbTP
p5iPf8DEY7FybWycsDs+pPxRYBNYu6ZFZ6UBIPPBaeRWcrr/0E2Z80kPMr6WSs4f2lJs8BgR+09r
pa57q+5IiKVceWALDg4DcOrAuMh4eH4vs9aGcqSynYzC9sjzcTwOqWDNaDQM+DPWcQhnGztv+x/7
iv9s8n+zyRcu3LSfdkW/bPLhI+BCS/7CKfnzL/1rf+/+YYOoEGzuFww2G7R/7/F98Yf0gOtTEMFE
a6nO+vceX0A3wcxgLZZoVDG6JP69xxfyD34a4h29Q75t2/IfNWZxkb/fxC39FIyw5cJSYaO/bFt/
2sQBLGKhnSLr4PtTCT19qPy1MgMXGsbUXJJRbHUZfppK30UpAnf0ZMJSXSM4VwQFo/5aVKRhAzUI
ornw3bHduf5tPOGsZiKfP1blIqUhhR+bsHsMh1D7QFebV1PU2IeJCKnoqVVG+fzmCayLkWVwsA31
lS4E7r04Ci4OMKnX0mwQUrSNuUnUkj+0zKyfO1kZ37D86yeeSIX+tszovfSUtM54HVfeVoEA8COd
njmw11Q9DWH5OAoH3NoqMgjh9R1KKeGryiB44JKQnOld2EKoZ9TNjbZqi6RxNngP9LWldL4Bhup/
yrPct89tN/h8LJVtHywEsAvZWuoCMrn4vG1RbUN/JJlvNTyWwjb77BRzeY4Wd5Lrv/G0neyjStty
61ohjGJstOs8FOPzm+hYkIGLjk7bJ3vOJvVtGMymt9chA3Ec4sZL1+bJpie78xSbGHayhDZqtixD
4z3XbQIqzpMaw9WsFqeWTkM6ysM3TxRrb2ffkMFjnmK40npUDepJj6ecivJ8rF/e9HIGR9bjDyvU
D2PSm5EsyNBZYSjSW/5D18+JCjHIETkSmQI0d83oCvXG61q0TUGZDb4/d1h0qDhgrIFti13Em8Bt
0dqz2NDRun8ojCSBGRc0fcmfm978ka6YMvaXi9XADmYkIAS68Dl1/GVk3jOj7AZncXrEEdpfRDz2
+YfHsOyQl63eQC9RPkcJLk28pbbl8pWSdEn2ZJDQ83UXiKOIqR2vdd60e6fzFacI3c7noJz4nd/G
lBxNFtEIRgecteVDsRvCmESzkPOYZk38AiPyD+pnlDJLocQDmfdNw41CYjMbd4KYt/HpB4ck5VF9
dQ3WeTHZdaEZHbt6mfNGVdp9pXjeWCfZzP93SJomq7jiAbfP0xQJlbjsAFGC4iD+g+OXPF+1XN68
P3eY62hU585Qo+bfvOmsJGhwLOuYr+VtzkpDKnASo+ZNhL1t3pJJlpe3V8RohKQ5GEwDxhzAIaQD
m8/3zSI3qgwFDZ4CaqAz2mhiSlnOqzlNKG0Om9yzXMwgDe5bQDauxg2YpK5zF6XMkzPRxNWRxmrV
bkOq2gRss4SfHwkQuPup8BnKhLn8ADJlMp7ffkufBEJ0QHFLSiI/bFtXbi2R2w16Da8DBX1ilWet
AHYiRwRzYtRItd0I6WCHOLyYis3l8/EXaM11NwW4RmVbnScq8ND2p6Vr3g8iZEqmQwlERxpbOY41
uBXeVGBYF+rgYKOcdklT599nnHrk6iRdJ2zg7Bx8v2v4xb7qkcfPngV0icFlptdL3mjcdIE9H9pZ
jvcmWPrbgXq1F8GVJuhS7S04N3FZ8KB2IFh0fr+uatefVq5tNKSe7TbY9kUZifWE4HstTS88p8EU
PCOay3izaD33aTx15OBVW790Tt+GOy+19QPUA7EnuFrsZuJja3OI3Ls+6dovqYHDZpXz0HnOg1w/
+NJA7raBp61sNSreDB/ARZqOwbsrMtoG5wojyrobVU58PMCTsuYjI9ui0ZtAIQTel6bm7AMFsfKX
8N/I7MgmsniMIFAeGZQuM8zF26LogYQt3lSUnNnFeDNarrN1hsiOtkYnoBU1hLNWhXJqkAqJ2Fe5
H4N85olxV1p1eQ9GVZbQP+Bsr7wstp+CavZ2xqimb45XiFOouuSQDr71NXe9+dmP0F53GGnA+SiZ
fBONHh97153oEiuLLdh7nI6J8aRSQz2TnGnZ9Gdgt/LAx+ptccQHeZRfLF0SbA50SeS8IHMH+hMy
XwRqR4w0FqDceIgBgCodyFyheJmytD13RDw56dkLDwpO9hVBFBeywQjnCNIOHaZJOCMxRw1jG1V8
Q7mJne1M91COXa+ZTmWn/et8NO6tggkczbCWUOvMH1rrkmes5nezI+LjYAb7bpB6Nw9iIBSZ1Vdj
X9J+Z/ThbTmApmOvuCLXW/f3Vll+FNHIobiDnB/tKS0SlzorTfspxEj9DBdBPeSjcxu7Q3OPNRjA
ZdTSGcm88AFyUUxPK1rxTYMmeMBkU2/NKDY/UqOiz07oP86cGz/0hDP3lXYrtWdgUi0HHHBCh4Gp
DTf+eICDQ+aotm/bdmlWwuzI/hywH3VDc76eQsSguzauqq3GTrTNF/gsDWcKSszQxfWWirjS3FAp
MX4Ka02NAL4wN92ZRd8Xh4k+Dua8lgPpRDTV2tdm92iXGYo3c25GKQmJ4j6lg6bAyHwcpOCqZvLz
SfN4P0OK7a872/zELKu5qlsSUsArdS0pegu7C41/6WbANPYwBbBxJ51ad5klu++Do9WniUlG86o7
Mx/uEqnC6EyPLmOqPCvXnAE/2tMc3sWxFW4ymSGV+pa+DB0e4pw67MGTVNq1wrhB++B8aItoWk1e
8S3vIAw2cwLo053suzTphhc/keEmKhAHgjpwb3Q/gpjKSuDiAI8JFcMwza7MsLHLDRXMxp2TVe7G
c3oIXEXuoVlJfarbovyU9J2zdqv6KexrkO2moi2kGrYxM5oNSfcXy46O6Zi2F2NynY/jGEGn9zKS
nxi2rW0IGugM3CO6EX7VX/WeOvj9CCLLszsOzOCTMXnX2rmMcefwDn1EIQD8OZFeu+94+BnXpDbt
PUWrlwIKFTlz60OYOt4qygnZKFIOa4qCsw29yfnGIuTGWlg721iDiYlEEM6biHMTmREe4bvFtwVM
367FnR858tbH9flQKbAIK1UOFe8nprN61jvD64YrGl8pnOqjJ4lEdC6hnW4soet1VML/CLqieACP
Cpc0ZcCJh9hKNtoGDrZFqTNWfSfdho6XOL6FLCV29CZPj6ZSw3lqhfkBHA0LlIyqK1ag4ZDoFiG3
K4I70ZmAb8uekR5G2Posirm5J/mfD+upbMctvcg0EsYwTE69k/YgWqW5UaE8UmnqX6osmp7MNg/l
yi3657iPPwKuo4nJtfxwFaEFPQ110Ky8VgMUaFpxknQcHLQZ2SsniP2d7CXfQ6fSUa6KwgTG7Hu9
VLuJ1ijuBIoa1jXNVjvq5Xk65nFASInB075GowRZwxsfaq0ewrTydhBkwxSfuTUeAF4Rqs+DDH2E
k71W1j1kN2zNKo1ppZ+i9lw5kyNWZjz1Z60cgGm2rcWOv6OvvELH/tpjvfmaNr387lMmsQW46c4H
yFv5lxpG7GEZGG/zZWtFtRwn3gEG4OxgS1+jDshtYjT1NsU+vvZ7v78al3B1OOXAWvFQwS3zSFCn
xXA9t34tnni+ZVf4zEU8rOmOJyXf0QTcZm513xc6kvc59BWyRKR8VhRFsi0oR+dzZtlmtAtkWXID
mewFM7wBNxEPWVp89YWzd7ud+gw0YIp75q5lG7DAaSFpleDAP3q02VSbmQklCIDgJeqt6n4ORwjg
RRTvsJBMF7d13eumjIE6BU1jQPR2+xMwke6srYYy1TLRt5bbtY/xWJzIlJ9rnwIicIQNQkbVfpGs
lnvyaupkDW64V5H/zEZt3Hmt2gyecu5SQphoSEOWkcnQBQRpjE1MBJNgnqcVZAdQsVVegowpbDnf
9wK0ks6KHCEusCFC4T3KV4Q3+EAE9TNZr4ziyzToFuj0NN+Qn1fJFhCz23/2u/qx7qcyg/iW9E5o
7wuDxe0Yavg1sfDuKysnHZPr+AxPyQvJhJiv3RjUV9plI5eA/+qPGRU6fM/phErMANy7D2zHNT8k
Bf+kxpXCS31LFIHZPMlPRYGeW48f5tip1o5QfuTdYmJvbnn6HeGsFcb4G9/acvD92buCaQ1TGId2
Bhw4aN87M4G42KFszergTkucxE1SDrK9lbNz/0ky+B9GYO9NMm8vFEiHJwKuU4TXdydwxWa+IVlz
oDjCfeWcSmCqe5sz8zXgD0t8jllRpdmPvoV2/umr+/hdKbzCR4VD7/1YqiZZ5TEdqeBq1PajHEd/
kzTJxFYC03qlDV5Vdh77QWNcci5//+LWOxsXQyMymMyQAmZQ+FDfv3fYoEZYhao6tFbNTwcShjvD
y6jLK1OKDjeOBVKIJ9qEPTUCz74yQZpwBigjLz9EDoaDv/+F3k/QGJzRTRYQZMFY7zjvf58oGPvJ
jjjMeEo5x1EgP7hJbD/Ok9d+DZT1W5vq+/nnYsfExGZjyjQd9ofvHHN5PEyY9toKi6oKLl2ML5aQ
CJeB0THSt6v+S5wTCr2OBr/HcKSkCCfsakZcXKVuSrbpzRwvm9JRN4UarOsC0FF9UrZFUi/uAkqP
4YysnLkM2avjV/pqRqYIUHGcbn6wpYEnodGZOiR9z9kCAt1r5Q5j99CS4m13c2dZYPVKbFbOJ7R0
oGehrzmlR1guOOBFHECzJXxWeKJ+GfOp/bpwNr5jDikfRBBxjOualj8vbSKiJkxNjVStPWN5YJqc
qi0jvJsNrCJ0RXNa3PuLXWTiD6obp6qx1yg8Nnrb4qB/eRNACpDx129f+n/kzd/Im6gev+MwtzgL
VPIX+8KPv/SvrDcAiADPvGcvOW8u7j/9C4FLKx8Gc8m0/d+qpmMuXgear6FXEibhSPqzqmkuC4HH
HzC5AZEh/0HE212k058Xb7wZnr1Yv0kKkCYBUfHXNVVZkidME5EnhanQrBgmS6YiVK3a4FekM7yY
UeER/2RTkNTT0usDd7XxuZLXZdCnWwsM/kOK0DMxGNDZTcwWLUOCId8WeGoPqV6curK3GLckdbNx
fVzN8NIDBwQQsd3dRN3XGa2nonQpYPxe2fmlhs9/SyWQv2dzFu9DL/T2KPyQ26KCQQxtCnI/J7E6
AoaWV5yyAO3MLfB+6lbBFrOFts9TzgEsYdqEzgZZAvUhjNYi7od9aizwqLIK76vGYdScGKM+9ubn
LJurV8iQ/tWcMURD4/K7LX+ARPNyqIQdIW9GVFnsfDLIzTWVn+YR9KFzyJRtfBkr1Xz3asD6AngD
XdmF+hZpO6R9rKgpG4nrft8Joe4dNNdTmnngMTgcT8VapPa31GSuyDo1rzghClB6JGuvI7OMzm09
G19KSRnbyqorHGhzUx6npPk4BLq5T8clbRr7w1Ncd90D1boai4Yxq89LjPcjYJgsAAIMdkwyhe2h
mQY4yP0Sjz9OzZUNHuIYu0HmAW+z1GuDRbFf2874ARwKA5u+zD/nSdcdgjnpdhZV9F9mcPCXxFQ3
xhy5p0x1rKHhPJ/rkN176TKk9bTf2hs0BoBxJjNpxZcaZR8BHyL58in1/DR2QTu7FfmZh2q4Zv4v
eaPM1WjbDXuall0aJ1wz3rO7XqRxJ/6QdUmcIYXWAs1RcygupEt/AhZ9k7JJW9B+kHABQi12OII5
FIms+8oU2YqWvXAX0/iOdQXJaz22ZQzFQ1gYxQI9fqdAsYcephcPe5njA6zTuLxNiCOvHIhwl0hV
88adpx5FyC+u6s5ILzay0YS0NoImZU8PqojDY/TMyM6Wq6CPnM+oK0sZHklPxnVMG6vaLA5zPSMS
EvsHxeWX1jVhzOAuohpoPfrGto4L2I7TsJGKgpE8GL6UnsiO5pLFH1O4zZuBsfneKWN9nmeAv1jt
uhLZJw0/GoWMjBMn3Sbd0ghjfW1Gs+05fI79/TCPcLCGKbNeuiAPmWuWTX9n9WXzSeEuZQI/Wq8Z
vE+oZVM33beEO/2DA5+No4sfVIfEnqiYLoRGoe/iOFn1oSWexWDGZ3oInM8w30yaFHHiRWtPzfmh
jkr/U+qZ3lXmMoA+4lINHmcesOBb4Y1jdAFXm2/qqK12PoLfK17K4An682fDHOuNrJW4sno5fXNr
xQmHppyqZE4QlvQe9i0VSmppTwaLql46D8ofAkFaHxnzdkvFEdh1hpDBJbY12MJO3ZGdCJD9E+5n
QEwIdr5ytj5G3zXUNPaKQ99utFMnGwcI8nYeu+bEXsA7sd0gRi+w3PA5OCmSZs+yBg3TWxtBzRkj
d5J7ezDcfZWYmd4YQRci4XnKfLGzmLGCw4o68Dyf1uj6Sbr3ujo/RpNoruGhYigOKtHdK+oT+GC9
Iv2AONdMq8ZC/mNFC/tjGGnIw74x1p8Gb6oRXnHuHxqToCHGmqm9cRgJfalcD95za6UDVJ6J0r9s
xgKEcMvBLXCcYWf4cfNJjtP4reFU+TI5pXUl2iRk+zy26KsC/Z1mt1A0N/EUhNnGt2uKmuMxJCFt
jPYam8RDlLU1DTjByLwKnk1BgncjS+/kLCWiQ1nmd0Hc5pshgsmTZiybleU0e20Wj1Hp9vtWjTi2
CXsg5DLMovuUdDPcauo9GlPPX2cx6GI7WLLZVKIvQBbHAwgGk0YebVr50J+dvJFlt3bUWCcfZiMC
cTd5TpmZH/0JJcmG1SmsrvvYUwaQ3oQ6xD1BZ+aNlTJJoENO3csiN+8l5odblkVN/C6bj0M0PrtO
Wd43BDbue6sNqf5L0vB5ZCz3UWA2hhXqlUDNUDmf/VIuMLiR28pP6vLW7Dk3gyGhUi4q3HWXZA7+
eIZpYBah4LqKSbrFI2+tiym57u2g3+EUbFKYZ0VxnQYmv67MjB013nD4Wqzv3Ooc71aWauUFBoO8
mVFIr1yXhqGVmrvwwfGVPKYUkD8yrsBoHA8A0sRsTDcljgzqpY2mwt0+hXTm1fUD0HGP/WxufoHN
PB/HSbkMdeiL1WEzf8qcVFeYGYz5EFn5tEvRoQBfdv226cKemLvLetQn1nym1cU7xtCi1sWI6yjv
yc03trgJK9j9LLJZeD/O4QKutq8UbhCqOGfH417rq9sINMJ++TwfVaWtS5DO6sBy4e2ZJWBdyGgl
o0FspF0hmOOvYQdBItEA+laq0dBkXLObThNg8js7U+MexT84DlbfPquwKm4Hyx0O3E9yohegUgzU
MMfxFQFXwoQ9mRv6G+g16UXQ3I3CLKDopyJYL/7DbeziAUqb3LkBNhhezV6gjy0PRrzQ9nhdBv4X
s0qCL1YrKNlFl2g+JlBdP5ljmB3byqj3RHYMH0cZSw2XX8xDml5ddy1M09slQ5oxkazGT2g3FDB2
lnyxq8S/sScE9y5eFk2itHayn5mAzlulbLt6KKfgI+AM4AVDzHn23LRNb63N0rfjNSn84CVB1Hwg
v9I2t1KhqB2EB/ZjNUuZuRA6GKRebGq/eI4FFsPg1dTFSb1UNvDJV/Y8Pagm2izuITobY+nt6kB6
6xjSQrhO8UbNlg0Gv1N5Wxz6zog/urVwE7w43OJrhHA8JGqk3AA8hlxIdFeWpfUA6j7KErM/ccna
CjD4UEKSeaVlhqmk1B/AV5Vf0kHbzwG1EI9WE9UnKCSPTelN20I0xdFrKHbz+oHxS7WAq+YXFsDv
TkKbVidfvH7sPxMWZwfhKKo6Wrd/8QIjPTD7z28bK9+OTmFc+HKYoqo6O5ZkKr6L2UWB7Oomw97W
YMCBQpzkB1VN3Z1wx2xa970TN6tawaV+9GWvtsVsz3cxPWQgGKrRxYH1nyPU/6bKhkbMJXf0/wfo
nV/L9rX9+QD151/58wAVOH+43JMeRxTXQWezcHr8eYayTEB5LoeixYKNGLEEmP4FyyKj+KfnGz9I
gIqCjYnA3eIj/0e1jpbzTgFZNCBiaDCyMK1gIX7vIcal4edppOW5sEEKrW3pWQRPqPgaQdu1Rt2h
QNtcwyPnflGF1xg8LHetCCrRgDt3PAkfcoq1cAG3rWSqA0AGTTg8+GFvSZarAQMoTOi5vs5i9Bdv
h2oB2vu6Y4YHzmci0kKXXmvILoKeSTvMZXCa9kvGPcwCyq7asqEAOcstnlPoM+1a7vt6WQAMf56t
y/y2LjQ/FglysCmTYZ465qXUVu6i3ppsW723FSZvcPLepsvCo5oweIGrJBhFvq1MqP1pDbBcEWSp
WLsMnEIVL0F6bKvfVjdWP1Y6sSx6Yln+sKpJIOMsicayOCYD6NXZ7bxd1U8uxVXLKpq+rajV2+ra
LQttNhf5MV0WX7ksw5wdWJEp8Ai+VKzSuZ6ufVPR7IibYDryP+HV0EtxkywLPFYXa9sti75+W/+H
5VHQ/zd7Z7YcKZZm6ycijXm4xcEnSS7JFaHpBpNCIWbYwIYNPH1/xMnqrjpmfU7Xfd9kpmVmKDwk
2MP61/rWn12BKT0bxJ+9wv6zb7TbFlL92U0YyFInoK31w7htNuCokpNJj8xh3baiYDCXMyWDqNT0
xjITSBItP2ZVkX/xPDiPxZ9dbWpN7T6rG/9AKV1/HLbtTyWy+ZFtW+K6bY7ttk1Oc8rOavts9bYz
mS/an13V3TbY1k7HCJcsG6/neadp24wB0LIvIyjjwDSbMda2s5LSEgrwFL796s+uzgBxfdeWWkBP
qbRDt23/MBHXX9Sus5UjJD6t2zFh3A4M7Z+zg70dIyhtcCfD2M8THhh8s//4O/Y8e8ruNMcUYtzl
eu3lHUYImo/6cyEGaGNnOqpV1UYeNTFFsDd7jYJgw1c6emU1KHooSH3pv/53Rf0fraj4NP6fnjvw
qpju/sVyx2xm+zX/0KT0v9CyCel5OhqQb2/i0N9Lqu/85erBpjOBI2Dl2jgSfy+pFjrVP5ZU/a+t
ImzLpPh/cjT/jhYFV+RftSj8dTANN4ChyyJuEkT9Vy0qMKFUJhQNHC0/fVMli5wcqBd1Pf210dyn
ftKOlNF1r35tvC6Kgc3osarN05m5vh+vWmeeLMXrP3CMhJCknFMwltWBS66IiF020JCDnpbUyY3a
DOx267PacY8Q76AR9KtmMoOFezRiuKWSQPg5FeyYcuMx9a7FlPsPivKJ0pf1TaMIYcqJK5ylui4e
NNOMFgZHZ132u26q75fBZKwq6R9Aej7hVlkfHVhhUQtmbWcsavxBzrDcpcvMFQttCAiO8UjvunMA
+f3i2pxSTaWqA2PH7E4SvLwpLD6TrlPTBye+jx0oaQ9IerGdV8/jvISjNQNC61znWHvTB14abBjW
pCL8I/Nn3gQpoVlQ6lZAobDgJnWg2ZqKJbv3DqpZkEXsao5Jc3/JgpGkPZpJxPRxu5iOHyZsj50m
pzP4bEpUc+KGxQqJYpVNGvNTpc3Ya651N+wld4i11e4T/CQxC8t8FBaG7NlrjWsgzOpVTo54caZi
XwfbWVPW1xJp8javfCjEGI1LdPOxoowYd0Zs+pO+6/ChvI5rmz+WFr4+a9DkzrKaGZt3OvV0L2nJ
k0mc6cYuuSOEWu3gsJJud5tkIr/0baVekwBiBBOd4HmuLepaWoz2EbgszFVTUMeDwp4DUcF/9BRp
AyaizE8qc3KO0vLFm5cXnrsrvKl6bkh43ThMhA86M/qL3WA3DLla4q1KddHfep3pRyK38DbkgYnq
mY0d+oUpmnM/JKBg11Zvzty2CMZ0fuN1pKs2DL7R1vlFl5ioFw4cexMTzbuHsuBGc5JifTRzLH14
q5580rOYF/L2CbiacbHcLY++kS1ToHHvQrAHkYzwgNBikjP2daHNsdSt+WGB2omLs0zJLzMOirk4
bPcOyG8W7hymofm0RP1mcux0q3pe8kX/7EfCyJpljcUuHSTfVQ7OUZ+RZuUbqLFnLdjwQMkbPyZM
UWc6IDCJmeMyRgiXywMx0OrZGZOlPDrDxB++AyB+9arNfUa/BPFjF1/j0DqQx62Fn4PwK76gIees
Y8idN/Ey1Us0y5rwM+/fIXeZEIbzPPpRMkPSCb1MVs/CaPLL0gEnZoObDsZoid+47OaHZGxhlm2f
rEgK4RNCMvjy8MC8x3RFLaZnzaFSL8n8R3vmGSQAUX9XdWafG4c6gKGg1LN1YXlxJuEPLq16uS6j
I396MwGmqqIB+OTgAh4i8utLrAcD4jIc+fc/T1rhcAcL1zSYaHZYTOcmn2E1kQ5r75XY6lEy9Nid
s3bVsx0o84UKnryNZW17j1xw7FOL4HzFMEsbQy/NnZmO0EIJxrPqjXZz1nBXYSxLlNhjpJRf0svy
S6O37j1H3+UG75h5TQjyX1Wn1XHGE1mGa+Ak74HZdyEXG2S8JqFVT5t8fkePEfW+SjPtqQWafljd
on3q0i7AdcZo7M9Pq1Z1+5Snm6txKBOEGANj764t+M4hwzi3Bui3JHTxLaBgpptKSCaKPD2E+3Xl
L7nvvyG8LTsT6PRuKNYLQixwl4Wwx/Bj6rBATU77Tp856TEXycy/M+V4r6v0IZt0TI0yO9ZF/+2o
4CbADhBKakQa07vOg7W3qBuS7vqcIptETDJw1uE7ASDvxOWADiQWLFCUJ16JDjkouVY7HgzqT6+2
KH6inBkXd2INLw0/JUUjrJ3hkUfO6+WSz0Gk5iIaaFm1Gi95MKQ23xuzSXVgm8L5V75L1VELyMAP
JjumGxtvED6n4zRVYif9Eui91htfTUpbYmf+7jDh3HTcyW+KdaQMyayNk2U6v3pDHjGPP7JN0gQ4
jdY9ZULJm5aar4Pm/1pGkk+UkdWUzFR09i34r7Xaot5lWEnTmD1lHoIo/9Nobf2VWbF+1ZND1w1E
HWfNhr2Q81NTjAJUdnmwqK3BMLPyA85djnodHqVCLeUtbo6fLqowNt4O+vdSn3TftI7k/ctI90eB
yR3PFn1JZ5GuYq+17VvHiDScmxamQql7554H/1AsOHacKXnTjZqJOIas0Vi+rUVcRe57v3NzK1Yk
5fLuuVobAZf4IWk++VgWzcJ1RbIlt2g90UfcM8kQyLMdJDZaKv6MaLYmJtoFAj4Ocd2m7Tsyg+Sp
q4cvvJ9JjFSyXIB3KBFbaEBy10iTAt1m7beWA7O5JW534TRaPvJY0XLuJsaDtS52TJVYwyF7RFUo
m1JE3K2Q5AxT/KZ5powR0k7QjoGZC/EBdMokKDUEsPunVz1ZJ/yrW9uQ2TkHzR1/wfh4w+Bx0Jcu
+akMgchqlZSJWarctbaj3VGu+TNZGn3n8hqGRd6kr1hymSAPViQZ/d0qf4QTG5T+l+1BsPWolfxZ
Lt12hiCOvBtsl54ImSgHiZlR8w7G6M8Cn3LIgKn+DSmy+C17ShUDSkSpKxzIY06EL9nT1Z7i0bNK
ayteVqlf4P+2j5ZtzRGlfpysLArBlej9i5iEem/oWX5XpmFdcE21O4cTVshwZ42wpres5DKnVTVr
0NWTsvYD2nuK9HaaZUlFOzEq3IrYfS9mgOTop11NbYyfkkeYNRpMen9XWiY9LmvL/CvpU40xfDHe
ek5v88Q0CaWsnSO2sbxiG6R9+tL6KPO2Uydx0jl1nAxd8gwTQV4BB2MOXIeuQfIJGu1CJahz4qRQ
Hgy97eJ8xuFaKafFONfP301tmvdGncqfqs/VUVBh+uJ2m+GVtTCCsctQxlNDpDEY2Oke8VXo9jf1
NGlnvWUBw1vVHdvEGXaChtgdVTfJnj5Jn49VdbCRq09voNxk6BN1X2JJv+uTpt+DmewPnYnjalRl
suPMcDe3xd6mBgjjr7ur/PWt6PtWRNi4iLwpygNXozQILw7VvrZ1ucOxZx/Wdr2b82w59KB2IZsm
pEroq35YS854JZwWdq7Jv0eLqJ46qtuPvlVqb5YMLkYjht/qz9XNXeQ+EG5KSz3tEJpFd1nf5wQm
+pVXnIxCOPn6lR20vW+8eQwFRZrhoCvn2RLzAZxuGg0WbGISM5c5N41Q+j6t1o1xgEA17Coq18Cl
pb+7eaGxiC1v6lrsqDl1I7M+z+d8MhjSFUNyUl1ym6fd1aYdLPISvzgtqzvfJIWP9y0qtKw0Yoow
r0HJ6mrceKPm5lNciKwykAYQpNNHi0F2xCuM8BvyB7YnXOualrIlpJ0Ofhu4E7NWPOzLfCLJ4K63
DkeVEs2zLh2gnMUUUamKuO9g9S+YzUzj2EY1ndcm7ddTtvzKSl9NdoixpDWP7IYvc20/aoSF9zWj
8F2Kr/SJCeAK7mUdLmlBs3oxOfaddNbXbrXyeBXuNQ8YghWrlFeyHmZUBU5x33nC+RzmLcdLPfun
MRjyTtUgrXNj+t2nC90Ajjnd+cjkkQc57mzP3H5oAxkeAvimt8pzu2vKUSU2k9GKFs17x5ackA8e
iw8l02WXaz2+wyaBdKHl4KYKXd+V2E1205RTWiT8jK0ShtqMcnTAhPQj2PCvTmnfANbF710VX56p
JgaidX/B77erWhu/jTlEoIOC85KubhMXxnboT5defuq2kl9e6RS3Cq4r5/jBPlpu7pzIpT/p0xjo
MG0mauLLSZYnRl0+WOnVXm7tvNceRVWvLzSJVndDVv/iAprWcWt2o6A8Z3VuyEm1Ec1zv7qtqYFx
R/3lTe62ZiVS7kdIgfve0Ps3ji8uYwVrvhJ1oWLOMq4WyQvm82tKdNKsrDONHF3kLbitAaarZxeV
+aYTVnO7VpMvdt0iq/uy6TxCXsDYPptuII2bFPm8rw1YXeyDvYfFNYdaGSqc8l90YbFwEC8wroSg
/RfZe/CyrLr5XGlNwqCVWLbGku8FzW7UVfODhpyWaNPq3zC9bLGo4+HxjfWUb2xgobhktflaXvJ0
VG9g343I7RgKh06TkYUvCtXin255hFIOJUULBhuDeyB/4CrpGSHItmtWq0VOy+W67OZcMYVl9iRH
RivD9J0xhTp6FkGBvgNBM2sNITGkbywVuDut4bbsmaaKtPeZnenTQ5pJcbWKgES+6jjdFsy/nbT1
4z6x8qgI/OTMB/vJxS+JvCBr91qxpWpd+rn+V0f/P1CU/48VybIMG13kv9fRf/ye/1VG//tX/ENG
t/5y9MDEucdYhzSjjRz0nzK6+5drcf1BJCcYTQbzvzQfl853l/9EWBA4GcUK/6kBmc5fvkUEEyUJ
uPAfAMu/YUgy7D/AyX+ykxob/MNE6efOrmOWMzeV6J9ylrrUNPYJvDWqM/uXScMGP1TLLx/fOSVW
WhdnmjGEMyexq6f8u2EQ06s7Fd2TaLWnDrcErcEutZQAWe5s7qmnJbHc5DC1oKPwPGgfo+eRyXdb
vTvafuJloeOY6fDQeM5iPdo2C35NFrsyvNPKAcW8BKD5258D3Y3E2zVcQtZB0DIn7nzR616xgwNG
sRs7zMTtDRmYArM9HXC6h1NY9X33s/IbiZvEwzZsUHk5uxC9TBjpsZfp9rDPKtsUJPG5LsOVJKLB
djWbC1S7vKZW9ey1i/lsYx/vuMK1RsuY2caHdPBN8P8notf0h4EKz73iR7Jo2kgVhEf9S5SxcX/g
xfW/UrfAd7Kawzx0cc9CNLk7f9icW/OKmzWSfISBwr/WvMEDuzlnCHWz+5JY2ynpYW+E71XQVtgW
oPdYb451Ck15bnLwFBVd8UT/Zz9WjG7eFra80LfS7IjC8JRWFc7GeSzuCGHQnmqq56IlzFRIBfgN
hNQRpwCLVof7+yVnfUq59Ocnz5/vWrunLGAcX5iss1hWA3SzmV6zZgpYR1P3l5wTzM+si2vBKczs
gl05W6d0Lp+ZR+IJCYziDILxM81hg1hJOT6ht0NZXDWaw/iWahbhIGIi6jB4mbfneniAPYhdJn+m
uPy7xfgEf5Vew6BML2vW0X8wyre2Hs711DZHDEnIirkVQV7jiLAI90YI3dj33fqQpTW5I7N8Fogd
nKe0NiaH99vNG/eudmGCqaB1OUoxNghGrl6DRRgG1/zBnmwjnNfp3iwsN5qmiXO9ASnbVlN2izDW
3/lSmbGHE/vktQiUDRSecNToTuXk63/ieJsO3PvyTywf83nulyUWAIGvqSCR1RTp74Tjy72jySeu
aVwI66U66AK5sQHoe2xK1w2hhcAoaxeH2kGHgD3zuBPrQrZnQB3ssTkQlcm04DC56nfrlPUJM24b
JawdYZmOpBIRZz5bi7vC5DDzSVNiXoFOV1rbEpsZGnApDt0OoaNPFQAJKiR9c/5hOFT59lX5DJyN
EwEps3oQ4GOk9uIsiR5anMrOWefQTyfs/NuiGOEdjsGuMNBYkTbJIE8deuW46OVtPZXjjetK3viR
BFNkMdj4biW1uhxpITCGaH96GvUFRdGAdmcNloE+XrGKKe+pskvx4OomZX1d0ucXwfRvv02u4s2J
OEBiGIsfAzGRndQNsmMEZMxzM6Y9kVxL8rvxYJVrmCj5C0orwcZkmh4KVRqctngsUISoGAb3snx1
gkU1Tj17OY8yb8ApMj0kxMajBbqFK/S86/i0sDIGJb+NrgN/kKpE7KlmHzPaLQZ8Tb4K2IptvRPq
YvrO8EZRl2IclJFV3htTrd9kTVAfVM6BJus0Ykbo7GFXqpO3FLjTCJh9FDMmn1bn+uVY6FVAITCQ
i86KOThtWFnwQxSZvs4GUXIvF/OlKjRII+ULNYs6gikqfU0LI2cxGy6sWUbklosbFK2vZPD7iFKM
/LnuC8KhrnDyO6ZoZJjqkf6G1aiNh45+3K4yS59GCiu4FXbVno1A7nGsTrdE88TVtgLtqbQH78Os
nTxKS8hHax30BWpmxmusZtMEztzM+wVi4p2bQKWSiRyiVErJbT9rY75OQ5OFzp1pe2s3x8hjTVRw
zz2S4SvOKJx600OV2Tn1LANZTh0zQQK7kL1k9SkGdmketZY3XCbO0Z7q4FdvDo8eJZYqHEprYmwh
X12oh2FOwjamqflkV7StlCM1S6E0hPxOWtuOC01qNwiJ2d5HkowafQ1iKtSo9U79rdXLYD1AwsiV
X96vmj7dLTnGyGYZPU69M/acoeDVQmiNpW2mhyywaVtQpr8LChyewugPy3be8i15F4ysWqu1LAgT
aAa6nJuTLG0ndFXvhKmhriPc27AkEh63do32PbbBsZvng7Z0wanXJ0KhxqyH8EuJuAgycTqNzLvR
0OC5DDjAaGoFphj45vAjyAsoUn65RJ1dBdEgu1OgkZ3qNfE9d97POvfaeA3UuNcH7tTUldDOQzV5
nNFzi6pZz2et7L6mcr2rMB/dGKTdwlUhLFSm19ybnExuzZkfLIpEsVe51Klbc9wj/dsB1wniMlhU
iD6lJSwRnz/zWHKPM0nt3jud+74y7Awb5lhxVsp3sy3LG0cQ1DKgOdC+qvA7L4VxyzMwHIac5m9V
lt+jWwX7WazvZCoq2hoD1rKCMsW7pDUwik0FS38ZpJ9YfNVOr2T/kJRmssu42V5Ii01s7qYIXT19
aw3nm1Tab1vm1b5yODBMs/1S9yOt1+XQPVdbK8nKPIY03iy/+9E2mcEXZWSziJJlU9kD8JfikSmZ
2DS59RbWId8Gr3wf64ROOCplWbXz6QUiGxuGtJ6IzXHDS7m5F7PPuu7m1aeJGobtcWlPo127XFC9
BSO31uwRZOtb0zBVLJcVAdFaPoeM/t4JY0Oo8C8y5ClLVO7Ofx50c30oraHdZDXU7jDzxrnhGyb4
+Nzoijde+1LeSdX4kLAcfi3JwCcav09uRY+KVgXp4zhU6sGRSfHmFe6T47qo7VV6sc0WSxMADTxz
WSFixmZ8o5mR2T8Dp1S7bY6Op8mP7TVxzY3oRUCUkBnVpB3KVO5OwHLS1vxymrmhz52fM/Kv0d5P
xiqP+jp7R292/HdVDvrbqM+/CpHI+1W3tCLeOoKPhZDWvVO7U0yf6NywsgpihJS9EmCetuZax+GJ
0Otr5wfOVWEp1nesmhpHDJMGF1oSq++ht3w00aEgcrjS5NDiUO3dgxCGwyvTuJIU0RCscDDwqkRL
aj2JfNmIEPotgMHidWDS8dmk3blSGenOArzHrkutrwrzw1ND89MvA/xUvVuZzW7NNeN8EpsBnarB
rBjpjFrmXzqNPpFox+FpVTQT0tzk3U2ZVh2Cxn3gvs6F05O4kdkO5qOhrQWPszt5X0nq1bvMHLz7
QDr5CxZcGzNu7kR9rarYyS2xE62gQ7YnFBm30mqvvWXjCMVKMVzm0kRM0JPWCXG7jmm09gxMI8Jx
+BPxIRxSoy/2iaewk3sGLY18roPsXe2A+z2pD51X5S+sZuULW9z4WqlZfyoLmRz1wstPuqM48Sad
e0ZFJ5Kea/CAw8VV1XNq5sVyM+F3CDER9udA21gEGKDLWGCmPpsd/mbw1gaGBnreI3dK9XjVh/5R
4rB8oUB9/CI3Nx39oQ1uWoAS93aa9T9by4Fv4g3QJyKrcyP6jRnXcrpanwnW1lz8HWfAi2mwwqKo
25D01kBYLkZAsUxxXvA+0Opib+VekBx+qsRf3de0pA4tmvyZndXHrc6L2GMhXCibTWO7tN2La5XZ
2+QpF++4Nz5VUGaMaMga7a5q5vwtoWZ53yc++LZ6nasT1mQ9KuCx+KFtQ6qCyIJCpeOCfZz4X2mD
Ynnt6+CJYdEWC+vGz6YmiallXrF3JT3YfcORtGqmToaSEpgfBjTwEAeUeVB+Xd4WmO/2kNKyqE27
aie0tYI80Qtnr4xGPVa20/fY5DF3IzaU8VQY9J036xhu3dHH0ZvTByLJyXL1vaJv7/G7zE4UpLPe
Mf7zPdfksEACPmC+FI6jaYrhi+NmjghOjrpT9lMLbK1k6DcurY8t6VgEGbgtVSwTfph5U1WGwojx
S9G9aw0Z6+hMpRVHJ9c6ysx1XgDx1WO00jjlHfuSd/GTVE4S0XWTpLdAAXGz8Aj3BXJVynjYHCex
KzVPsfpAKCSirtFSCijyOneSu4DRaYfVgTsxQbQ+d6oXJxwKBRhiK78lHpbvEnP0vuseqUxvNl0W
27MsDnMtfgxlkORvhkEJUM30707yPob+sK5O5A6+/7v1RXp0x5ojuCEZVXYYpp/XgoF97rI6x8FQ
lXt4GOuHzsH6Ri3CYbBZXVoPWzq+6xFGXCcfBVHB12y26yt6IZUqAteCWdsicjLDEqGRMQHA1k2/
sJ5wOujK4TCX01auXbQXG7EvohfDZj424Ved5wAXqVGQbDW2wzm1U7PZy3isvJMmmilqubhfZZoH
+x6w9Idjz/YRfiUVaCUrE/U7fujlbXbIU/AMfev4txaNbvx4h0x9kjWeDpS931tzFnzpTX8/8UnC
DVe5E6a5HPF4dhylxvSWuKs/h9haVMxz02FgnZ24AxcWYtaq9NAo8ixWSZ3FAc0Z3EYofx4404Om
8+qjlidWpCl2kka59I37lRx2EGOWnV3Asm8Tuw6bwNPuJUOhq1DAzehsvptL+qacFOw5J3CtigGa
Zb8FCak7Wr9yFtouPSatxruLG3oeSRAvpFR3aw/cB0DMxKajlsdM6sEFr1dJSjt3jyWSaGyCfAj1
oW3PuW48+H7N0GlADYYMkX4MXlNEDX7VkoNd519KjYHAXOtlbFSJjbkksN7+5KYsYi106eVZ/aaJ
4a2zPKDIk3+wHYDOpE+mL31mY6VHa2WK1Vd8/2i7YeKKFDg3KbgJBjFh4aVu5K7VBxCuDKW+zUKz
mV+pJ7vJUpCSa/fVFNUrYvn2vI16G48QQNtwtqzYxXgJczkAtZkDnyoHyuPrVHd3nJkNfbfR7Soy
Yux5+A+6W4ziDU/L4DGdKYkfUSt3W6VpySxu0PVotBnzx5PQp8sgOW8X+sTAbZN/Zn8QdB52FUkN
uCtp4eu/VcMVrZDFdKTYfIwUVqBHIiIoAqL/JbNZnj3yF6Hulx5V8WOUZQt5EeHi1DS18mySSn9c
yyzdp3n3yX2No9jS5Etkr0V9akZ6IBmvDcvLJJMhRO+5s+jme+Yo9SPXuo7Qi/RuMtdSu25eOTi2
2SlREAKxf2h91EzjOz3cd8pYwP4V5jNmJuYOk23vhcsETOEvfQEJXodW1zfQz/1px0TH+UFjvcPs
tjRvmiW7zbWG2Kk3HOEtPPWu8Q2HlvPfwumoSUXzlLXmm5VBG6QBzv4aHLDhetpbkdDq5xkf67cQ
tbbuiea4kgE1biJtFiN952599ReJsN2mBKqk8JP3SR8ZVs7ThAU0WNS1MwxsQxVcA2QnqdTeGewF
wbdmdo1vyDmU2OuvDQuWDLGLt9hlJoxDWLEzSeZn6zfUy/5MH2SIhyrFvZomET8qQUKocHBp0HcO
9bPUkLPXMjdC11yrJp78yhjiUc/ExTRc/8Q/8J/Kxv82U/NqFy2Lh59nZ8I45Xlx2FwNS/1KSjFC
i6VoMJ5dRtOeB4jeqebzmnslr7rx3LMlMZ6SdNabmxYomnQHDdcLPcOdtneCU15uOAfT4SScDiZL
gjv3kzoW7Xj0pu499dfzzAO/q3Khn8pUu0uCgbMOtZlx0XlnYUxyr6zSi73Src7CQf7rAsJn4BE6
mqxmc8c8+7ZPp8egIGlc5zzxyeLEgHUeO1s0EcKMd2pshk+eJrMDdxcERGJz98q0X3LDBqqTaCIi
VJHvUvpXDpkuGBe3tXGcyYpFvTMOp4YmC5QLhpp66XwJlQSPo0Z+vkhUvsva5b1MmcBR4mDtPSBz
YSGtz8SZjCflOxttZKFVvhhb9dsZvOmJtY+KJdfpd+RdxnPfIUbpRrEzEs2+q+BkorPkuRn3elnS
a9vc2bIadslq2WNk5opolZcazKILPSvPG8vXwIu2L/NFfAwGPgIHh+IGJF7XX6VJKzg+uVL7aN26
v6chiEAgGx7xDs+bj2AQMFuBn9x5gV9k9CKl516z0xiPzvLJOYtXKxX1R14Y/n2rLKIdMht/Mfv6
Tntjofky04YzZq3gcZ1t0CG5p4DT5Lr66c/O+GCamb1eSIC2zJw8WgJRQessDKQlCGYF7h7nseFF
bpnPkTDzpt/l6yL2uTDJJ+iJdjHy3pl2DpvBMU+mH0vq/OSE4Dx1YJP3KXOlI+/BEhPgMLhc+c+Y
SFjhs8Z8SnVcI0NGWzlRpI96bhgX1omPIcU086jikq7dKJNDzW3FJDfs5JTdcIaQ8z51+5aZUO6O
Z7th/QldqYsCvqyaN5GoykKFFsaZpnYN7JFrwfFOAdgCgtf2z72wu5uu8/0Jphrc7BBgTnBYRJHs
FtaFN7clM3KhtUP/MfEF3MjvxvVlLCVGHDomEI0QqClWx0t4Z42CGT5PT8eEW8mD6pr8dhVC0MyI
wBPKfkw5MS2KcJQpa8k2v52EWGXe6tJletlnPq/2WMgjo0kgw9rccWjF/d+AIyRnCh5ifnJGAS27
0UvhhlzDMN6ZGhgvc0i/HMxVaUSIJp1xdy/4tsppxmXGi0bFBr41DvRcvGeTLZojaC2iyRLfiuN1
zIjgcdE41q+Dq59F6QLoESMMbRgcj3M6mS9FwQk8csCucF93jIehaw3Cpd3kXwenZz9lLWsfqlWb
XjQ7B12Sdegy9YqhicZd+VIKTb/o1LUetuBAwOV1sB4HHLbXQEu4vvRGEtwQ9zQ/F9DrZzn40xNj
TMTQmaRqHuKS7TPK3P2GrAvsnSgHiM1LqWx2LExXoFUsAi3FBYVfsp8EPTnbwjAB+kiX4X0vaiBK
sk+LaC6HB4ahdhG6izBjCxnqhw4h+gx8qNzRrbV8V6I23hKqjumpd6UfoXT0lywI8pQxct69jC5z
brW5ZtPWZjPjkYq47OQAsah8EZry9RBp9KZPZszrSpexAMZ8i2sPb0/pGfptu7bqJyEtJs7unNdR
phFsAGVEo2oumQaXnbg4i/KPdWak8TCt4qAGjD+AMXlKtF7JO7+qrVfUW41NTIkfOue7277t1B5C
kXVEzvRQabTsuuAtIvmVMutnlrFLgT/djTL4peF3j1mckqObOTLS6Ju+CyZeDbLZWZx31qnNDP+h
md2ZBJ0znV3NW1UIXjOyJbeOkRPjDr25hyQTjHcafcW3MPw/G3+Gy50s+r7wlw8MCNnOtAEH4nBA
VjQS7I1dvzxruQWorjeymHyGFWs86IdsEgNt1It5KocWzaYtG6J5FABEmTUzBjawQkqn5Syrr/1b
XmGs46qwHumEcVc2smF88L0WHdgIgEY1GAiq6+xkAM8zNpvCgQeInjWVt5qHb8JhfIPGCgFqabM9
jTwYO9v14pQr/15PHgdrXu6VJCJtTuVzMJjQ01isHa2Jc9taacObP4IGBEqQMvBQKsMaolV6BOS8
3ZtGaR/JZx3stLiuvuCqANR1F4w6VMd0vaeiCgZf0b3AsCkeoDAeE808crCSh2m1p3dtZgxiWtor
NVf6Xl85Ic+dlh8EGLRw9sePmhjGoxoJdYAPWEK99dnaYeT1tKJo91AUll2im9mpg+9GCYz2RfZw
vGvNpidSSaqZ1l9CxHZgv0qFOzCtAZIJgW+76l7+N6zwPwkrmLq9tSL892Pru49+qT6ar38OgP39
i/6eXHvOX7rteTpJK6YiVrA1ffw9ufagAAcUVZBDIJHFAPm/BtfBX+yLoIkCm5gWrgeiYf8IL3h/
+b5nGZ6Lg8Sj6OLf6gD5v9Jg/Pakz5iA64EegOfZxur/wd55LMltpdv6VW6cORQA9oa7EXeSPrOy
vCNrgqCKLHjv9sbT3w+lVgdZ1KGOzrgnHa1Wk5kJ+5u1vvX91hpfQtoWcTYfqHEclj+jLNFkR/qx
sNS4jiKu9+8Oz1/AkJa/8Ls1+fKB3pK86bCvZ5j4EcDT5wGl9ezqA8Lv9tY0xpEH0PR32J2fLBn8
JFbxyAQcV1q2/SHyr3c6cyR+QB10DwF0Qqp3m1UM0hJPgjw0JvpIjN0b2aTGHdwA9fjrH+kEP3OP
FgwKcYhkAPKbP2ZiDoOGwqq9/lDljI53amKplbM3P4yEx555gbcnlSp4OChWAIfWrDehFtSJgcTY
FM59RQQDLwUCGy4ZoUNOikAiAoSdsh1mVv6/eaULGBwwM3iq1ClzGCfs8KH1bBDeGijk6F38bDMr
oldivFnrkJnDCfhE8ylMwJHRLKJnryOLN3fVCOT+8Mfmg9mAXEJtUV+1bP4ebB5hN70YwtPkdvUX
nxekue6qUSPB4ReNZT4+5UOp9x0j53NoAfEiCwlb4cRTCgSsWb3EFMqfrcjkD04qCc5doxb6uhve
BaNXYMHvarM6cqgW6BACUou3jJRib0fj0rR6HWvjObEfyNT0N56qYrYiM2pYCTMWNIadr2ovaW+r
fBQRkMKpX9NBM0d04/kSFVhyCKlZCDlPWqJQ7ea2K/rwNDPY2wMayo9Nj+HdEv34lJrF+NSks3vP
2bFRZJo2KmeHbA1XNa+aVKp15FlcQ/hOHuM+rBjDz5wZVjjmwZ0C7qGpDU+iL4OzSy7VoWmoQ6YB
zj9QK/3IjK57dit056FCKN9EvfUw5HP3jKigPIMGCc5F4XNEeCtQ2chiMujfhhkRIGqEbQepBI7I
aG+rxs7uahdWwmChvUztqn2VIf8YZSRgrqPUnqMDwgY0A3JoXlXH7exDrd+7uMCPFZCEK00jvUHe
QBJVJ8q2RE7c5ceaGd4KqVoGbNJgl4b4/i6aLHj0zI2vgKjBsKYI+ZaZmgK278nzyE2Th4ZVkUDf
jE+4xufLoBn5qwQiz5oGYAVGwD8Hk1FfhVgL167RONdGZFIMB/wWV6bU1YxE12DtuBRH+NzfLJqr
Pe5EeR1JzkQ4krnK7FtDyRCy2OSQ6d6mLKq/eOgQEZuGabrpwSOX+KPC8M4FnfnqBOZ8WU6xfrTh
mu2h2mabvCWCxMjK/quZwsZOZEL+WJSzbjY4tl3EecSqyaFeLlGK5fGbbvn1cwYyDPw2Z0K6FSQT
i+u/zUZY0JEXnvIu+zxBuDot0QjXkf9mohMcmfEXyHm6EPl13Dkvpq2xf4bhwMSfa3PF/CbZ27zy
N1LmL1Bvxm+9hP3JBJaLUqGKVzEnyqWNZtMr6+u6EJLVxuRcD4S5P5QJqODBcasXg3Xqdvayedfa
YfUiCkfjujKce+UTPbkyUh9qQEnmX+R7SCcToRmOtEG2ef9x/jJ6AT9o3Cldlz0taTpfTr7uqGqM
7E7D/faRrXB8rJ44GpWnsL4mMzn0le1Za4VoYu+opH2tc9fkNBUZsmod+80nQhmDc2pqoMKuDTuk
d+3It59BcViZ+xkpCkKDhH3h58QCURwdRjGXtJ39THEmTAgwl7qZSLKdIjHIO5GxGW2AZz9aTH2Q
CQ8YBCwMM5sGN/+O69AxV71tE3RYqZ5H01BesRS2Vz1X2Eka2U1vdsZtZeZ3hjNcyaIuYLh4zi29
EM9OT4kr/Cv3oRNCWGvEBul0dIiwIRwLO3tEm0C1nIOWGKT+PfEJ7JHj8BV8cXE0ygiXg4yP8Uyz
UVpDfa6KcdrmDuVfF0b9VytBvxQl3QUAixDfS2ud1JwFG0u33ppMuQiiapRcSZSklxBaRr1GyXxy
U5/FMvCpJEcNiYo5bI7SNgmAMEjFaEh7WRUJmulVkedvUT33PkCU0tsPzLjWuFvvdOklW7swgos0
jurLzk2nnRtzwzYpYmSUmlgEAz86zpoTaVujeTRLg1Ekwq01y0R/W00GU2zhc1syQGdU49Vr20CZ
MTlJcBgi655xYrBzpdedrTIQ+ZadXP/a1dPkrp0mMGbaR84hPFgmyYgpvJ1rocwHCHgeOjvHBmMO
x2gKGN/lAZMEh+iVjQ67V1FNwz7CT0SXDgBnN8a85hYwDgNoRMMCtD0bhqzbReMQI9XPWKoFviK3
Y0TRiubmoqTnZUieZZ/pTiu6HOXqfZCMrBI8l2DxwPHjtTdKgbBRNLdUZz7uQUd4x5rnq7nRPERQ
UGS13QHVCKtLmXcAhudwRtNrElKl6o7sqZi7qkMrlDWrEkEbG14WFoxH1eMMlZixBmwkvysPU75h
14o8pHXnL0QHOUdbF/NDndZVtLa64IAeKjgWDNNukozGZAwHaD5FTUdp5wWXO3PNfGIA30khbz32
AhQH2qLob6cCzYu/awy2HUaQz7iksNfIQKSfPDdiT2fqaSdDPa6GYDR2Tcx+cYiK25wQnHXH7OiY
JEKJlRzHTWREjCLINtnnCVe8KxgJ+8RYb4MplJdVUEnAqZNxV/SQra1m1iegROCu5Tv6ulko2ISB
XbH89c7BOyJbTgsuO4eMyOA0zhYos3UEGQVYO4nd9iJfaNtDuoC3PWeBcNsLj3uB1vhopFLzW10U
Be2qV7qKhFdzPM4Nkjlmwu1+wPAPk3BA+8/0NT1L5vKvBG+55qXVyRExkFVakfM5GE3zgAwAyZZZ
lR1qSNxAu4VZ+3uVEqDW59NSF9QMSlSfI1UGs7b1xyK5MNBykOMEp8nj8iviYyvG9kxGPWjjVnWA
n0n2Tg7QjsJunSJpvNZ2mBwwL9W/MyUxunVLrNNybkzwLZRIaSp4D+XWDCesK8+BHTo8nGuiskmM
Al88IfCAdt7xwql5Cr+Vec6ASBvhXZ15yz2QUSZ4oVkDkHYwFGKfK9ZNXDvXc5IYdwboHH5uIhCm
ZAmJPhHaRnZ+dPAb6Sp4sPUw1/BjOEkW8vWVHqgK/yi+GqwQD4jhu6+A4FN/YyPUp04uQoQySqPm
pwx171XWUJYtBWO5tUeZbdLYZnbvueU5b+f5IM1u2hQV3nlAxTDjixog/CZ2umXBXVTGXRkFw1MC
H/saSV5Gh+/WV+jwl28RNICLXMrSsGmWh/Jc6DfIyYBqAkwpy/LEuuExWH4VJAeMGwPmH2/tkUcl
TT1bm5avo7ta72PLALCcmJw7qzH8cm0Wrd4v9rwLE+zDFp7etIki3uUVxdZnIADFutNL+Yu+9rPX
s5i2sRkzG5TWg18o/ebrOiE5METFkybBykqmDr63Q3vOkkrkxwyj0O2vmwhrYRj+2CpZrmd7QniA
4T1M5j/2ZkNF5EmdNv0Bmky3RFsNzrXn9jYRWVN40pIiLA74NUzL1Y0XVcU27RxxmPvqJQpLLoaS
1L5OjBrfd918wn8pr8fEVo8TVe7ub74sDelPX9a3xMIocTDDf/yySKwzbzREx6JSwE3oSvdeY2Nc
M2mPr42BM83jn5NqjVxlGcPBjcm74ZSVChlfTa3qSQqPX3+p9zbvxyMoHATZ/vKlPPlTsxkNDecl
ibpDUQgUjaj0wDDCBDnPE2vbFhHThsfhvNWCPAvCM6ha0nqJjIiXW0OOGaBC2ZxE7pJfGTrVVyQZ
3q3vRvU26JuZeQ/TOmbZjrH59Tf/C24uGJn3s0+cguDt8+O5R0KQVVFk9IfIsJsT3MklXZet6rqB
3HGbL9XsjNVwM3JTvnS69TclXseQLb7zt83sX3wZT5BUagqaaqgKH2GbzkAKXs5Y/KAa3mkaJWW6
bQrQLJVWi2+8nDZBLLy30dbjIUFEvTMs+4uf1riDI7FNwJ1vDWeKNkNdVJdja8vPzKnKy2QW2QVK
APHCdDFWl+w+CL1r49g/hrh1NqZM5l2iuKELHiWHKEicayLV6m2rCurVvAjOFJAzYmLyi2VMNd82
OOSr5Qljy8G4G6PWvUdnp98KHC4OS2GJ8wMBGC2NdKl7p2qRoPAAW6iYNNJgbck+yfg/QTfham2j
gifxe62uyrm5BXa9PFOCpWzH1PgpKKDdSDNx7+EO1luy8sDeCMs/p0NDDWoxcsCDNT5FcN/Ywzh2
/tIKOKCnPp+98dyEqDqep4ShtKG6Xm2dKItNNugiZHEkBPls7dqxe6OTG35QaT+x54ei3zBDPnos
vKNjRkmzYVnF/xBS0KML6XBSr0PssaxEHCruCxDF3VcvX/D4cqKmb804LTekJfKLozIgp4GHMMkQ
ilLeW9buBmJQlHSReaD75hHry+7ZTGk17RIUUOcY5FgXQY2Vr6Vx82NZ/67JNNy1CRZa5Cfc29nE
3QFnod/EpTs8IR4kym/xIymr/uxPhLhtWp2MNJUcuyCb/OQ0zxx8XjrGXZva4mjx4gCdgH8+zMA0
rH2nz4+941dfCNCpvkhtURva2OJXPEKyHQpmRIwjh143JklWE02/m5fdMxvJ7lkpSxCtxJOxX3q7
Mg5yRFX9OK3lnKtxpXPknYiii2PbQSVIIViuqJ2820K0w5NpDTb5lXb1xYEBuIfzrC9qi+5500JS
oMWorO7ZThkosd6vr3ovwZ0RSp5sfVj6aEt7OqNQSuQ3ZP1xj3Q4hNHLW/zL3pybVwTAHJViJgqP
7hCogZwPZcw7sUEEP1MS8cohiJVXaIy1YudojwFQYTefJggiZ2tizNKhQTpHVt2eyDotzy4W4n3L
C3TP7NhZg+0cnzDx095POtn7ywQo8Gk3C0bmBw9H5qM/lfMbOSjRvE38uf6cuTDqlFf/3g897bbp
RNdWKbtVMcUukR38pSXWy9v3b61kwBDLJ02vRQy5nAMx5UdruVWJ5J0paLJpUzMseXEaBcKvhfrP
PhVHwDAmTEaW5jUhp528CyWbW2Q0nBlMG1y2y7uYPTdodmY9+iIT2NaXope5jnA5VMtQosL7ekGi
ub5UI9O198vQVoxguLwb86AGQ1/KiImH6HRz+z7xKQWXTwExdO1aTE6agi44JybikEsKqtwngGoI
yex6Hw8YkcFhkA2dLQNHDv0yyJsTSHQZG/P1FMdvrT/ry5nbrVwrvWQzEteUo+llemXWKrtDMg/h
lgI4oE+hJBsqT900A0KQGJMN+4TJzI9q5heZZCgzxEHBsa6CiRFcuBDSIwB263rAkBGkXIIlg7tp
W6IDZw9YONc2gQv3FDwmPE137J77FGohz7Cs+cQem0GZ00/NawSeattBJXwsDW7z0G7zo7EMV4Qj
eazR0Yen90kNMmSTHZ3HgricUeMSKMCwp5l5xAmLj3+f37y/sBWQf4YrAE7QIn0zzcXTH3oGpy8v
KJYwHiL4er80E0aXtWQ0RG5seAcaszzDBSa2E4/W2e+75lPFYv1AACoztWGpladCxNejpNNaRyYZ
TK0BDqXKg+pF4ezbtGYT4CHlOVtNMYcwdpoWxZrghGRo17fg5RnluJTnhEAEEAKKm6ZdHsMgEboL
QluYSAaJR82btfxxXuj6YgF9PsTL1JsaaXkL0KC9WD6XhJyH7uvQhNUXEmCia2+oGRu1y/WTgX2k
1WEY6fJzwmX69V7e+gET0ghL/l1BPOlulrwmXbSjD+/vBpZeBMaQt3ft8chn7sQQFSSrvPYiw+FV
wXb93ECcvEQhZj9MOA/WQSGZn1VUwlgkEIW6qfVQuwLowMCJDBgQH3VuYgIVQ4lLmBunWM4B5FuY
8x1Cv13LynJTTOhXbRmNT3qiTGYb6Z/NKrcfjALbZshz7FPV+bBL3Dw8Mb9w1+8jwbFnaOnbdXiK
4FJukGZnaOWR8MF57eDI+IorpFIUSj3NTsGNvXCjmYISAAWB0Ryrl9w2GFBPzIwFyUkHtN50Di5U
HpvhMkSgdyDE8phVHkeDyZG+QIUYPdPVo33QdrH0E+iz8AcJddMytHmsPap2Y54YWYzdyME0ebzF
I/dRFgjeWu5Y0+MJrjXDDO/UxLzMzlWRoFFxmtMEtfqLtzwqWdGhAMkE1gXfBtqBwo2pl9FtRRPw
fmAVznQaTTD48N7Tl+9hcaLxhm8EC6k9yJR8BWqCGzcJaEKgntW/dwXU3lUD5uKYguRcYVSKr3EE
vIyjw1GbPUMcER1zq4wZx6AHbY3mamo+UZWkGIKUDnkpm1VA3TI4ydVkmDxkp4ZyoqrQPQYa9M04
cMI1QNjLzGak/v6P7zemLlJeMYY1tK/OxDsV/4o8lnOvbpRt6F0Rp1h0kVFsRUKFG3mLOpjYkeha
1h7WrNlJ5svanenIJmhVqsNTIOfK3cYdDez7oNjr6hdp05lOSxWgVUNLxh54wAw28ovx6eTpdBh8
+RnsZgw6kMK6Z6CyHRyPDyNq1z/hdan+47D9Hzls8TD9elV5rKYfoWp//IE/Dbbmb5bjedbCU1uQ
/v9aUQZ4a6VNK8Iwl4UaIQD/3lHKxZJLFelJ4ZNuwlLm3ztKggDoExihsVz0JZvKf5RhysL+x+YS
ZiVvIMGUmFXa0hAvzed33lrk2/3IMNM/mU2hLowUovOETfFOCSf7SlA2fGDoux7UniWKO9NhdiVE
0X5OUx4svI8648aKPKSCMdr2Gyn68Cmb7VBeNIlSr3GfpNFxWYKF67AcBLplNUOXQM+yDVXuPWne
nrdDW/OobXXBUzFO/fzrOGrnPDaD/xTDwiCJGi0ZCG96OY30VRVrcNhHXE7JcXRwDKaxaIaVWwYO
psVCuF8p0/NvpQnlOM9nmMpqfO5JI73LQmOYN5TR4RtaXjYKxniZ5cu4G21nCl5WNF8kSdbPKmqK
NYzz+A3YVY1ZMXJY47XKu6lxkxQbpUV3kzqRAhDcon0mKVO/eYXBFLxMoSJ4YxFdjYaNu4WbHrwC
nQOBl1ggz3acZjiEsfFSeE5D/GWGjX7I3bDbQseJPyMJBQvEZNjfdx5DU0Y7bn6vrTi+Hpzh6ICj
jA7JlEd7iCT+iXiUcW9WqsY4VxTufRFHZDTOZUyamdbMdVeVZQ+8wjPmdZtSVsFXtLe895kuekQW
5CO2SGwLazvMmtOAVZlRh4VexK7QbOaNCi5aNCErB35PCd2g9q9IlAng4I0eIHmvaA6RjqtDZpjd
77ER+j1v/gI0pZzd+r7Jp/5keb6xhJ1zcBCe9Cuk4fk1kH+PQohi7BoB+5IN7njjp3zAkYVCs/cv
oClQ6sezxheFASU4Cbg8PdluU7rNO9TgZQykH4MwfHThMsuXk0IYZiYdrsOU+mblxjgM0H28sU/V
w8Hs5ybZGJC53pj2kvoKPo/QXhqC/rVshWsc0LLmTwSrp8dRlM12DnQqqJDd8UttBf4NDjl0KnVJ
CpohwJWnDD6Q/QUsR1ViTddz30XpU2OC6UI7bFCzY2adjb7fs9tM8AV5hKLZAd3VV86ujaQpLtqE
Y4v7BPHhGdWOroC+uV4RXiGdCzaFVaHWkf34eXImss5IV32MfD4j7DAN5fO97DCHTFTcvPwtaywP
IYGCO4OoCZy9qbseA9s76V5SKZIdz+1N06vpJOoom3CfW+0icakoXGtGnSyhdmlMmLvhMQmDcgUS
YpH05Jl1YfeBdVmZxHGoSt4ByTiQNeig4EMqyfbV3Cqz1Ae2uRz3QamavYYkhANdGlegpFUgMKTS
7qbryPUULasNlmH9yS7aAkMMwlZBSvt5EOAUp6bI9o0zDJgQmGNduEBlT3Y6FJhxS1muksp19kjF
+zsj6G5xYTe88NI3cByPzCZXbu5nX32Km03q0s9USdo9GMwhSItU3hqbS4y4x7HumWjy1PILrH5B
JwOagxTuCTJTqFeRvx5t2E3jgPhclk8BdT41Cje2UYlD2kd3rlvGQNDQuobQhZhPm+jfFXifQzu7
xVpREnO0q+nBFCLGiacDzNly3tq5O2LTT+07tyZjgMdTttWydY74t5FEOwGy4Eh2wyUJHCbpQqk6
68KZn0UuJUlpTrqJM3oOVcfxyRt678HznOGinlBC8JAieIhcwWWrlDih8Yq1DbVqnCGoMjPuXohS
cHVHno1seP0DmFl5GADWnifLCNQ26iK1Cykz1n1pFuupc6J1lGTN1XvF6bWFf5G19he6KOx1EUwV
FRYziRlNvy26ER6b4KDcTnmcbZmalNTvUc7Rtpm1tFSyQfCakAvKMWfygC9N9YrEFKM8J0zDr9PO
n76OpgPuCav0vuhtc2v6yJ7RHQ67tvOLTw0L/puYLCvNIr7sP6W+s7OZoKFJU+W1hZt3o/PIfIBc
jN9Oy/6zZ0Xy3msWBXUTwxGwGnOX16SBjKz0jinDmyUZ18i2jk/pShhMMtwjXqtOPrXYF9FxSTO+
nBCVNOWlb9UdPBTHuu46J1uzcBy4qyZ9j0rQ9VeFYSVX4ET7sxmE4xm1PQ612EnXI2lcyNt8Hpk5
jX7QpQiAjeTGYJ3rQ2byPaCfItoAYGPiQpzGfELwG+8KgvmuEjsPH+NynpB31k73wuo+gflgjMkZ
2V13gKeFqWC21O9FP2QYe+v5QYyC3WKYemCLIRYsedzdY8P+4zzH4cSAtoKExEo55Xpr4jvHHax7
JCE2mE7IDwCisOMDgoqf66buMF+46ibuKsBbPJiaA2909SXOmvwB9ibDksG11HZiMbg2bUniM1fl
Cc3rbf+euRD9EcCApStAuI4tz8rMT5iRSWqolNcmz9KxF3Jgz9aZN1G2hDvM7zkP5RL5MCzhD1qM
5EDUJpEQ/hIOES4xEWCpeATHNJUkaC9BEhERivuJbIlJqWZPGEIEpZXgCU5lviEdO78VSywFa9zT
wNBhw0Yt+UOA9Z8wrL8j0DimzRT9v5fyPX1ri6rsv1fyESy1/Jk/lXzWb5LiM3CXZhDer0D09aeS
T/zG3hU1Hmoz17Qclz/1J8od/Z/lIOajgv6zuP6XlE/aqPwg2vjIRn3LdKT3T0DEH5R1NipCCyQ4
35AKHlP58u+/K5J9ni1zgm7s4PtY4wqm6Ks0asQf7dWr+r/RN6DduY6q8v/geLmpkrLv/t9/fVxK
+a7F5erSOyxSRjYCP35KOMCCFFUUHgCR02COJp0tdlAAmD1SscIFvZrPTdZuqpmou+/Ox1989nLs
6+/3OcuHgzRGrchh8zjYP344E4lcicwPSAYMmPlip5yw6Fp8rmOyqyEC4ksUFHWAURRUQjfr5Jsy
+rLEsOAK5D8WqOGBxhcCaL4WjUEtmSEo6/x0sSvkrKt63TI0Qt1LPpcX3lHVTpv/xY/w4ANZSJAc
LqQPR9BsZS2Kfg4OzcwoWslq3hUGie54OfRjI1BGhVaGaMYomPksVfBnPCj+xoHayfdLAnXjljYs
20WsZUJ92QfLoGn0MwaIAYMmf2RqWBANvNP0+yy7l7HOr38D/eBP58GHnQBfe2nvPsor0SAgcPSm
4ICrmrkcU7+VQvO99yhxfv1Jy47z4xnHOk775zssFhee9/cXNaYe9vIWn/S+jnhXc/au35zantkz
M+niH8pTlysMGq9Pz0tYQyCWK/C7m8i2urIs8PkfxghRIU8H3lsDIZG//lV/cfykCUPKWXZ7dLUf
5KlBy+OCXHDqMEb7e8BEb+Cmk0PW+Q+//qCFffXx+Dm2heaWGw817MeHQhpZNpRe1z/Y4J6P86Km
jAkJ2WvNidNsN9jwx0zLqqpH7LVMz9FxAW9ImdHGQzlfFI7T3LZ62cq7S7RDbVFFrkYLXH+UMwwk
cFbvE67NxzFiarcWs8ncNErJWlm9z9xVjTzN8u2EMsDtnid3Tg6//pHCX47XD1cJy0mLRwPbcuwJ
gYNk+/uzFtoh/fHcqsOUCgAtUcXwKQq7I67TbFehpoB+WL2pvDU2Tpa3eLG99ED08MCKru6Z4rft
VZ0lYGr6UvDSLc1ny86SKyfQ8sWbiuIZEseWHtq+t4KiIa12yrEb46N4sM0sIKaN1UU/xuoxjqAj
lhH6xSzakWwVvfA4yw5u7zjX0WA7B8yp1QVvl/hQ1CHWlchNDkaJ0h8dCcBj6GL7TlT+Qxs66TGF
Q7cprSbuV8BsXmNePOuiy6KjrGEt1bk1LXBZT54Lv8n3IwuLbU1PsKafH9bu4ALU6K2Ivretsqce
8R9KMgaVhTaunaDWX7UmIQ3ycY+duhd7J5SYcFI3tteM+t0NZhF568TCfKANKJ69KM7ealpeoGFm
oBGZtTF7mYm4Osw9sfrk+SXS0cJuD04QMPXUNAYzNMNrN0eK0vtJGaxEkUzXuG+b33HkOl/Mptsa
BOhRZGffDAAAlyDMjA1QsWhreO2JaQHf2rWaLZv8oxqN8qoKa9LXFfJB9kAYPQ2v3GMYOy/Hc1Pl
ab0mftJYQcCClliIz07sTiupYvMYZUVxliGCXCPPeprWwpyvrAHx50qPMZsa3i+41ibEx6RzHIdZ
ii/EdzNE4ThBoEHYuW68TjxkclfGNVfEyLpjaIT4UjUtnsDYNjYC/z6Sakwaj3jKBgwwauLUQJLG
HB0dJj3s4ljc2iFLcZ5t47FHyr3ShkK/18b2V4FmjBRCq77VbX6ZhE5MMi/0wzHKB8yWWcsOsB/W
rYnLy07hHUXEsDE9iqAkR5eM619isusOcd+bd6FFviWroGeM2BCIyhLjZZeujdQNnnon9HeibUHH
EEAPO5zVVDXOal2YzAqGlGwmBvlEwGNA4hE1TGurKFPc5hUTOD8K9jilmesbPqznOtZ8GUVeoZ0x
MMhEVa1Yz4xcXJCpNryGsl0S+S6NEsvuzRC59r7tOuPCAaB77g0gui3wjy8pBqnbIeloOchx90k0
s9OaUtvkDFmd1Vxobckj3J38YImE9XTF7eIauqKvCxosuMPWnmiOY490JKyT4VqZafnajjIia90a
vrpepz8h4ZpOBY7BY0YnxJi/lufWJKyl6WHboukZjwMIuWtDZ2yicg3nZAXGo7OOMCq9udlYjVuQ
nR4VK2XM6lGOZrkTi1HHpGXdQoGS61SDRwvEkOxpDugeMbFj+cMy6IC2ZL88AGpOmES8e4Bh+hOQ
aLioYN4XZmGKwHjs26m6Msmm3oTYydfzyE6uXTZmtV2Q4Rzx5niXcKGhxNMwskzlF7end4UQ+6Js
Y8cma1Fkr8/Qi+S1zY16pROzGTZZ2DN1MOEifbOWtXWQmziw0rR9jT0V7dwq8ZBP9eWZYEzrwTAX
80JVx0SeIYJ/l2NXi8LLjQJ24GGumG4MFnJ5ZbrZXR5JZDSLzi0z52mTGNSFhoOIgxGNOKKnYQ+4
KDQq0n+ODSbAr7PBBixPWS6nhF4gqKf8cvMKmT4Mw4PWor4SMYpYb9m+w3lGruoy+YUvUyLEaVlq
Iv+Lr4G1TRtnEPb2fcUrHRldz16NXA2KxSJxDfLuOcIJvB5awTfJ0Gnvx7HnJxkuboteoPldgwFy
tiKInet3VTjochxbvY02LHXzdeDhhaBWYRkbugFUtrw9jYR5rSwE72/UwONTgsCFxCBkO6mGeb4s
V21gAUWzR5TlXMDkMO40HwBeHS7Oag49tj+Ojp0X1M5oJdn39ndIbflvcOlQa9jNpvVi65PpOxdd
hhDXAzSJ48LGyke9KC4cZbJZ4aFgtYO4GkWDjRiM3rFgJ7Qe8zTeVcQFbCvSATA92+up7xMouZOz
9RLzBsBzMK6gCKCIQnsc7zn8XvbaSr+Jz21XNCNXMwZ5IFxwlHu2WptW2G14DoC5kACidIfs2bdl
fAWOTRXz8f31/p+G9W8a1qUvpND57xvWyy9J+e37dvVff+Jf7apLcJhwHYlbx3FhnQZ0S3+2q9Zv
NFGeDBwLWpG/7Hv+7Fa93zAgebaPVdr2fzCese8x2RChqDAtJEMLTPUfEFN/KoERNApcZ++NJPul
D62cDuhiAdDMsMi3IEMdfclQ5bujcfNH/fd9q/rzR7BCWTprumJacOvDR4TTkJNCgKYAejGeUR9d
E7Qal0P672P+v/iU5Vt81zEwJVb4Uxf3T/nSGS+V+tb/nWfu737I0iR99xHQZ2RZjXzEMN965i0E
i2b+/de/4qc+y7dpe4iSkT5dne19+AhX5TZkKr/F70o25wj/bp3U1W3BU8uJscD++tN++kHvnxZY
jA/YDf7kOgRkpvAAe+1BV7gYzI7/SAqPHJ+ozjf//KMsmyxJH4k5T9oPDaTZubVCC8QPw5v/oFLZ
0JyM1qXZs9P49UctXcaPXQhNvf3uOkRJ+pNe18ocIgfQxxwwVA3nLO+p+9sUD6+awWig09kz09R/
07D+1aEkxAAUI1MkOK8fTpyTkJhiVAl4lYyjiKwDSCKpv6sQN/bf/L4PW1gJWjmw6RXhL0sTfeSH
Q5kJowaGYLSHQscCPVZI4oTRAL3PbFMxxW2bm1oTnJDlc3w5ICf8m89f7tePx9dGDQ3S2V8eTR/u
Zx3JOqbCggZUEA8EBAmofTM9/vok/tQw8yNRMfMuxUJqep79472mrKrXfUAL0/eNtfemeGGXeiK8
ym1qpFmzKRoH9hBVW7S7X3/0X10/ghW7zczMQq7zcSrgSGVFtmgPQFf1thYOU/HUILXZM8y8QYwe
OyuN8XD764+1TPHz3W9ZDHKwHPNSgGT94cgu+b1pNDb0bUbZvlaea05bjCE4LxdboxNm+R0MipCR
P9WPQL2IIERwClJl7bUap31CB/1kx7OwIIp06abtvVvbKUZnE49qOgfgXkBUUTmIXo3QXcPwPjFt
KD4erP8HnflQYjAdXCBe89bQS14KnygJBpnbvLJGZo3IYIlhR5oagPCAbhZf5jXhJFkzwGYl5+jC
bYf0GJu5dwESz/1sFCwOkYTp+NJsDPcij3K9nk0EPbHhjBd9VAxcqIvbYx6y4TwExfyY9PxjXNP9
pl7z6tqFdwoTUGMQYsYNUWiAAOzuDNumf1SllrdTOFh7Y/DybUXTdpTgrVb5YMldl/EM9VRtAZrJ
UOULqWBgqPFOeD1/Seb3Z29O9bZCawSpUncWNC4GKlXKYzeqhviWDmB6DfpC346oubq1C4UCt1LK
5yUz2Cg3/BTXQ5tuCgw/j+6EiXwzzda3tl1kh04n+zeYtgpUSJr3T4Gd+PFOub28HUeTv2g5wDja
LoEl24yK+6Jml+K4QDLC/syWX/RsnEkvCFlEsITvSE4InN6DZp0aV2kkv/WdIYGX9MPXdGmAZvtb
gLDhs7LZxsnBSD71YI+PhMhwSNqYG6mc5DeMCW2wiieE82nDEyPFyElaAzLhp8H8/9SdyXLcWLZl
f6Ws5ghD35jVq4HDe2dPJylxAiMlCn1/0Vx8fS0oI7MkpyeZejWqQYRZhCjCAb+4zTl7r83vy0HM
+cnopPvcs9rHeB76nC2cQ+520WWVD8HKsBoNg9swd/D0ZAfXrF96TdWsB/Trm1LnCLhgwQkJBZfB
yuUgnPgTfqa9JU19O2k2F9An26/rBLxLTmUmsZL+Pi2n7l7QjQJ85rUMDDcm1DmUdOqzIN1TxDNJ
uiu7Ve955rUL3g9r2JyWljeVvtTZNl2JAYztLtHtfE1MHa3DsY61gJNGoN2ZXRDeyhBu+XzwG3H2
IGQniA1LXRiqG81sgtcAGQVaC/RUVzqU7cBH9AyJytQKMKhBYF5LTMkgN6XtI04x96Sq1xe14mh3
GirQne1V9k2gGMoGtaVx45AQczGY1mOQ19MtIVvtTCDt1W0X1ba+qxvwN1030k7k4BS8inFOdQfF
KRaG0imbEgPnDzNJ3R9KGAi/Vdrh0CAQeo08FeBIVyNCp1arrpRWeIuAYgnPI6B9u9Sm8XtWtzzJ
th+zFb5DFUmnJrdE7OgzKM08qmM6rQJJv4KLWdrGRWa6sQZz+OLqQf9cUPG45bSEVZ6+or00uzHG
tx/3xiI3NfeblqKdICIkvyI6cHjhJFdcQrH2rkdtMo6Zh/V90baugvKYcL1BJ9HNgM27DqvGvUni
pnjhqDVQ0pRI4ZJIXI1tbV9oI6o+1AzWIa2gUmm1RSyVFPZ9JQ1KV5OctjUFW9hIGHnTRY1cBXGe
Hojbhiw9pLZqkBJXxOFyiQGiXPfBoJICbQOax28X3UPxTL5b6Hu30F7aVark7YahYS1HGk3rSlbQ
REuijZYghtslG0oTfhhko4x6aQLZqI6Ok57T3gxJ0cp5aSKb3ArSchEUTlCp+vCoa+W0l7gSDlai
Sz+z8Pn7gAFUUJ954u1wyVhrAKE27u7Q21mtVwLWGUualqGyaaI0Ro9hG4wJl6iRNQcEsVJl0+wU
Ik24jRq9c0AvfAU1KWhWOFE9vw8Ez2Es2eDoQGNuCjYBr/RmBdNYn+JTmYkweIB9wSzwHMce7sne
cbZCT/o34nWnNZ5g64CvoNgMJWmKC1dJ4GqlpfYqnAKPVebFwY/W68j2a8fh2tNApv38cb1A8kzq
XbOTIy4NFIvOcD0AdKGdIwUMtpRwO8bwxNOF/2NqYd4sfl4yniqgizYOQR+evgd2KBPqa4op6ckZ
YW/3FpIXaEiGsgJFLC8RWyc+eCb9zizG4GtiRuVjH+dE1ntdsSGNLFjFE3rqBIEmumHV89WxS/cU
dV7w04gdnRQ3XYRdYi3dIEXriz6ZybPprzxKitGiiBAUNJoXX9rp2F9qigi9hdTA25aKBzzHraib
NLpBQ1zFlbhH+jSCdi1t4EWYpqatKCo+sApAZ+sRfnmvja36RUAcuo2h+hKEkruxb1VuwX5mLuRP
FRh2mLu4yMaJohNlg94vnVo5VrE9DHhR+OpdY9IuSsdodl1mRN89jZ9OswTxVmNbhwBJ0Sa023ap
1zhcePsVd8NBtNkZlZI+Dl7sbYqixttR29DZzQYPuhDFBgI6ATDzYgeRtMWcjgx+wOS+MrTeQ/De
ghoM6OUbjTRfyGDLVkXFALcDM91PjGgYbiZKDlMt3khA6rDpqS1YUiL0GEjhjR0p4bVIOo9iKM5b
22y9TdxUxcZFO/VF0NQU5ATowUWGM0n6LQlIGz1QYFyIdEIOpfZvfREoDzllI5+0I8CCrmL//T2l
JDf8kCofdjSNYa2alXZlEVF8DGn235CTJvcJdEmsToBui651b72yH9eK2llPRifNpx7W2xPcQHnF
SmWvozpSlhLb5pJogGjrBLiMp1Bp7kqSl1d6QwiBkhrj1c+nLog+XM49P7T+wIQKGLgetdyD1ZTa
oi5JYS66CdMEA3E9WqV6cGqoYIWXiF0uhbGqsDj4Y6OavMSOB7hfl9l14GrhTssj8qR+juWJCJ9b
TzHBZVGcOExuPF7BDAhWeeZgU0bjRbKBVaTXKnronS1H+4sXBP1GBHhi8H+wGKqYDh6HqUaQ3AKD
IF3Rw9XqGbmvyjRiCtS0u0iJX5tUjldMCnKHpLy4dvCOLvHPgs2dHZyPUD8tC0o3OroJjcba0YAJ
ZGjdoKM7yTWQYWVNpS/dm8AbD3SbxhvNGZRV0FQjwVQtS7eDs2Lj1KVikEyRO9RDNdgkCxe/x4q1
qd8BRaeCBsi5uhwE5g+/cIry2JVjse6YcNgDFU57wOoiyClCcN90+E1D/IKXctCqfR3Yw9rQNQUu
QVooR/CfiNbgoLJjNpGKZj3TBjQxXk1hVTOYLUYZ5fa05OuqLzZCK7JHtWM45RXFTRqA2ivFfKwq
JNIiFBzUVwmgHs5pXBoLxWzRnWLeWEF41PfTOEy3Teo4e3sw5cqlb43yTu+rhSF7kGu5Z/fkEPfl
jJcl7exWJXshWigGzQagUvZ4NBUIJAsviPqLTihIxPjRG9pn8OjJ0gy2pEuam1g1pl3iBjYsvHgz
39G1E420hzwrwkAc62SuxPm9PqZkptFFX01VpGw42wuIh5bUn2UhXTzdRX2P4EeCoo+VQxj0N10l
nUVp1lBHE+XNhUy81szii9GRMZElMrjgNjBKqxgdMbG1zdp1m2EFaF3fAK7tQYcG4kDsWtPR01Kd
FTvEaF9NFqrbSEJsjks/be38m1Mo39rJuh510jb1Ea88+7YavY0DoXKKjzBPJx8GZLhlttrwIOaW
u0mQXsDxjhDDL5hoG58QdjoaUByCpTvMCmOjEUvVFcqusCpzlTkV91tUuGggcxLmgSTscqyCy6oA
gJ72ROHCsCd0sCSlghj2JHoOO2J601HDri+7sYcOO5X3lQk/FJ+Tiloq16NDlNjVTUGm4xcFH8mC
VT3/2ipV963qHfve0RpzXGYuzr+ul9NeJ3RxY2ZRtyV3zhpn3rV5Y7rNdIN1r7mHMAHeOid72h/H
JgeXa9sr1E1onnFcbsieTtZ9nVKNU7N4DzpREgAr6lcPF9lBQ0y6ndLM8prlUIYG8a1uNxJF0Bav
bO+1ryPH8UvYvIJOjm6Vt32d0JrTaRvdBBPUfiEJHyYQj6hlt+NVzHNSxWa23Zzdx7dIYLD1akZm
jRsCIey1qYnktrCIFuti2Xy1G/ZXGOYi/Uq6nviaZpGzx3hTPOHNnyPjkG0/qvMKaWt5tVAjN8KU
X3SHKHbNyyhvxVMhDAufTj3sEYn3h4HuzjfYIHgsIiiei7ITwU3vVPn3vEVy3Nua+dKSWAG7Lqic
vZbqNIkEJ3Ab65RBv7AwOeu2JNnDRjQfjAKofBpYYNpBckdXpSLf0t5xv+ilA13Hm1xgWpBmrDYj
dJF84AV7vImlMMqjjiCcEW+QbJjJkizZJhVtgwojLl8vq+1ecqoAbWOAdiCXI2yradnG+VHJ4i9j
IShoMctjSgUlSSOZQ7FWPTVGQlYI6hWQB6ZDy8diZ4zb3c6PZZrTc5syfdc0AVupVZjLgNgCUNNu
h+u0hTu05bhkK2/kyHWQRFF+ap3tPpKTUiCh79wNp5gBW2wcPGSGIi5YFLMbtorJCz7L8iGp8Z1V
XTU6m0qxJCmQQR2nGxIZA2sB5odcTFQ5t6ahQS9ty3h8Thtbh0/RDMm+17u3cHCHRUdl92L03OJg
sLP9VlSq7UPLape2kl5N5Zwb0RrkAgg46+hAk/ICJA8SRK+uBHEMbniVsBlaJGaWtCs8d/VlE9qB
3+IuveP9/45+FBkwaxocJQfPj0Fmyt4r2+4mVSkymGEWPULoAjAOH2UFowacYGWUr5TBnumTD8+m
HO+nTm/NtWMTHqwUg7ZJYFNtRKUYPq9adu96M5AqiurmzlKzNvfpJq/tqFPXU09gjcWI3ypuaW6i
yHYucPFJJpemc3Yw4jmbJnr4aklUFwUz4cIylJAs0tE5ctRhPUHq9BzkjrqknfYEtXw4qJWmb/gt
IKfHWtybsYnv14VJTlHrNZyCft3PVluem0wuPW+iMU1nCWSi65KWA4+M+goPxQicJ6ePzGPcl806
6WJe2IYIiaFgTyUj21tbioW7K9JvOIM8MiGn14SNkG5Q09ASg7BXVVYEL6WXTn7WgMCEqJNc2WMw
QXVQOMXoDbvbsbVq7NFDcVdMbcgOV6HenIsdCLP8NogV+8apSTuyE1u/0qLe+KGFqJjLhITcpoOc
GyCuvy6sMbrIrNS6N6vEm4HIE/6Jrwi6FgHEj03OdLvqqxmAK0b1FgCTjSoceQSCl3IjeyO7F8y4
6MHnXiKkkE2TdcewI0p0BOq3N2ZKhBiaZ3IvnW0SRqxYbAT3TKTKNje8/oKtnLMHExletWGdsv8t
ix8dTG+ot6J6NeoE950rQBEswjpKX0siydSDVnXBwYVctaRaAogOo+gRpvcofcXTLe8qzpoQeGZR
1yNUVGi365rILI5mUeNdFSgDjkUO6gjWk7eJYhjOFSWso623byBMuoU6sVVpaqPZ04L95licGqxM
x1FqWRyS6l6ixk2TXR572uyk2Cq6nux5/y3k2/ZjHrI3NgPUCuwKsyXljm+tHnfLUpVkvyasr3LA
2TXaLw5HkDEhk7RRb9lDzXHzlImUztW+mV42HMzSgv5UE+WoprghwkDb9vB4fkT0b28sVdFv29H7
UROD8Bjy6j0Q5ddES6sta/Lgm3GmNaDmVwqr3KjeSHc/roulLWa0DxrGq48Loe+roJR+TZUFmhI3
nqcTl5HRAv8gYqnZOnWS7bW8f0BEjszJ5nTrORTyP77cucq9QbNFNZGFuqAzfq80h02tahhtuVwr
rGOt1xtOAOOqxnLySbtFe6+P4s6gC6D/sui4qKeV5Wn6u6gNQ2T41v4s0sug+466fVwobaZdUldS
N7Y7qS+wezhRDtTjPr7dc9V7hDc2qk0DJMe77oFjCDIs1GZrOCGqoq6kpBdSJ/34KuceKl/hXMNG
nar/rHT/0iozx8DszJwezM92SE9Ehm96MMg1E13Qx5c6d0MmRAwMc5TmvLmJ+mtXLiV6tZfAvLYD
acVL1BXPtls+/79d46S7E1tCh0bEGIE3fTnZzcZ0888wM+cGB+MP3SND0XLeDQ4vcYdGF822YgG7
DDtV35O0RrW8H+IvkUKrhdAa9RqRPP5OoBA7NzA+a+28f/UgulnUUXn/EMaeNiBMUNWGUnrYtDQU
iYLIOx8Rfn2RKQlx7pVXLP/0uXI9Uj9hniKPdE7fvXqGnMzcr21ejMxStrxFYOF8Mp+8H4uIfuB0
WtR3dOMdw8ULNTE1aVbDtAs7v61I3ybQ4sJJKGh+fDtnrsRNzIwbW7PQoZ8ME6+N40lKt9wytZHr
q7QHQzrHqkkeP77Oma9JQ7oMrtia28To1X8b8naVp4bXOCXwA3XVZC8KMuokhSlYB/uPr/QzLvX3
Zh+I218uddJs5KBqB6jJy20HoGBpFmY44xqEgIPRdysIXdODxI20sSiCwgA0KfGpTR18tdm3rmB6
QoqjBbTRW87SOSTxnOrxlO4tqDR7YYwK2DkAoUHGZtCsyVck9VhZsbkSq0wXCcEbfTZeDWVHGQtG
FlhTyg6Lgfz4T27UxDRw0tWklUlxX+UFQMJ62vXDXKUYHvl126mNxJOXF+qV1rt30rbjlxxO6b6b
EWRNFnxtRjSlTooVPh3tnY0GLSYG1NfqKiV44yEP2B2h6/KLMr8DHnY5BZwuyZutQSEMFB1ifJpB
k5CXEuKuWaCbcvZKonQ+GnRzS4MLE7pwdaR4abLkHO9cpCZahoTQH3Kmy4jYowHbOmx6kzv0eFq6
wuZxatVXJxiKTxatM2NN92hGomBB6ac7J2MtyPuaNqzkuSTYDnvNM3Z86yPBKaT8LEaS77YfD7n3
nV9AyxgnLITfcJpPO791iW99qPJy67nC3FF0yVd12IgL26jEJnBDcRFRfzmasRcePr7ymdeXtrZq
2zpanPfiC6LSeyXqbOKmYim/9PiPnmuKvkdLs5O3jy915ibp8jIbceDhn9MeOs0RNp2yK7Z531Aa
7TUq+ZSD26WSFM3ObtPY9Vu6bHIx6FTuPr74mftkX4WPG6sLD/nUNuAgZ+PsWRRbCBzxpiZGPBxD
+r2J/Dtm+9+6VN5fCX0975ODwggf+uxa/21t7kG64XvMtjC2n6SEvKG75Ak2mWH88TBlu4FgCmEU
MgzVPtlaVQQgdUAoM5qLoKcmm+qLkVwPg2WvOX1+/9MHaKqYj9jfYMGhp3u6ZYyzqjBBUG3prRtb
pZJzhKiksNtmRtp+spV6/wJyMbY2bA3gk+unCDK4LDgDupw7U8xjZChP9eR+T0bjGA72J3uQ+V3+
fbLnUuhzoP/rzPnWyX3hg45lodCNhTO2MiiYeGRGLpysJ6u96PfUKj7bjZ6/osdW1JsFcKe+EgXD
u1vOV6y1fp961UsptaPRgPHscBkRgKT/qeUDMR8bb4Ln2HVwxZMRabWcO0TgpFul6/boQremmWIq
Vz+5zPtN6XwZNDKkKLH7OOW59646xjG/eouvXzkqTmHuqpEV8eNx+H4W4Soa8AdmZpy0P/0Yv+yy
RwX5fZJo6bYxONZy3POzpPvhFPYtuEK6au7kG7L8ZJbU36+UXJWJw7EsrFP26auGj1d46F8I6bEk
pTBI8qx1FegTEl6U1VTQyWqlRxi5UoKT853Jq6h9q85GjHW4y2gmrbG3Hydp1Xdel6ZQd2G4/twW
1KVuHdDG2A+ePtjbULTWJ5/+7BczczLoCED1P/1i6EtGRPTy6lKiKlaJ9JK9MlLs+PiLOTfvkXHG
nEdu4xwp8Pu8l5s1y0hYZlsoNRmmnn6rptrRdcRnu5YzLyyYR/a2zEMwQE5mPQuaXFHhJdnqMB3o
ZgfRbiT2ef3x3ZybgTBUokd0ZzvWqUZ0SlR9DDslRUEAtBWUw9wZ78QK7uprn5h/vovmzIhMlCXD
xFB0ekJ1RWz3qC5Szo7B9/nZNbF9mzfB08d3de7lIVMOQxZPkBs7eXagdAgxKnl5sthyb9IZ4qsF
1ncqruW6CS3325BVyQ4VS/vJUnVuzkMRa7Kv9s4ceqifqFiR+3Qbhvq1KJSXKQnXVfJYJdM90/Un
Vzs34Dn2kEUFz+V90AOIW3RkZC1voTqmG4IHnNtBTz4FZZ4bIzxER2c5AvN5euD3On3soNmmW7cb
1Mc4Uss19AxEKYnRZxToneGBMC1SCUvRX9eySK+szDE2kYuwi+wr4txD/ORaDdo7I81qHXWwxz5Z
SbWzT97hhM2biYH1dOPTBK1q4SJjtRlNaoWiftGEVxK77rbYPt0naB6V74BLIBzLiB9xWbQ7WPrP
EW1dCCViXw0YRKkieQtbKnMMGPfx8ag88xxpbLEFxUAMYO50QcwcPkNMSvUWDOD3atLEWq1QVAUZ
TWz58vG1zjwOYn54sa1Zscqu+/dZStekqpouYcJToH1XKTgs8e++tBK/veMVs+PfFp/sMM68dJpG
2Z4dDSvWO31z32RyJN6K20usL1EcKr5O655iZjMtDND8D3Uz1Etasv32z+9V05BzUpFig3g6U5qQ
K+KGbN4tZ7WrGjoL8tzsFlkyMKI0fJSuFX4y2s59kzxaygA6FmOmspOna9NyaM263CpqWPtS62lN
Foa4HWov3+Y2B+mP7/DMmsMNsoeCa4pwVZs/zy+bgTxoQK+WPNqRzO5VZuInUuuSUD1kcf+dS5Gm
AuSRDaN7uohWjhmLvOCIpnllcWNlNeG0jrAPcadpn0xf58Yo4S0MT8BTcz3497vq0cUUE5WBbZt3
xy4q3/DBHjMoeos4hHrZgYP488eI9VjX8YSjIz99ATXy/EqScYvtRHzHQnWGu6ZrQH/b9icXOjMx
oy1WiRWi8oyNY/4+f/m+qmlABhJwBMxC6ykcx4071cdP7sXgd5xs6H+7xsmY8BTwUSbA2i2qXm1h
xnG1b63WutM7O1gEGc7MOFSHhTU01ZJcgvChHBoHxQANm85tUop/HZKoIqbdAzdzpRjknIFDzzCc
E1YGEia61Qlh9gvZB1+xxxWbvEWhwelW+mjhgl1kwTWd1HG8sTS8cAvoPdrd5OUoLgoNXGGZt81G
7euAKGb0Y9dJprI7LGPYXGncXEejE220ppW7zEKn1RtRftkrTU+Co3eMcRT7POE5/oS66QKYfbVF
oYTrcwCuHnSRhWIwHcioMWJ/iLEZf/x4z41NVnFHY5wY9ClOxqZdt9BPbMYmWsGXehQvblRdm4ay
NvJyFSjD30i9PzlNM1XPmz3K9yjjT65HhnxRG6EstqImVY55bNDTHalqn2xe3/sLTGqlKPypZVKm
O81MMsc0MprRgw+lprdkQDcIh9xvdfpAJ4oUJMXvLP05bIpPjkyndDl8DfN1qdLyRDlcn27IvCqv
82qwqImUcvoSAYkiANZUblG7qyTHZx5nnNrKg5VI+3qZgb2gw0UGm13r/c5C6mslg7Iz1E5Za8Is
iEg1BgZctcH4QRvLS14tjZiOYUQPBMQ/XHpCs6m9ONMy1IJ7LLOt704WhCiRkOsgYK2tEj4PSMjq
DeG3dgNubtpU41CvcXTx//MJMm0rkpWjOPpjTezHJ1/FuTndhvPhePgR+ELmr+qXOSJWWysvUlBd
qniR+EIWclA3qSb6Tyb0c3PRL9c53Rj1VQ+FzRuKrWtlqg/ymDjNKFp9/LqcWxBtEgjoK9Bvs935
Q/xyM2qtE+lhNsWWppPrS7DeHMafyjRCWNvKT0xnZy9GvZIzi4e77fQQYTdMRkXGu6JEds5JdNr0
ZrVGBoagEtflx3d2biKwKfuzWmDZe7f5xZps2AlSim2TNLd66wBmDuRTmTVvIsa8FdmfPEnt3Lhw
OCVxgMVL5Zz2aaYWOoRrsk9LxizC6qFre3dqBsJMLHNZGkq0Nata+GPlGXexGkRbGaJsDmHNXLqh
m64JEJEPDr4ANNpBSLb8x8/j7MdjQqSMRP32Hb1jGAMyiyK2OUNdvRle+Bjp/X1m0Ez+b1wHSAhq
d9xr7zYHba/IqEKUs+UkWlHNES+FVADPd80nC+m5bSvFKdxr6vwv5+Q9NIi/tQIEWFuBcDxq0bkN
xS0Z9PvE1a6zsj7mmfdJoeLcAP7lkqcb1mQyM4Q6Konzw7gJu/KN7AEUrva+KftPzhzGufHLiZQm
GdtHzsInR2ExuIAsRtLtVaHLZxGRZRt7s2VZc33Kt6GvVATi5czIq7ieBceKNsuzGpQ/HpRrk6LK
U1C77bbTkS1jbcFsEInmHuhkuXTJTvHzoHXXozO4j67FrAl/s0U1obQjiTFzabPUf6iDjqYdov9Y
qc8kZV/hSSRUgy1fDL1gkUsjXnW51O8rlJcs9rr1yWg69xS82alLiYNxe9qAJdytBRVZsfOrpt0k
Jm0hVPPJqqwDNVOYoHL45ILnvuLZnoFj0KHYevrYq0QLZc1maBuT0YQ4pgMNDWUSUj05X8GinYWp
H78wZ26RdX12G3sYcd6dLj1busDyjGybeqG5iuDJXBYROzSZlOTfwWXaokN6/fiaP/UaJ5tQtDc6
D5VXlKPtyegKFZnRmc3yrU2IsR8NnX1vRvDaC0Nah6jMssefJIXERLL1U6fsRiJ7zLtJrARaoo0y
QD795NG/y9Jgs4EqgarPPGvD5NF/X4zC0ZqqoOeNbqcAPRsJMwRgB8a6DQiD9BzbWDBSkE9Z2coL
m8iX9GSQX5va8uOnY5yZK2df+Ews45hjnpYKVaQRdi7iHN9yYtAamcXNsZFNtwgsC+vA1+XswMhb
B3wWLQleFJE1JaePGjdRf0NesrqWMlC/kDhObIOY1C9si8lzHxhS2CaAeY6etUGX+yZRZDJl9yvT
TqIVgkETlHshtgQcOKsx6pylGx7IPTLuU6MYr3ltcaJIXoSnyO28faY6X9VOpp8czM/dPx0wPOjO
3KE/LRxRbkuyVhjcf5aO9xH+3O1IjjMh9Uq0/vhZn7sU6ku0BrjRWTZONiA0neo6n5clr4SzWdXu
bOkZq3TvRVn49PG1fn5vp6N+rv6Ce6LKiJ/79wFWKHZG+EXM4QCcN3kPNIxxfEyAUgJ4HyQbZ9pB
g6hyI0Z9uNJ1JbwlYMTzTSOrNkRZNv/YSv4RvuEy/taUbflD/K/5r30rK9nEYSR+4gP+738dS8Sn
+Yc/snkrr17yt/b0h377te3//vnH8OyWL+Llt/9Y/Qz9ve3eGnn31qLh/yfBYP7J//QP/8fbfxId
zNCigfEvksB8gb//4nwH//U/l2/ZC/a0t18BDv/4O//EDQIOBGyLFdl0NBs7OYv/P/kN1l8Oby5a
rtkmbOsMuL/5DYb3F9tA3QKuME/uxjw8/hkc7P5lzjU3OifW32iHf979zT8GEA/u354J6a8zkH4d
aNDr7Nk2rM5lH/oxJ9NrmvRRok1odqQtoy9oJopqaVfGgGFhyksfaXku1lUtb7ISUomfRb2PJsfz
C9LL1sgjCySseIyIo+1yTFBFagPPV4e3UdgKNoko8REa4agNxU3hKgozFDmZCsEPUHWqNTFihOca
arjiyGjLBQ+RSBBoZffJzzhVMiCvssQSw8IlphVJXxuYfpDkzZ4mZLrsygDlm5NFC5g5eKs9uzmM
dUOgfG5kGKCsZDPw4XTEl3a1wykQ7EqlEXcF69e+aeNnLMLKlzjLcf/Uhb0w4bduOk8PV5S7jQWB
VnCLRlKu8rG97d3wu8XGdFEE3Cki9lsTE+Ha89JoKVH1wmnEqqKG0LUaIx4AWItyWaisQ1ZFApJe
i4rwDa4e9fqtbYzqInbEpYBYvuh0/TbW3GPQd5fwypFnj8U9DluU0wOekywt+oXuwgTW3fyCyOAL
062+BEzuPiXecZ/K8NmzAYAD718wT92mMn3GTZhgLyvvx0SZkNoXKIxJOlymbtWtOxUqYUxhhiF4
HI1gFThkuaSBPX8EQoRRrPlePRobZ3JUfDqKsoa0UN6HrZc9luRkPmojBkvIu5UP08xY010a5zDZ
ehGp+Y92qm5gDxAeZCp7Ycr6BcRTc6w8jp5RHBCwMLeIB3IobrLB2gbuhGXQEvU1AK/mC9bqo93G
5aYcIQVprQwvbHyZpKN62hYnmotoyX3IpkqpFxzSH0I46nszL1s80Rh1qCkF3TdFrZvCR3ps3JLq
YVzlcR1pS7BSo7soo3paZVFxbygAZY2mQK2ql8Zdmwlv3bpBsTSMiPQl3pxFMiczEeTeIwUfa2+D
HBerRlhp2gI+XLlI6K4uhNvb5ZWujd1hjvvq1kOjWA+OOcQHM7fVZ5MbX7ZSsAuOEz1eWjzLcq25
TYDBBnvzYZC1JXZlQtSEZSUk9SCWnRT8bmRE/JDIzy8zvYF3HRZmilEFeetCy0LyExPt/uf09UcT
/X8whf9na8H/RxO9xvTM3PjvZ/rd95eo/HWa//tv/D3PUzxnoqfMzEYMAQn7sX/N8+yX/5rrYZy1
aRX+iunx/kIvRpY6OA6oJvAw/jXNm9pfEBA90scN2uTzGvAnmJ5/aPp+mebZpyJa4GPhjUR18q6B
kWpBTWBHYF/hSUY1FxRjfSicOQ9ScTVpOXDldWSBxX5UPTIACHmyvFcwKW9ROVn3ppMalq+VxpE2
8viUOkp8sAxstpinXc4agOuh5aEh48CmGJMUd0qmh8wFIaraB5VIO2VR9HFm5Aeco+2mB2eVXDl6
5NULZLfuOm6jYpcH0vAdcnX8XM4BAuyXlyxd1jqKKbavEq+7RURKqZbMKbyfRlVdtJ0uNtLu673u
NcN36JjPZi7c76bXql+zoXRgCpJX1eSp6ptWjt7OaF/APMAJG90IH6KjN9FhkmTMq1VprvmilKsi
UYJx6Tj9OlJd3IZ+w4rQN7T2OuTks/kHbb4eD8m1EkX6Uy/HC7PDmqARckcUa6TewRks7zALFMte
qE8ZObsPozXK65GMu02leySZufaqx1EdGH1+ayZKvTW7Rr9q8hynrmvMAv04vsh7GJikusWXnpK9
kG1kdTzrigXFTg+w671NVir9a5s6wU4GlrGmKZ295VmMHIzawhsbC7cmubZBDqfHb2TkNWTAxuMX
asRDwQQGebCu3NCv88x91vUOPLmTYAV3y6c8zp9qhUsXdTXhxRr6r4FQgKoZxKqaaezgRXbyYuGQ
Zj7nmPWWtjBiL793ptG0F4EaVbt5RD7UfWuvXS2I52zGLN06ekcpJ3Icwafv4QoqfW9QxTdsSeTO
yM7DTrXwzky19AZi43QdDBHpEbRxLiJDV2g6qKPFVQxStDgxbswkQ+hGqHh8T7x9dmHllbyIpG1c
AsJJ8OkEw83Q1M26aNvxm5gLXwvMX8LvUqX64SFKIH93YGedO8lwQWYzQVBW0V4IliUkivYQficc
VfFBlVjbSBMF5taucjB/eIRAxMJRr4YC4J3deBB0G9KQyXckumNBpnD3yPTezYA3qa/JJaqx7alO
vNTDCBdPRPwaDAFSj8tc9w59nsOXFEDjCx82HM7FYbyIaz6UU9u0XibZPoSNUxB4QHbAj7KbyLd1
odw6aNQuGkv5bk+EF7PIJ/CCORiy7VEGnY0cgF2jMqq1k6jeU9zTScExdMCxG99AUIzW9JDU197W
srUea/Y3wmEnvKl5T1xpH+EaZTVbNJoYvlD5M6DJB84ShVSw7kQJ66RIB3kgZdoUvusGEO3tdKiW
eaBEK9np0w15A+UKgmjh2/ZI3Xs09F2rp80dAcqcLQnte7Qi3IbsRyIJJiNVwFWGxPZWhgR64Lmk
E4LlWNhwCNSFnnmtnzsDaMimlysQj8lmFIFcxYM7PfQjVpt+qLV1ZOGkizzcqo0wg8vILZobG8S7
FrjNMU4V+w6w47YpjOl66FQ816Oztzpea4gm+riLg3zYuiRN3SQ5lSVt0CCKuJUr71OqhZekEOhH
Xa+T51jV6qVip8GiG6ihuhIUx67gvMrGq2YXVba+QU3qMscirBblcBuadXMhkyrxmTzVq7bj6y6t
AhVUHhtMCoRxYM1USUjWvmsoEK8qGpg7Xev1Xd529iIGpuzjc8Lsxpe8IS4+WgZxhUyskgH5Woa4
n7xIvuHNJJ9KceT/Ye9MluQ2sm37K8/u+EHmjh6DO3gBRB8Z2ZPMnMCSTBJ96+i//i2QqiqR95Zk
mtdAJjORqYhE4378nL3Xpj9TmPfO3BQJdxGPG/2M2JeJle3RC0CwDFnIhb505yTup2dcauauIa3P
tylrbsSECYvB8Hj0IhLDwsxzX4xK0BSux9wnWtnbtiYMuIDYWvuFTZBIMM/TQFLCHp3G2KD5Yfbf
0lCrrqaVVA+qsaVfM2ej9BVv0VJE20bmeC+qgbyKQWlkhpDa/cIAtbu0Rf6wijNPsQdC1mjb+qyv
Z4kFM9FuxG97J2Ti3ap4Ff11PbneZoTBojCR6esGuaZQfIagd2LzK6OvYTs605d+PcRkrJk5bMYx
hgBsaZdYMxtCgK3xYz0BNzBlvTzY7ugFnVHZL70b824YNv4zyyUTMckmWl+9xoIVjRuC1M3XLB+Y
ODlNcpVIuPeLqOTbWERmwBnmOexZ0vVx1g/WgP5+I7TQekwSOQW1WNwj/J+HRcgj1YPAMWVIe5uJ
mRtc4iILoKbcj3UWfeRAU/hpX6gNATnxHZ0PUHgYwMcPIiJm0jMa5xQxRXRZQUPvwLqp+aoTF0VI
2cOy9HekFMAgZkh67rlgEIb6/iklke2EknfDK0EIoCeJnVyi+Ah99yGbPR61sa0IFzRWE04ZuYdk
snuC4rp8q8hN8IUbXtIMcVBlq/4YitTF8C/IVqkRu/BCkWFdoBOOuh4H+ZQ3mKTD4hJBPFjjyMc3
8g7rPcna9nkZlPNFOnn+uVU1URuqvVdGYT0urvksZlNdkbA3F/IfnGPbaQtdKQcPAVk+zwr77cmy
i7d0gZQQp060azIOEMPacOoXGogwXiN1ghnRk1AXmQ8qKqu7pQE/itXfGjZpei+jWn/RxhLQFbsy
/kkZDh8lYIdDvgwWYOIkPekJ8BUjbXyhi9vMNj9M2mjC8yjybVJCUyOFLn/y3KjGhO42t7XbgWtQ
tbETTfjVzSKWQLyHe1chahxJizioKl8usYnrs7ay6NOACWTjqKEiZzMnZ8i2lm9Wkz+Bkih9PUud
xyzkK3Qy63y+HwFGqXEzsKpu61i+hgpod1GZ8S2B9MAxCMykGXaZQ2k+59ANTk1qmFtO3wM4jZhc
nCkLX9t+nvbmlLSvk8YRGKarB92FmagzMvKGbfo6StYVsKxyF3EEzVakFKDuN623ZuJfyYl23BTP
LVEtaMPz89SdoZqY2IOrgmjYvIr82BWVH2Mvfk41u3ykqMrOZeOy1VsydDaESoKNBF4u6Z1G9RX2
7K5AsL93J9HejMTiBOVkaTBozGInYj3CfVOy7JDUc4jCdA35G1P7rrHq6RibudxNLqILSLgEQJrj
q5KstXAKrXo/jnK5rQmo9zOrladqacud5Y7TW+8SyLRRzUKRAnIAg3NORwCdVmPC7F+mL2UW1682
p2Zc4OqtiDzi0PXoGwSjZpcCIEEHVmpQbJRw/SLNtEOEa8jmAJoVKb61rLyBYJj5Rmba23EoQCZo
ZvQeduCgTAAZbGl2C1fYE9NDlqW31L2kBKxqBt0meZWm33YZQ3kCehOhpqDajBkNkJ6qiW80K61N
hxp503djFUCUibYyAVhB6dFuVZ7dW86SGcxL5+kcomLzmxLsluBWv5J5GyH/DMOtU/Y1HeJZZXRG
gJVF5EQFzZj35qYhQOsT3LbW28negfK4iHuHzFQd1UWUXuXYyS9T7eT0SghME4NOLAPxRruwXABy
PBIs0adhEA5uXH2hTTTAViALCaerM8VZZp5Cy02ycze5XvU0zgNXrereJw0kh1dSKcMTtqFCESQj
Hfr+aL8CC0KOE8xw2gOtC/HNg2ScvtZ2Hb+PKI/hDSnrEz9TvWrRGO5WpAbByiHWaDm4UyAUScX9
4DY3Tc3frhR58QZvHvCXdscnajeZ5zUQrmd9nzhWXW2ieirf21BAW0sm92jrcuENpmd3dXr7aYmJ
Qmxay343GQOFm8VZ6nNoeePWWrz2oS3o8aQ2XSutqIt7MdKGAWWPS7xinnEwc6DhrAbkQKJgJr+H
EkYfVbGJgD0An8zNLZF4+lmUiq6VaCkBEI9vIb5PgWXPhbFxND5PZHX1PCWD+RHSmzVtVFIXDmMg
Td80Iiczhyv3MOI/85O8m4n5Cm+jlJhv6Gje9DiNXhQMKTE2ftcv4maucS6nHWggbFdTs1G0MXvS
0Wr31mUXRsg7Nf0xVQhEN6oui9NUpOlT5ObdS7emjUJgG65EV0SPZEqpnbtebPpm6V5DNxFtLL2I
r1o4oMQiNnnY2n0tjnOqmscwLEQHRIa/2gMoOWaqLR9gKbUYr2XzoY1b+UnWZLyXVQQYzREXUwfF
hsVAgD3Q67rflB5Yin6AnuMV9SNAf7UGZdelc9NPsXlfxs2bs7T4sRhbRuBUYrH47ijY9hOgbHTu
8tC+zfI5/5iKOn120zEkSMuT2NJ7rPkchbpn/P2ESGnS8GtwnWdVRDV5gVG5w9jESziRKb1p7c6a
Nxw9qHWAyelBGFvj54Wqj4pfYx6Df36+axyXDmLp5clDG0EyFzQJgbempFUDQJNbHQk8mGsSCGNc
8BcrHpIjlnXnmlucHJzJ5mES2ufcrRaCC6CpbAD18ssZM4uGsLL5I9mw5FvLYRT+kjoLSPRqCWBC
hPtOH/KHcq2TjIXnql1IIpPY9U+hniW0l3SNLqFXHUq461jISCHg/LkWstJqL9aKgklKYa0rWLT1
5mYEQ6CStCAFmKlwcYs7XRnbHPWbcdNIdoHNUKnY9XFnqFU4ZtrLOzhfMd6BJkkPdlwxmIJgO3/s
yNKenpZRS9lftY4Db3fXC2U4hE3DeXBQz6IyGs9cktZ1d1BSaNgZSlZ9tvm/JOyq2Oy06bpE0z7U
HDR/eTH9xTRU/jLWByyKFYQ8E5r4tOitX+1JdTONKaTY8Rppygpw/NMVhn/hTMVRc90gjF71wtgP
qX4yMmunme3OiuXWdSDK9MtWVd2WX3UPsSXIwPL8oTf1e6P/T6jJP74bEmVpYtXGH/vLsKqQQ1OK
kNFQXbdXp6ZWDA8Etf/9D5GoDx0caMjtf70ANConDr3DSHQYzWz+sbV8VzrVj8Hbf1qSf4EOh1+7
znv/fUvy+nV4e0e1/WOSdXz/7//6/Uf+2ZM0fxPkxSBI/X3G9K+e5CoX+ActXKcN6RgkMenmOtxf
dWL/mDYxvWJAhI+Cgffqgv5bEbAQm3+eNuE1Ajtso4w1mMXo/+OJiTtzGhBJGDdOqBySq03rOBtS
azfWkgv286JpEHBUTHe8Rm4q2QxbsaC6GlEA7IG0NBeCHXr9E9Sd7Fo5Oc27ZhoM09d5G62gJxv1
gzGYw6cuK9qgi3AYERarT743uGCFauZbsBrjctj34ywfekNVL+UQDrcQQ0O4HNBfeiDjrbPAwmvH
XVJgwnLI8gABmoF64Yjd7W2Pr7ip43TKwAFVZhpoM0nW5jw7OA8m2FIHJvULTI0sFZ/TnmPaJp+z
7L1xtOY2ieB4bMaxmG5BxQHdZ37C705hsApcJ+qaYzW35rLDijjVezXr/KmhrFo/9S4YzCa2wK1F
DAjgxhbzpJ1cvmAFRmvR0K42RUEsiQv12zPT6GFJMwwTZI/WqZN3wRgXdPtCVQ37dGydAwfPErwk
6VUR57puumvhOlFTme3U1TdGpj93dd1RzQRjKKquOQC7TPp9EeqR4exdIHJ4mdtELAKASNGWws8A
SF4NMLvoKzscsUfzx6Jcf1+hUxtre5ltEzfX8ukjQjRTGQ8D8eqbFo1szRQoCQdgec1geiuwLoE1
W1dRC4+V5guJJqvQO/ItLU7D21DOGoxOatiRs2xn6FzMfnC6ixLaEAdRQ75pdRBqlOGZPm8e4jBX
w/rgEDe+TKm17LQJjuMmK+wxH05d11OGXCWp2x0TllapYVyKTTZSjclPURhDpn2ZEnSB7Xs3Nl0B
wjNbljz8YXP4z4L3FwseCVd/OoL5f/nb57fipwXvx4/8vt655m8ryIM9j+MRFilh/3O9cxmbo7Qm
VASbEUvcOmr5x7B9XeMQDqPOM9AXOSQi/HP5E7/pOsunh08L4Aq6078zhVn33D/MYMhpwNm0fguG
OnjTf/UGpJJKURmmdvA0zUw3ZNGSBeCZ6ukPe8Bfb/3fPwbhAFIDZDGrhvVn6cgiVTsPy6ChTTLl
U1YVM7N24d4W48AC8eefxQX99VfCE4NIBU0uGiRrXe//IMrlXqRo+IzwAOjUuxV2O9zgzTNO5iIm
8qsLev5//oHUVf/jI7E2oQKmtAG3QyTEzx85ZfCmJMC7A0Q5GFRhU3WXqu2pTCutqCxaxaP3gf3Q
0HcCT7cBMw0U4d6uRr0k6xeGhzUMFPmgooiEwdaDnmcCpzp7rfhc0ge5NB680SYkHGlcGEAX9qwj
d5jK09zK4j7PcsYuqAieZWeXJ29AdqeFRXINme9ezShF8m1EZbwHm10ck0jN26Zbp9KauXzFRrR8
iDOz/UAyzA16qISOZF76fZ0LLCNGdoPXw3b9GDHXva764hviiup2Mcb0WRdJSvpQmO+IUi3p34Lx
6qtyPIgqrMiSaHS6pwDG2mYetxJl0ibvDHV2ZFdd2xoUW5dnxpvIIxpaNjapheHAoUFdF23MyUPG
5mp69YX024IGYDHhGFuA2olmZNkli2AnlN6+0Dj3xiyY4tZRzcaZx2hULzCLrFld4rJOd06J+csf
Q55zX8QVBzFhFOXnvnXqlxQ8x8eUdNYHLxIeCC6hvPcUkQUdEoAkSDr1uaKrjYVt12KC5mjqGvHn
LM7XQyue+VuRDy6UczOqLk4/9mcYCOMHd15yn75YG+hM+k/AdCOFWyW1bhMDTOmUCMIb0vkhJsRs
q6RoXwqnGnYVfFzOpTazjamyi3dmb/E+LuMvc4uXMOKgfI48F3KeXEAJbxUXh6C0/KbJi+UjBmHt
3iiThSjtcLUsTzI72hB2tCBL0hDEfaU9mnZiHUNwTgfwaGprzEl2EWnUv0fK7j5nck7z7RItdrnV
SIQ8cQlUADf3S9PleGfG9korfgBglr8LA1KfnZnnUOsAm2fRs6c04Athne+1Gm43e//kqwkSXwVT
CXB6YlOsdOdUa03IqVRCPhF26ZvlwllkKPBq0JIO4sqeoUfazUMIif1ix+rOmuiRbRAzmzzavD2T
pQ8UAqT/pXL4OjHF2Fmt1t1kerlAHIdDyp21PtdgJG8Tj9i8bOm6B9QMml927kPTeOhureWT1rfG
VV/IZ9PnRV0JpVu2o2ePj2XpkcguvWE3M6UoRxLqDDxUhwTGxWBuoITF85fSTsj0RZvSV4ENtjAl
680lOA0cazoEWVRk1tbW6fb6c97Yy8UdcQoec09Ec+HHFAKCKA0tWj5kajQpBCe9V2PEhcDh1s+D
Sp/MNgUOQkBZOqEXfnIIJd7CNnaiNdSJXrkWZvQZLUqKjddRw+zHYbGdTxNdPHfnzJluHQuX4LMA
lPDs7lSqksbcREVn7whAXyKKHIu/adTJEF3tpkWTWlEwjXeRrUUuWiP8QPHZC7WBVrwKR+tFr2Oy
ATYCknG8HdFH6R/SftRgyCHJdN7pnXGj4i7uNARAddS3jxnwGKJeyH3OXjSrzh69oUj2rShZhqvC
IbZQII11wpkRS2jotI/H3jZO1jRUYjMuw9qP1SB8Wp1hnEbingGqT9ZBLzRBGDsKxDlAgyuf9LiK
CMJr1v+MpiB8nJlxfrH1EqUiDPB6Z2Ykc1X5xOf2ZjkHWZ9DMFCiPCX0mbYd6tzSL5oQGqjmjtW5
MU3V+M7gyJ20VUXGa1Iy5PY6H+c/wiKE+gV3IPReJ1CbftNp5eOiRAgTvdT6OgD5UtxPhll/NSkw
L3yRJNrB+qzONROMJeiJB4+37TxWR5du1y0TefsNlADfz8gHueMwUtxrY+ZkfuYWfDfNrvkzS+uK
b7rb5h8MQW2cZ6m9BC6yuMeoiJN6ozhFSRaPzO55b3/PvPlPFfgXVSCHUJtN/d8fe2/br8Qb/3Ts
/fEj/zz22r+ZND0k5hE8aJjX/1kGYt/9zbIpvVz4QHQtVjXmP07B9m/fZeZrzNTaz1nlmL+fgr+L
cTzk56tjFQ268P5OGUgYzM8lDPgL7OMOm+Kq7qH19qvmUvX4CnsvuQPKZKQekxxBh7WNMvsWTK1p
3pssEGpf5aJsdzz10rM245DYbHIIQqZr8/2o5GSr/6ZLss54iH+cpyx30FC62BkdR+DUMALoio53
HXDld8bBIz03QODAgRgDr6P0Xlb0PyvyHt0BrKwZbYu4SU9FWspvaw1TbTzVuJ+1tRk42QRwONk6
Ja2ihUx6J39gdBLuo4VuokH4IMGCSbUK8+2+3zQ6opvNktethUDU1J4depTu2qws1rZluTYw4a0m
x2Rtak5re9MZrP6VoZO+NUXt0Y0s7fih/d4dVWujlGTs0CM3cSzarVHzGyMKXTp3q5q8DiCe0gsI
s100JMT/Qbf5nKx9WjXYcXq19EmDtls7twnw9HEzJ1OckEi6ZjE7cczQx4NIxoQEn8ajY8G4D7gT
86dwrpiwCmBlm3kKo0eILXhNVTWH7DR8/WNih+iHyIH/hD1WWnvbnEgoJdBk69kI6X0hU+ZmDkCv
aINsr/44txOOyKhJcQs6AD01VVKzaRaqTGwuC931bHR6liWTRyKFzb22eGO1BKmlVBvYuTO/dP3c
2Hf8JrpgKIguMfDWWUAiemOr1vkAkpL4m7MODuJ1hKASE0liZNiB1QAA7avYuW8WcyLwD/d6oM9d
dZ+t44m5MsONKBp5r63Di3Io7FNoOjOy3XW4MdaeDCZeGqRb6/wjnqsiBogK4FxCNtXqixkBFr0R
ZS+c+oQlcqRa8xDTuO6WC2HWPpqSsr4zsyaujkuZSIanRjJHKF7dxCbSt1DmZQyRMaEQKjnF0aNH
b2ey73D17nvF9BTo6eA8FnUJcdUhdbb+kLeDg3+zYvcFUI03uaXyRPIyTStnWI9UdUrJLfIudh3F
70XjzATI5A5RHzmQWu0yWJTpfuhO1VVpbnIZyi4+22E5krYa24Da1AggmiHHfJwickegHRMMuyH4
cZVBIBdBXiWYO246OTPwZbfXuoNoCwd9c5LcAWSQix83iKE3VRuSGVKFdIE3Rj0nXUDvhlTWOqyH
4bIsSd8EnBQMv4q5mwHOykEyudEAHKQEDEekhotE+S1zR+cGhfZ4zZUF7TZz2IIi7L08cSZi1dSp
3SDXnOSqVVWO1igMUUlbkiNagNZr/KQnqtp33tQgnRXqYZm6lNCAXvuiLV7JO6XZFf0wK52ta1cZ
atnhGkYJHvVz9YmgeAEefe6JMyH8qNqTxtuWe/4jejIPU0h3YCWaH83Gm6oj/pWuYeaU6/Y+Z3pL
qnMaGkejqttviIaerd52L0ZiqeURXdNQH8YMlvexDecpcGtNng2lBBi8FMF1OfI+hqaXksf03Xre
Y/MlLCXdL5PhnlJIrEz0R22aLpOksHAM/P8Bn5TtkSaRQyWjkJEG96oiSobOu0468D0ILjHsjD7O
A9tL9XNlM1023FTzthpDtDgw40k+1YuZBMLIde4zQ/D0c9s46VsqOu2ZAO7hRQnS07dtZZq8a/Q5
gbEtxraQttYdWyJz/NzoYVhTZEftmb9gQozBGZczC7NrZoFwW4v4ZCqN2Zg/m4wdCSOZc3MIph4e
oK5sDkSW3UYGWsp6gMbcIoELu2IkAaCyit68IUm1R0nNKeVJknf7gfbVR5NHmBAENWXcm1LoB1Qt
zr1tJTKIkE0FnR43R85sjtiS8Ktvc81C6VFN4/RQIii45oXeD5uidQp5gxKEcItusdO921TGp6ab
PsEeQOvWwVSUKCDD3PUHykzF/C2d+hvamvK6zFI9FGlF/hc6oim6l9MQtvoK9Z6X+VAQqOVYhBIj
ZwpPjWLVuJpuJv8zRvijheVL1ZfdaoiJkl+LIxpR/76aei6T7uv7/3ns3rqv6ueiip/7vaRaU0ix
uYH3wZfy3a3yj5KKIus3WBerMQql8g8N8+8VlSN/g4T5owL7YzklXSJNdYtATwTEEovv34ogNX6e
KayfSEeNjhDYRxumyK/9LgK42lKOmfUVjWmHeEWvTd4qX9QDvRbL6uvsDcmLpXZlM6vZ5IEH2j/5
WhWKz1HZmqXGmXnKHHxc1kyqMgtYcxiBTKibHC0pKgTCv636s4Wxf0LfbNt5avgR0lP51eEA3D+w
+Tr5GzVnHX4xCqOxr+TBNxhICpkovopZW21xG0uBpyWIYFFkNZAJi0aLRJXHV46KQs5npoVl+k1D
/cPP/OGW/i89wZ+dm5S5ghEg/Ue8qdw+/VdgJEFiCTPX2P0asoCmzaErzNw8sLYohgBg27sEJmhS
58m3XISopH68ev/eZrT6If/V+uTzqZ3h88KzW3t3fJmfm3ZLCiPJFnbyDm7OoJhkS7GwMzC41Jp0
xyAXRGfQxl1kMo43UTOUd6NpzEr3pbnYo3GigCoVmSa4ZVp59Sy34c/+/Br9YupkMMXVwWnHDA1R
Pm3KtWz/QzOzFESNp5jev4iUPevVNNpBe9TtzLKof4wi0mnjuEOJwqUwW52jb5srB2sTyj3ld5ge
ned0FL32+Bff68ft+dflW7mNkAGA2NA1hgSEx/rnbyZEU8I0jwkbW3QRq63OkR3eEtliel/htinx
ZfvMkupReRuqyFjapNVEnSzOPMgUbCzoWY3w9qKbMP/EXRFaTK4OTOwbq7qGTJ0k0PpQn5T+orA5
NhiyUt0sG0YwPRheX1TCVkXgtpZI8otBwKZh33mzEznNLrM5dhi39B5kM91kSJs9XqN+sBPpbcjb
Ho1DQ68kKShIUgqFIM8HIkgIxOTHYoYvo7NaW/LK1bEezZljv6Lmj/tj9v1qMrPSUXJ5YPW1Au2U
jmL6UOkon6+l3nO5JW9c71wNhUimoXuoN2jS6mUR3DdRuwTcUMF1hVzgCLZemeBvcyAdbqoE1lfr
201n8/lQZrjdHgma2iOv6sj1XRq3acOd0wwGW6TQiGTY1m7FRxa0oIzhhOmcTgPxhoUiXxyZTJ7m
z0bVp55xtQkgNetjagtNH06WGlqe2DkxMtKKvHFWRhPEWV94w8OYTo6BqpsYO5fIQK2volGsETes
KPqd13i1M26jhvZ780RSwLBUT0LMNI+CUGZ4S65ksI+V/ZTUeK4ijAsma8EubhspU7+QyP+/zY7e
KBeJJNnerxIrQscWSxRjfV9CNslo7pWKeNJNjWJ/6nwiUtxG35bVzL0NxklfUNgLjbHn4Dc87hYA
DnMOx0vmqU4hdMnTMTmVmue2mk/XR6i9KfJu/GyLIpuRJ1MglrR30a63n0hDcLWeBCdGMa2/FO16
15qy9iL74haJw4JQxjndPAxYveTOF6YZcoNm+on868ejAXXPtF+xwWYQ71va6vRph1bYhWRsF1UO
X0PPaBmOmTZ4Ty1x7e5jXeKi2BWJFQEAiKLx0ZrXLKc54RCbmINx+J6TVLTTcOihjD04xJn49Nri
q5N0gE0ac2ifQh7qA/m8ldrw9sWf07bOP0UiQfLjSRTFbm50dOCk4zNvsM4uNIIq43Usx9q+2GNS
B44Zx9xdoRHK4UzmNq2S/nYh4VNseXKJbJspMnliyT2K6/4Rimx9bk0tOheDwkuozMnvlRkdBrDW
CNxHFy1e3BABWSfv38ON8pjU+dksy8AKvQa0h17s5rDEa/Yj3Ai8UumbaensRv6XR5fu2ud2qvq9
Psfhe+Nl+f73TCMvxXyTip8zjTSjip5HIufecobQ6HD64gkrX7IVeic4THgxEUmaZlzATi+7tlPl
V5U64b3QLNTHcWd47+RamghlZC0fBj2Nkx0MXDT2quge1GB2x3UpwC839cTUrtwnqxhdn8CzMHY/
JYPuzUf2up44CzOV26qvO47UCQFom4F+y1e3s5wi0EKtXSNIK+RJawwRMgEUz1ZRnRkVy4bjXly9
iVTVlwlWylnZcn1CQ4u+nkmcyWlq++lGONlwdItKOyUZQSmBy+qHKH80yIpcXInvlFrjZayb8WsD
Y9/HPrH8MXDIW+CBb+Y4r7GjSsZU6HrHbDrZfdQw3ZB1cp0lM2rM9ZM/jMY6vqBDWZ9abKw7ve71
s4VyaZMa1gdrnL+IPgyvpuT1GVTfBYXTCIKNcWo4tKkrY2s6XXmtiVN8mWsielOh9x3DEDCp9Od9
B+1BDejVMN+GvqlA5uWc2iao4roouvuJ1LB7Fc8dXdCui56beG4+tRMqsE0z9ZMfylX3l/L9jA2M
qTDjxZsI3jKRPNx5uopzv8SN8ZaShLbRIlF8KCu4SnU9SIZJpnus9RbtF9iyE5lPBDO5iJPTRbYD
I36z50PDDouQBu4u6vF8uiRio/nMvLdWc4QI3KZu6PgiErwjKzfbsdCDVfOSxTl0sorv6qpotsYY
t88kH9SIv8k1TuvBfmuN8HlEGv68NMVCRk5tYjNpiujrzAXZx53T91tgKfNj13oW3QOzmc8y41Ql
4mENZc3qfQOfGseno7xnr+y8z1g6jKe0DavPjFqXrz0PeDA4lX5jgqzck6H6e3hPYVQagLRyuGit
yl4XUeGazVFur0F/5jWeGQ5RfbIiYfhyNXbtzD6Qjhj6tSrTfWb17TMSEIPvP+gnKUpjl+Jhe8mx
SNx5ZUymxJx7j9jGlnOkUtT1DkvuJsVLci1N0Z3a3hzvSrgUT+jkzC8G6UoE9zQzymyQ01vqqfFW
Gl1/nlpnPCbjRMpL1RMyGdqFGZAzS9U1suYdF60NL2EYt/cIGONnl3X7BZZ098SGHx142ZybhdDL
O7b6ZJd7oXVJxhx5ZIfGhKb5DJ1fSOTWNEequyxz47toqurG9xh97toxbV7qrgdrGFrLcmk9sz8n
IdKMiKHuU2TAOWHNLnDrOpl7IFUz8gcO5LeoesCA9q32roV06sUFhNGSeP5cTHjfAqcnNdO9ZJaB
LGRLsh957oiD6/AyanV05/Uyv2rmXH7Iu/aNn4nWhqr8oAoqmLR30uvkpQq6aC2Tk1fV+muvhXRr
8nhEIQvK9jnRh6HZ4w9Dg+QRPoEMp2rdHWr50jsVMfnX1aQgJA0F3hnXI8GQpl5Hq7EwwpJ8MSXk
edYah2tti7Fbh8/DmO/k1MrxWJpNcWsQq3PvlF7C3JPpR7WNvbp9QKg7FPigyfg9F0lWJYHWlta8
n8NQantnUGp5mLE89fF+LT1EgJu7yquMq0ZAbXbKkPO2uS8dKhef3kE43GQ57Qnf6GX0NDoLg71K
5Pal7JCdB6OkRDx3K9Lzg5XEi9uyjrR1hzdxI6KSfOHD0BGgRJ9VlOnTYswhSsh5aoTXn3QWO/JG
zHiY980qniFOXFn9o0ceHmkMepQj7m05/CNS1ky0yImh0f7VkfLfA/TG6THaRF35wml0cSGhecIL
0ZIXeOPkLKdBBQYnqMolOaU6FmvkH9mp0+ZJpbf5rNneYnD5SzEVgRR6kQ3ZZq5Br992BMe5XTDb
qQ1umqjPivfBXZhE9RJTzNaUOIUu6P6xxhdlPS3+0k2YAoxiXh5tp0+zQ5mYVrWNRmu8gblPgxUB
13QAB0PCG6q6GP21DRjnmEVtTSsTC+6MtHuan+xO7640WQkEL1LCKzcOM7PWn+fI/iBrrX0fPEoT
o0W8tscDLo0tc1C9131KuFir/E5pvbJp58f2w6yZFcL4psd7lmMO6Dv+QiW0ZEq+kCDWYDWN67yG
kdvIydtmhSOdeFvrazgnObWD3T+nLsFo5Hm75ls0DK/LEkfPEYaHyKutdMMxoXgccU1sQzdcgYt9
I1gk7PYRw9JyzpGoXUEe9DgaSYit8YvWG1gtzP6Lwioe25IA6LYF79C7CQ3mduiKL10Ukk4Mvgf9
24QiNmNf8eWkVmECm41556nYoBXftm2QDC4Bf7iFNSa3UTK+y6rO7iFXKxqVjhNdVFVWj32jMD70
UzRAQiiLiMSpYvKORZXSUi3BhmNrtB5LYuG2HlyoMzl/2o2eTeZZr6HmVBHGCMBGUYWMIBzeStxF
dBWRFIDxZBMOmAI0altLnP6YysbuWLcjvhg1islvMqiApq1I7vQkzke/KrSyPyqbX247V5p8XMI2
eQ91lTdrgOIQtLyU42aZs/bKLs/mD2wnD5KU+oKvED6w6yS7HpGP35d1/CFNIvmKRGnaTZn0aLV6
xc6pnfROS0ULmsCOP4myeM5Tgt8iDm47Rw/TFzQv3Zo4V2FvEGF76v8/c2fWXCeSpuFfxASQrDdz
cVbtsiVbtnVDWLabfUtIEvj186Tk6raOu62omZup6Ch1SUcCkly/d3MFhhmJnIuIgqxCedEBIZSp
nRy8fJ62kEDFbcGx5GLSTv4NJ8fwsUxS53PpCE16RwObpuvbc0GC+QP0S5dia7zCNBGF3V8HSSLY
tzI5mk7offPKmoPYAiTNqj27w1M7RVa+r4I8Z4WqObIQvNmQ8TlIuIf4JK4tBwFkR84WyQGFXVKO
C/8aRYX7BEYzlmg/uQf0mSEc8pK/uyWqmz6RLR3oe6DccMcRfqoozbN8X9RdO37qOLVl27LDR/WR
hRe9QQzkTPV0JOccgyjrLO9992NAHvQBLWmpNjnezLe+PxdPKEQ6lgdOnodWJW6zadFYX6GEkODK
aM2B7NjSXM2D6p5KdyQQaPAkG9uc1Jlv47gwVhiUnNNU5wvv+6RjfhgX07RvigmEvYf6yeKKPvds
Cv3phyfiKTnUYUYoKqQDzrJsR8ZdlfTorq2+xkrNRor2MA5V9SXsJnLfBzGQr2r19o3SoXM/csqL
Dwk5YeUmGHVWHTWbqgtmv0YTpY4ymK1czNZTrgN6TAGFAEPOBGejzVLbGKZJYENYlAPqD2/rEWuJ
l+UEphZ0+A6XSADYpMm9OcZO22TpcyRNvmiS9XMzKBKF3dbRmPFPAyIqRLxBu3ZgjSqtlqNlu0Xj
3QYoISPCLcmx+YonVGihdbaiuUgOrWzK2b4uIaW0hG9bjExUHCuxn2obsuCiNssQtiDTUiOr/LIj
uCupy8slwlDE3g6KAxh+IhNlTBgvQ0r670Gqrs8/p2nptelOM1RC4uprJOzS6FdQSh1S9mrNuULL
iW1JP8yTv0eTlBPdDM3WKe8T27XC6dhBSgIUJM/asot3BUVF3oNntUOOrBEFr54h6kge/0dtATDT
jkMB8SHustn/7HPEze7xlgmCR6sLqB+MVUyZwXKdZO4uybeyOQn7zOOchBmHa/gdHQdJ4MewtlbG
W+8Mcf5FdQg6sZ+J9LJanGyTQgcsEUzH44PKKChEV8Tm2vONXcToJbcqHcgrPJLyBEiITMWnAv8k
MD2eakhxgIhkcioeb91QUXYJAcYiTNTJvUBukQf7gLj6XFzYSvVLm+xEPrLH4eyQ9oeuixBzZhYG
N6Vfpdduxqlhk3QxM+YSw19BZX9EGV8vS3fIvMnFvHHbsBuptLdPm9nLq32ntdfG1A6aNrpa2fpF
mN4SFzVtximJUfE4Xh+jfFpAjxE5y/qBYNPqo7W2w0gkLQXpjacYO3snyOrvdlOyy1K+DVdn3wZD
nO0m6TbhvFkx3nlPEVEte+RM3UWcp9M73/anM9Gr/AoPLbEt3UBdk5W71PtOmOzKKbaPgiryfRHP
OjwHk1gxNm66xdvMjS6boxxtd4tircNGYbKn8nu3mmxbXLTrBEvZyFMIh9flbsgxYGSDYFV7dqCc
EJOiQ/QuA2+sd0kdzU/WmswLJLNU985dVOalv9N503yTSMjlBnoTR4NmtSZOI/hWZHu2ExKrxMwv
p++pNZuKCztqt9muZZYeqN1OiXWolRPFH5VrRPeJ7bU4Niw25pNDG36pJnzohm0Ih7vdUlDMfU6o
4TLc1FFgq51r+2r8PKyaXO2N7NBsbRvY+IQ1o326xA66iG/IuUS/7fXsw0lIVt680QKDnpCo2gt0
tijCVuVvIR1ON9Da+627EPoQNT52H6E1ZoijCfNbwzm1sL+J+rO+q/piqyiYPa0FIFqnk/i9smxy
w7K1w1yom98tvOwdpPAo3heq1T8sAq0pHhZdemUxDQ+PHC519j6Ehm52XcLNz9jBYHgJkpY/MUWK
5Sgmr7hrtUiu59pKv6fSoeUjvc5nI5GiFF0AYOdNl9v6YzT76p2WSMVvOkrb+JSEdctsGuL9NJd+
fOdQPgx3cYEw3qFogeBZpPknLcAKtzhge2eNVxTbXkv/Hi5pexjdxv4cyMHZxOG87jJZrfcewOqy
8SJ/uQFnwRgIWtpEOlrVIMWM8ymezlGzmxDsBhuqTZpoPAhwEyXEVXIa3qLFwlcCjTiZYFBa8mEH
4XVi6rXqhCrM2IUJVIJ06I1z0DJcC9Wpq9R1JmLW/LQLDwXmxB/0HI7OYRkbnrIug/DRkxmcz5oN
+G1vmR3vEEHb37CnxoTOSMs1/tqQp3Ys6IXG22vS79aaCsCGmIMO7fq0FpCO7TrH9mHmd1LfH87T
2a6hagnsQXF72bvJMG/16C9fQmaLCdkwwpBd1ZOaNvgShxXMRkiWtbycKlDttteiStxLdPhl+ET4
6FLjZZDEl5aVuU9LlZcXs9UN70Q9FFBjI/dr34yq2TdDGC9bwGWwx1B7MNgQfhT4lchoTPaKYOmK
+ReJ42XhYH97GAPtPxCE0s03VK4QzUpUzMg3gDG/QG9MMRrpHHnTJvFg70NNhM12JeCMJTOx/Rq0
t8g+IL6UmiBm1ueJ/fkuE7J/luQHt1ogQKbu0iY3WFoCoEIpTjcETyE/rdvPciTDOssxjwlHhk0U
pxNdvpJfUksD/pbDbG0tdh7XUq01dM9IPzZEq5zLgkG9k2hHbkc8OS5Gv4cvJ8PyirpAeGYldvRA
xTgP6QZp8NS5ANOzgf0nubgoLFvsvooJCSS7NUjLftxQ4gmHITobRNYEuzW22DiRMzsfG/ig1R0I
Wr6TFLd2kq7ubTGvRlgPf/6yWdrsUBfa+ZwB4H+Ok9HZdIOyd+nqY4GJW9A/gMTsHc7E48eI7f7R
8RLnqU2n8rPNr/jYttFwrrA+y9qLrucenms3jcaURn1t63Z81ykSbDckT9gO42B9F6cW2LZ0yBFk
PZANx4xB7DBiuqSKZl1pqEifCoodu2jmoNJjY7xuZigGDwQfevcFaSr11qOqf951jeNj6aUhSotv
i6L6L/dlRz1IPrFAlfW0w1+JrPLPnGjburuT3tB6/u1YZD2zPCyXuAfG6sFEYRTN2G70YA0FcdO3
iIOGeDlqd54BFkRrz2N2bqusLlaSOItl/JhAjfS/+Y3XEhndYrSK0Z0nYRfgoud7WjJ5lXHwGNY1
fIIidkidwl2od1a2jZG9EEJeBtKez5HzU8XcBKCcBw/CRPQYNDAy8H3oymqumMf8DMkm+7ympkq6
BCn+Gz2M6unc6JWovs8L+CiDBstvz99gyda1P+zeWgyZhrJ+mO6HTi+lYeLkaQlw15EIDLhBH+yB
QdIiXe3+/SSikSNMLuZAyocWpthU7PTqR5z73EDkc3FT4BsLoXdA3RU4e7sTauifVLlOzrLhr3T5
stUkB7ACrl3GzICdHKfiGKL6Yp7EC1I7ro5ZOkP/+aSg97po05Oo5GdV24TBfGkRAcWXYhkSYo3x
toJz9Qa2+VqPAGoI5yuAVRqTsRa6YDKvsbncX9C5pXn4vWw7A2jUvCZeP+ZMFS/caoGl3tBAvAZz
zRWBUAErgQIdJB6nRqQU56LRRvr+o3654pT7HQct/OPl4HEgzjwlt+NkE/C1zfICUPCNRzZA6L/g
SA92JIoPFIXQDL3YAPivHxnqnOVmUuA3ZEmDQ6brMw5YRd7IfTRyZJ9b+nbyVi7W6wd/vi5WmiyE
PpaoEVrf19ft4B6FrSWi77C6K8pyk91VA9a1HM3SjQYDym+bJDN9ncgd1w3eaHe4oSePbVocgDj2
fHQ14Qk+jG4vt+w5E99xnAx7sfW1HfhfoRwwINs1D6ubnBq/A1u+XxQ2QbaNm8SQYXtmv3Enr/sc
DeGbeGtsaCm40Rqn9sOQbaDZlU3yLYkxwpHHtu8wT9sjQzGTzBJJM8n8GYX+/eGNuTeGIxGGdSI+
DTjNQgjOxWLL716g4UMcFicgfBwtgAaMQs+XAMdJRatjFRDQgx+JGZ9kvJ9yNCD6/M83c2IKbRoA
Qh18AmAeAfHk1N48RTTtx91oPWU5xCTrjNnUUAfquc0GUqI0btDeNq+pnHcbiPOCu/JzO1P3dRcQ
Ad5YVKLv4zqrOZyDgEv3rsbKdHj6822aof/rOEEZxei0EdWGsF1EAJ/mV0KB0lhNoeafn2YASDqB
rUqbxrJBXICmZ6KYrXtsnAxcTZm1NV9yiPx/t7EckFSPchvmf1AlIYG8vg2Q3GFcsLh4anAMgO1S
wPMAhJ4Wm3P0pUh8GDIcl2X5tUa8BPdEdrV0/LOIWFmKpfD+xDNHZsn4LSQv1XRJygdoy1sEjNM+
RsCSCEJiwEhPRXV8SnOYhQYFblbxNCRuANZvzmuVAlEY8w5NUb/03JwV1ujY9hR9CfrYReW6WPe6
65LzIQaGTrf1yuniEh5zMybGCSJIcHrzbau6C+oYtym2FvHMauVaxeI0F/YaI0UFPU0ox7wxTE8Y
JcxU2J7CKQlsB8I3No4nMwY9syHtduoeQ2BIkOzOxLL0G84a7Dm3zoovExuFFxZFRT2On6nn6aTD
pYwfzXoUQX9QGrfYtwa0dzqLs8hC2/JNphW89t+6BYjgwCmh7R47ySgCOaOq6V27TiYWKJdQjPtN
TDFtfajZDSzhBssojW0NE74O7tJ+TawzdmjF+iBNKfoG/q6hUs0eYSDxsVS+eT3tQEmLerspb92R
ZF2uD2uFPVyJx0Zl6D05rc8Laps445sCx+n1IapnDN1Yz9gW4WO/2imx0B21ieFA1d28u5IqMFSs
/vny2C1ZCwbB7bOUt4W7wZ3nVmNYVGPn1+XXeQgwMTwg1XMmzlztiq+YLMHDcYWQkC2BL2oiiT1o
SF8a2JPeA0d6bNL3YZTCyMJKoYXM9ee54XQKp/XRGSBERRFKOMsp2YhdZJM6YF+Pq0OIkVEkQZke
Nrot2upcqF4zUfz5iqezkUlFtl2AWfh7rN2nVxykPWS6FvqL4HBurJGUZ6Y/AkdKSDzB1MN5Aryk
XgImo8YhvQ5fKBp/vg2jo3g1K5Lh8iz9d33Xdj1AkdfT0SqAD8B36ofaa+pRYAOnfOsHxabeGPpz
1HX2Mgnb/N00RCkzToc3YLrHcMwlfoeML5TamxF30csqiYL7Ge5ttGwG7QTT3RhZdr7t/XVuL+lE
1MILoFSD6CeBYwY7O9/prp0ydhfnSVGOZuRPyFpvSVsOuwUDICnm6fjnJ37O2fllHYgECxTbDZ6a
pxXO6dpZohFodD+EHyfV2ND9ADVc6H7TavotYmbPw1dSg9RQWcDErd+k4zMHEBWSUadDG4ZndJ/M
genSbp/DmTnLO45ITJE9OijI99XUsfVe/aVk1CW6NuxDh7gGRmfo9AyjPz/SSYqrF7EDMrGQzGq8
QTL5Tna9PXyltS0a92M0ZoKxNWKYzQ2MllBm6D6PYxeWEveWZLMZ4syVZkqRXc9CY2UOhEdn9s23
2r4cyq9VXITeGZixaQckrG1wk/Qzn8ozYR5xSetgOJRWKAVeAHISw3ZhveBx33i0k10mjxY7CJod
hgpKHfZ7r/vnCMASVqpdPgrOpDT/KHu61lqteftttCOEjxsEE/36ELpYl5aILVqHFzIHdZUu+7UO
nDE9kGWr9Ed2qZLmADkT9D4xrcwmTW7FdDFPV52Z3RTT5lmOgxHT2siOhAvmY2LzX7BRHZoCqgxN
MSJTscatD0bLkMgwNuW/XtrHTIUlovl/UoDfvfTN/2wfw+sN8IBk/SLowCHN7nSr6+jVC5agtz5M
SGWZHV62t24WzRMeZpHL6eONxf9EFPV8SWRRSFZYluCpnVJUbRQaXtDN4YdBYQ/3FQhjpEOx9tM+
XtF5rb9PtAWavgkqAfvtrJqShi0Lkx6tpOVcje/CAPfuAvzDi5gMGJDTHRA5n6Lcx8Af54aF6udr
S0kupynnKmoYK4wi8zrScjYvgmK/OdDGSwE9z6bowJ34oALoRwOQ17fYud6JC795eLMIMEk4uDP/
fqJiOzhAmAEXppAeYKg8qlJ020QjcbwJ0ChIROSZDHB2JJA9xqFXSgylLsg2E7O/QaLQW5cyrS3P
eGyFgrIjDIlvkJXsM50oL9iVYdNW37HKXeVdjdpZftUAWPrWm9CeIWrET8/Hyp3944BUSCPfuJF9
lsztJqjt2rkStnTiHSX8GB+oeVQy2bRUbk0ERjNJKGnpXE4MhmmVGleo2fILrzgQYKu8+wC7MQ/o
anaUVscu1pmTsH9LUgrtGbTKahuSW7OuEIDpih1liIWyJRhUERwmDAEBHWtrXj9gxurmD8qrUtAI
b3QdYjE9ck03QToO8S7OXY0hC3jEGef0cde3tl4vcdO37SP2rZl7wKcpyux9hyeC93EhYbC0PsaU
YuYPWJ+I8doaxsa6Y8UI1XdfBoH8uIYTRpHQk1pym97H81qVxySHB35YITTV6OPK1piphuBpCOWc
GiAdt2B4kvOOrrL0P2I1any3StISnYIyc9P70Y5zgF8Fx6QGnLyBK2iV5RGIDXQ4+4FRrRhp5dkR
5Ndd42E30aVhSQ1d9l4E9hgg1Gi8rgvPFTLvrLpq/LmEsFtM6ainK3zdEB0dCDLUyr9LGrCXc4Nu
GvHxzHEKGsK0GrypwgRP41JseQFVq4yAqmI51+mA5/NR5zWrDXA4GA22dF2u/M+tpQCIzukc2kq2
mkorTGzVsetC/rEItH23Fbm0fBlfvmnlecXPCAL1uBy4jdc/raqP3emiCCQI45mDyV8YbpfCL1V4
hJns1MhhPAzAMGHzLQR8V6lASi6+zsmCLHNb+Fnsp7eL7nQXvsNTllrdAXNyy+3OS4UObbrFERO/
7U0fx4abHMrRz8qHME0SawW9qAZaylp6puxrZm3MdC4tkciwunLyPneqd0WhARb2cHL1kO7/oggL
19wSdjaV7e7tNFvyfmfDWSDHohkhNjaf3RS0qafyWcUAL2nU9/jKhiEt60YqZwXZglOZP8L9s2XZ
IIw3e3oP2z9zMMjA1oNDkWnTYqIaS75glTZa9w221MxT3jSmUbiN9djSAVbwugD5lqz5XPfyqBl0
S5qvL0wFibVkSLhalTkcMpHTmdfjdB6W05+cajbt3CCjonhnKUvyKqwGSpb3A7ZIzIlD5jk7ra2O
nCVEuxVlvrJ4g57q1cNYNCpvaC8rW1u4V7iMzNdREZpbznnTHeQYehZXEPyof0qs2XSwQOKQBhF6
sfge5o+maaaJoD/IAGPUa+5hagYuu/35PFKSuPOENCHjez7c4+C+9L0kFltPxxSANl0Iz93e/+w9
yTqY6mtYWObhgMCfG0PRa+T25x439lfDO3fF4JfXws6ldf+zqa2Xj//VyC+fo1LgltehC4Us3DoN
rI2nMkcYLo94vS48dO9ikl3BtwD5se85gKdtvPFfXlS7UpylUjriwZmeg6Dhz75xSjhQwW1cq5ZW
mty64iMuqkruijJHgpAK31+z6U1rH6LzlmKr3QN3PLdg2zGCmNdenilzc85o265tAu2cUaw2p3P7
5dW+dA8YmigU9wEICl98PCT5izMxL/TT1AHeYyPhZQHfXHBiDrOPq5VDHoLHnQnTvC8daVWL4i55
SPNXnFwCDXI2CwW9axgzc+svDWqtGrPLbVuJ1gv3lo05VHFOSTbExSo1FS17r3OQu+nqhWTfDZr3
m09Q05+cIG3oPlAravPwcmKzezug0jB/0J3MF2wbIr6QY2KGAylw5v4blP2Z/qiqtEpz1JYIEQiB
Ek4qzsqBsNjxkvA901fyYojH8PizyeFgSG5nfmHjswK0XLzo8pJ1fnJgMNof2bkVOEd3PcGM+dYe
0oSL+0UGS8EkelLbrCgYULJ54aOHLfAWigzWV75XLioookPJZnFeLkQ8VHN7NnqtXdfbiiS+etok
AyLRc4jiis9n8Db4wqbRr25qkhqqmwVVRPDo29qhVNSjeqpuJrgXFAW0LLi6k1GxfwjwpeEUkCwk
+ODuFTOVU78XIB4w0XG8UtG+qlli6/1sNWBWQDssVfMXWP4F8w2ai7Ysz34KbwADM1kckEFy3v2G
4bInxFlXZDTHUTyPmb4lwpTXDjEzWR9EFrV6/AiDNNPBGfQd8+hznGLYuRPQ5UqeqMQfBmuOFR00
UmvANH7mzJ3pNdSrTBd/qZ9GQ6n5bUe55nnHPHf5gjUxIS67PqcUam3yaqWuHHtu2cQbShZLUF8L
wDg+EcDUoFOjHx+oqL0UWVbHrxBvqAYJh0viRb/yN9aX0lvCsZyqYe97JfVSVBQcffFSK9tmO1YU
JghOgzXEk45EuCBXSstoZKoUQQJedzMA5dDMnPVM4ylMZmhfV0UlqqWiAiMEeFoqnvKLZnuWWBc6
GaTMb9D6myIl8hCmn7BMRAAxgTLWkuznpICFfwh051cDPqKWE3jw4zngPnopXgVQgVirefkrLkI8
Ffw2s2zUxErSarAjHDrfS0sWI8SsG5HbOQIV8JY6Cd+XK8Yh95LNNFWFFSpP8Mh8S/+ydLfSAoVn
m2dApGEx+f+UZFTwRkwtIK5b3T0G8ZL1zpM3V0F1g48+XvMHz4WLYf0DenAxJ4BIsaj8zVBR/7a2
EWa98oGKpC7HD0SYFym+c/4isvlOh+xt+u/xlE89ciPsc6RRMKupjreWuw7lw+opzDs2itUBXs3o
OC17yjD04esqenldxO524pswc0z+BPvP3c8neXmXfQfb24ftL4xkKHnW9PwUHcUwLOl17P7N4M2H
2nwC7ihthsLYfA+RtMUnoLiZDyaC6kS95+RusI28SjqGcspuMblZx8Xp9hDZDNzHXZmf/OyyP8VE
fmh+9FIPN9OplW7lvEjQeseVdvROZWFKzrO2G6rn3oK9gXuu+8aM8tRaTTlwQFHHF49t2XiO9Ib+
7dngDzfULc2dY0rDr+IHYy7ky5glDcCUl/1yYmvyYg0NHRySxvvyZcKC52v+ch85phhtVb0pQg4y
kB4y+7Tu22QD7RuSknrBlUaN3nHCOz0127jMm7lGOFXmttTzgLMI4aVf/1TrdK4RZO5gRJk+GSYr
5hEbPxtAG/dZURlB1UuDUAc2k14ZBUaFhU2gVVxmrqjC6I3C18mBnloO8wM9GB4EyNlvZeVsBEOg
Xu3eZ20bcNdhms6MBt0yzfZYHXIT1QtoN5G2wb3/+Sxtyuu/VH/M5cEH4WbGhG9z/ZPyOzKS1tKk
+t7/nBoLasCm/UF3qjcMWU8K6IwmrEtsrkXJin8HpvT2i4JRR2UPKcZp/uojdjm37bbvEs+7xffO
9O44yAxYqMgzp5NAV2Sc/Jwc//zYr8t8vk00Dv8DFA1CgbeocF/fSzIJfCUYevcGxwwec98x+3E4
BaHYry1b57fa+fcLIpGkcBBExF3zrk/qimUmbaeq7eTuhWiXlqz45zgzMc39HNl/fkDH2LT868Wa
J6R2axJAiYl2gKNOLjhXhUfiWxXc/ZwxNLx4htICWd33D7M3RChwumSV75WGv76rVWPm82dZqYU5
H+vRG3f0uqdzRxylopjFCzUK2PwpLLbEtqXDRfR31cug0uzrGOOzItmtPxCEm/MKgIcXRmYsWBzY
WliZuRFICr1aiZ3hZH/wUa0QJDMztWAbhuqGj1OYTJybfBGcJ7f6Bc/qXqbZPz/E6WvkxXm2sH0Q
E8chXPWkVVl3+xG3lukmG0ozM+FxwRvsBr9R7xcrUt4bwfH/7nq+zYs0/2DzeGLGE87sRnDkVjc/
lz0cweEr2y0zK156Q57+rdKab1Pyx7eE5wO6t73fpgOBnMIhC6tguTFSUzbJ5m2EZcW4aIbezON/
btDX8w/1WfKt6aiMQtTNVDRP6pmQRedcQr4hItaSpb+FQRKKx0AyYN4agr9filcHC4L0cE76GEK+
HvPYwtaLSoP07GUrMvlUR+hHbm+I4M9P9bfcsf5TvNyrdNL/S5iduZt/Jpv+/wgkdaHg00X/Wcz9
LZH0NstfxdT9/IW/LFJt3Bow66bOajBpgKe/jBws457qhESL/uLx8Jc3Fml0ISc0UCPcmwN+7Z/e
WCL6L6yabAdomQr+s7HqSf7oH/NIT0ajF2IKEZGwG1LdwqwrOulBVHjRuTS+fz7Ndpfs3GIt71BP
JhfMd9OWiXX4xDZ6PXQAhQcwk+SCxIHuC2y8+aPfRN0X0omHT7Zohk/mQLb/pSX/TVn8NYTmm7uj
Nm3sLH0X0o9zsqbFkPkTh1PWeTF57VefvdC73s4aU4HDQbTHGfgYd/a0Hbq29N4Yxkykr9cbgBbh
wz9hXbcNFUOcDGTshyvI43l/jk3KZ9zzBEQHlcdkVcg22AWdH165dtTgg78E4eXsxflHtmL547w2
6/cQbhXH2XURF5yVhz2eddVxrCSRbxIi/HskFR3hZCrEsVLX45XTkRfm2Z23WaVKNsVcU5PELwIf
C3exu23oGGMiylyYCGL6vVNqhScZqYxQTjEGhHAVgfsljXB2bgcK1usQYccDjxqHnErd4ebQHFpE
yhPu/iLCtouCXYZvJYGxIvfsT5aU1j4qww8KSh8WGisSm00YdM0Nu31KeJlFFo1sxXTGNjghRg2V
F8o6tcAr1hMQWoLso8POc1tzBv/cFFENtXCInStfE0YSyGX8BCctNHFyFcRHG8dUtAFsys4iYkAO
aCeCI9SRHAYq9s8bm53jHf5IxXt7wOlrV6Bp+1K1doDyLLTlLsqQVnHek/lhgtO8ENMVBndzEqUI
bvo+qDarl40fHMy39s0YakXAUlyRcug2492cU77ZorEhOySH/HWondJ4KSYjMACeP51j7b10FZfN
LFENkQvi6k2ZxYpolBWDIGQs3pk/EQO9qTxstLTvfw6LJdpnftC8Kxs5H4a0d/HXwjh940lKeBvg
BudgF4VEoq39d0vlWkeUnen3PnOnQ2nnB0JLpx0jNSbuJKzvVneZntHa4oJwwWJHYGv4NQvH7myt
7XUfg2edLblssYpyR7jjYeEuwRYjbwwFgNCHYzQWDgam0XyBX1jyIApXnUHZ1hjVwkn84Wl7uoU/
BaCRN2H9Azy7bDfuSnZK7+f4IxDAQXAg3sa+2AShDIodY+8+S61C3KiSEnVHeBxO3veOrIliRErU
4FeQiKRPwSySBlvTbiy/N0WW5GS2yuLo2q3+XpYTrgFTmeFNZtIVJ/t66GOZfyWwsurO4mby3Nth
kMnFqlZxXtmimD6TMZ7GiE3d9utqIZ/dJrHC2A2s1Rq/NYkqoOOS10iA3th6+R7ABIE7tl/L9QTr
ZNkONpzrvZqsNb9fiIJZzhYOwwqTS4R4RKLIOt0h3ky7Ry+GhU44F1KpTbzA8dumusQsuE8zloKx
uZKZcRXobdF+hd4vzh2KD4ZFa7fnC8DqHeQkMxlipwa/PW9uixWzDHxDenPajrmaNM+G9N+/l8nq
aCK1hmTYZJM3fBpzoIONzCfufk5xTe/beT3LKQhwbvfbL3pyY5jqPn5UuwyyCno8W83WRtmzerIL
qexrHJZ9+yZOtFDbDmTkqxyqGP6pVa2gpEzlMU+e4UeA799YIBDjWcfpZs7d9aEahIU+jNLQWg7H
OXGTat2xEjjLV18hJO8u2NLafCnTGLMNXPadFGft1ln19LlJ5yqHCk91/qtaRsLvFlCay1auwU0/
ONzx1AKzH7QaMVb2kLMeqbNVt0uTTTNhgzl8djCb+b3KU/cWDQUDC3ZpdSv9Cno1RGqsBaIFhfjc
hqO7sSEp11c1tGtErdwBfbfuPEq/DmAaFGKyHVfhJ2qHC0n4aE2NRoWeyzLeVtg0Ors2CkiRVBn0
PQ7gof7SOki0sgAH010UFO0mwdDyPHVnd1/qoX0anPEjtsDB+YSFh390xli/V2Cj1c4qvYQovSzC
gdaJ8Ik2eplk6/morBxll9eZmBJKSkSvXGWVlh/cUs34BWcKAvLUBIT7CCc7tLrcF25rrdsKy5Ar
ryJlIMmm7EqFqxyItCEJb+6jzt9Hs8SmzarGc+BJlDJ0IAtdOM/FI8cLHPa+agmWqUPXiIyGaGOY
gghLx7BZjg2nI2a/CaXsjnkcd//U9w5zwoQ/1GL49Pc3jv+XPeGvW8L//k870P+HG0dIGuYM/p83
joeqRYLKaebFVczEifz8nX/tHfkTNqdZdh/U7aNf9o7hfwHbQ3HDXMrhFBqyr/vLXp9cZNuJwby5
AfBbwZYOx6ExI60EM1b2UTHHIfBvs6/8O76qp5uzOMBtTHgOVT3+L+We14ePVM/2GnWtOnMRnI/b
qoyptmPREpt0XmYptMTNFdueHG/PDAXML231b7aGJxtXiAsQgyNMyGyEBZByTzZnSDlXnHnm8aiV
O6FaqwOwErfaLWFen/0vLhVHHPdhdNF0J5eSrD+OU/vj0XOwp8ePEDxmyDocC0ki/fuXoikNLRPi
2G8ljtWhbrZ4Hkm985wfZ7H2OzniDzLO4Vs01de1K+NxxQaXZ+IESaeAXvT69c0TnIfKpwHjPIkh
p7rv0QsG/5inYJc2SUEmnKBagWU0LEqvfYN9Yo4Vv5Ryfl7cUPHMKeY3ouY4Z2iXu3GEr092MZM+
mzT0h3+v1MBVoLw5sMDge8C5PC1tDPh8D1OfqKMEqKHk6TZIGf25D6d90dUYi/355Z1Ug54vZ0oN
LgAB3eRUJ+D36C4zZ1RHKtlQ4kv5gyrdP6KUkC0KZRicFt0bZ5Tfm5HSpRu7FBngsdintZQkKwsd
4X91LGzfJzMhrnhZcfvGKcxUgF6/LK7iUeyLQhsqvslI+rXK6akEo5q+VEdBlPFGWNYVxI7bhYxw
FB7s8v9+K/56tZN6FMUqrHrgXR2jSTsbE5SaTvUIOmpM/GLy2mRZPv35kifsOjMWfNfQ7U31lGLm
6VS2ZNhuIY/FSCoLPLYeXvWQYv1zjp46OsMerNyp/i6clmjbE6DzPYCWdoHE/Eyl0oSexhM2CJwQ
pA67b/MsrPMFZ8CNm4z9vXHyQj+fbp2yX9+YmJx/8/5hvFMNQCZAFei0x0VDGrgt+otjDrm0ZE+l
S4zjZ3/a4wdl0BZ8lzBQ0ztB6+3davYebWSg75SD0D4cV2wVuzS+pcCZvjEW/H97a8zPZoTDcnHN
z38pjRcxtOMV1fNxxtifyGR/RwQqxg1RMO7hhAwkJwosRnSAWw2ZrM0FbBR5NSTIeXb1PE6ITXCa
9QYE9GjkNsKhOpE0mGg3brpcpsqVNyR1Wuc4e0NMRsS5Q2gFo2qU8YPSufUwYmKxjUUOL8SzwgP8
u5xtloz2qp0vxpINFSJhtR2JjYSUBhPWKz8qHZF66y1is7ADPkihkJla420bm614TkrV4qHUm5Mq
ubKRfnNq7kl2akrLYG3/KBcBJRYrAEhU5RkWiuMtf7k5/Lm3/j7NAK+wMWDUY6AYnqpyUNr7ytfm
pQ9EOpYqgy9iE5E8f8Cvu9srxenqf3FFqjFgKj5qoFM3yVjOE7YT5XiUSYL41jO2vt/ixruSovEg
LQWf/3y939d2Qv6YbUDjDcJw6tc+pDHnn0qNR+x4u41Lesx5ior4f9g7k+W4kSxrv0pb75GGeVj0
JoAYOQ8iKW1gpEhiBhxwjP70/wcpK/8UJUtZ9bZrU1WZRTIiEHCH33vP+c7WN7vfqU9/vk19vEXu
2mXCZvOTZSQZnDGfxoanoD86Z43WGsdmGrzfXMBfvgrkVI4pWLm4hj8uBoYkWtUzmN1rWAY7CuVA
OyDy8K//+bp98D+s+xifxqfA4bSIgdn58DpFpinDFQGlG8DIiJyufOfOVLauRFRnk7rAkYIbX/es
5NT5j52Z7Bu7yH63LX1onH17GxxhwBIyj0Jh+aHF37YNTKjRA0o4l952aoNyF095v7OnHha+hVfo
aNS0bzq9eSubybuF9DrtE0cfL3CTWCfa2L8VUP/yPdGUJ7AKW+xP4ZGJrWnYjC25x8BbH/XO2Qb6
ABCm7tvLWAKDT2FXfS4dljIT2uVqWN2Q+L4Y3Ph1E3l1+YbEYLwsiLNVavoy5Lj92qwXdwvyrI3o
M+fgoI051QuIK73/3eHiYzfy+0XFPMJwD1MR7vIf7yFgcEG1+BMXNV1uk84T2FTs5FPKLhaK1suj
WBp6WHluzxOrq2gwqGc/Q97bucGR7NE4hF0wblO9CW4a5TX3PvlIyonRSftkU08iWaKpyDWeFX2J
IA27+2/uzvVr//Ec4a8Fy1+f4MPdOfXQKJJmkftFy0k8hXuOcXquo1zTox66PsJ7mEV5rsMqJ/hZ
rpn1//wWrF/eBQRRrBmLJg3BD08lugf2tDiDXJlAPbQTgo5eOFZde7as4ZTpr7Db50cPU85XuUpl
RjpZjZlGwAjhTiRyZ+rEpUCT8FZI21RtPHMQYcoL7mcH/ABAduNtoQXBVundeVaxdRBaR64WPILw
AB43Ovq55hjlQTXNszfqd+7CC8GvolkzEaL8m2v+89ENhoSOoYETwuqK+nDJ11MP2BI2hDYvH+sY
UBmNMk1h1Gjo6v3mnPiLbdvlJEXliZKds+KHioLga7fu2HT2IqnfAyyKPLVHOj2zCn7zSutf+nAn
8UrMnQMbJbf+8WAP32EAteBwJ3XJPayk5BGhNTDQaqGawJMB5Up3Nf+EC+V3071fPH1dQKPrkJ0H
00/TvT4hVzjOAa4O3vI57v3r2WtXCfN76fUvlLxu9M+37Lez50+fFfEh4xkKbvfjng63Rs5Zxi1L
GV7f0vC+NJfYitauWYjD4U2Pq/smK+coWQSHG9vPwhHifaRzWvnnt/LLmwnfGk8WsMhMtH7cgbKh
HwlDZv1OftNHuvDcjZ3CBKFlSA8pzd//+eV+8dAEUW3xNRvU3hT5P74cyQDkTGE/2y9keOwTLHqh
om3/mxrxl9fXoJPBncTl/WkCRqJ20oB8lXtqZFSh4wzJpsb07sa+dpwkkLhkhC6DhrncTnFSAW4w
yi3s4jMFfeM36/Xnohzn/QruJhqRFPmP63VaiO5iDs+bGcHTpomX7GSnQB8uSZhUsKOErOo9QwAT
SPqg/2ZZfcz6W58x7IuMuxzO7RhzPmwXPSg306r1bo/QP30RXqcRhNMl/ZUka4UQVbcBANoM/AEi
ogJax6Pblk6k5wL0LzkfaRFOaK4vxtSCtGX2/WCszUX5+s93xi82GlTRCItY+pxzPjrrUjJDaMy7
7d6d42432Grc2owQtpzls99ckl+8FON8BpHoCPSfSeBZbkgMVF6771VcvYNI925UjY15o7n6/+Jj
cQZFOeWuLbWfdjVGIaoXvt3uHTPrbgLETUzsvPgM1ThdxL8ajdffd4+/241+sYnxSrRFOCLCU/hY
N5oqTkhB4ZUyS0+iuK/FXcW8asvTTW0AN9obu4Hu+88v+stLSX2NwQ6L3U96oSTRAbmmTrtfTGNE
SknCHtHlZtTpNP7/+aW+Dcg/PiE4aeiESwWM19mxftw8fABkQ6IMbhEbS/jOXRaYxVlqT8wzSG0r
Q7eTZuRyJi+BqYyTtqNyHOatAg1e3VS+w+LKLHqMx1gu5YMpxjKNAKb5EIVLiHqbPm7TZ0IFtIsC
OZzcJWm5ZrSh/IcYxkeyQs9tSCUPRmcydmhtcfl+C3sjRtNTW5RgsOESklfu4egR5UH+kGPuMGTM
7tYCY2Y+BSABqzcXLDw5u4IKJj0jBtKKV+5Ml36SZWMsxxKlO0jdzKiQFurCOFVqnrW9HIpRXjpV
PfgXNkPa+MaVRlnv+Gdt2lUTbNx5M9gB2cN1MdrJhe/VDkNl0IUIkp22vBuxjMYnpmjNAXtYHW+W
BNnrBtj0QyVdCy7XYDf5ET1lIkJ/QNe8W4psIdEKtnR3no+Uk7BBAzGVeymngAzL0SFhpgEip59V
mox1+g6VMCNROevhKsMA+ewBzl3IuOvnUPmIl++Ek2neHuB6vlwzPR7vIIB2/RaEa+Dd4hTzIVAu
YzIcOcTOu9afg2xnMyrCgioSpUIp82BfdzyitmW8tv+gwwd47KXjf4IiU4ZzWTUWHMF0NBBlCedQ
+cMNfd7dMDriEV5j+VRqvn7bI/vfxFU+H7Q1RtJqg6uhXMi4kLs59erb2KOJiutnWxCztDftYkLC
VVQE+IwYEZcpNIV8zgtkxs5gxtGQz9YOMN6rbWnTdgQWxXvovL0L3nIb2Jm7twPVbDgxE0REDtGZ
tMX84vXtFCEnI8/LG59V6xIxaM3QbucF3kL5gOBq6yIpvnYCMrugF2fXBbKzcNAz48yvyvTCmvg+
qBZgxmXxw8yAbO9oxk2WpWu81Bwf48AuwjkvBg4V0gthjDiRlJ66AWZzbHubaBsFNChTxVVBd2me
7O5UzDPwfr2AhtwzO2XeO4Zk+xGGYKXARDP/Ovbt20pL560x+elOqU6Fi9YPUWzCW1UcXW+h0Yov
tS/18zr1/GjpWzciMLR7d7WWfMB+FJFPw3rvNY1z7EpAdh5a/COuEvOI88Df0qQ4mca8Q0Rr7Apn
ear0oX2qs/jgOfYd3o0nh5n0dtIDGnUDgg5Ilh0rsPKP4+DVu1Fr4wiF3n0R+PFJxha5BUnjb/Xc
Zso/tczx8wCOGHXDLU6W8bpNOtBZw8xz0ZLn0CeJt5rJPlg0AOztJNA19NkBxXN1qCt/fLclkC3g
90Avo2LMerWEDIXBL1Cam3qX4NHLAvDODc6SjcnN81iRTzFHHho1UJw9mwRZptNnwbW/xEyZ0R6J
641fGICNcMJqTd+AblP+Gf+j2c4siG2MtIakWP97biyMS09CnjRjVOKRkmb3WTMsRAkJ+DHN5D3v
vTWTdvZUIQ5WUZpDVPkdou+lMTz/XNPcPt8Uno9/vlxGRzvRntUlTdo2O3QdV4qkprqMlF+N9yld
/WuzzM37uKqL7DjhQds6QdZeGpPp75psnMBCMd8+pZnUX1w95jxJf1dsPaWXZ4KH7NceR7q7LRfA
efnkZNb5DFrgzh6L+D2guU+0cE3m8UbEox6pxZ8/MWeq3jvRuXiGK2l8ISOElNpBOFdEpYqVKDZF
EgvYvufEcu8vdv55lPydhXT0LVSu9qRWz3c21/aRdBX5uNJgUGvKFJXFOHAnpFbQPmHua7+2wi52
xay1T14L/A44eQ9JYO6LXQb779FpWphpXjNNkRs7VR8NSrI4kH04YaHbRZS4rhPmHLiOQ+sUoLMZ
NFOVBt2uoG6qDuBU+fkefOJDG0+J2pLVbmBITaY4AzcMrTGsGA0eBekN6z2oTacEq+qdXqXlpvG6
wdyhyBXaQx3YfERPFEF6lpiKt+oW48NozsN0gU8vucr81o/AxqiLpofebac2f9US2d7WM/du7E1H
bTiJtCdXpOlVPknxhdaduaVx5lwlHUuV6IpK7dQwFzucsIDBUCsmV8g5RuxlTupcsYhaFhXfLk34
9lRUAQrpNBUv3Zh04CI7415mXO8sLxaYlkypfQxXB9J0F5BzZntDpM8aCUSFCYRWISYo2jzbc2Wz
gzNX/FltmK+Nzm5PwsiDczVK8dIvonsaU66rwhn4tTGSrt0ouBq49pB9nAD/Lvsh6OVrgGvmCs2T
BqalCZKrOVtzCSYXk8orYTo2majCnCwbjx3h9su5wWNZRKCxk1Bj7I/8qU7zmh1qQMmBEda4F8ZC
HrLTxJ8EWYSXrjM0X9zELaIexCJwZTCUiGB8DpHOYJnbBEseedd6HCXaMJ51FR8eItX8CSgM+2IS
ZwdL8NtC15KrISBzlwQ/HJsEVPtMLKy2PELYQFyCKqHIo6yY4hP5cfwAJjcfBdNU9lGuRDNsFOuc
NhaKvWWhae17o3z1EtsJ43gpUbP0610+pBBBRW46d+Q8jA920w/YExveZOnoxS32HPFs5al7pwWq
xbtWT+kVBiE0L9Kuu6cSCs+178rhQRdzcZutX7fZxf65kxsIxu2RFyq0ZUeOkQ4KXGvSK1ty1fw8
Xa51+CLvumqyvTbbqHBo2se3ZpXbx2/iP9ea+IsNQkWO7PMnwEXyFf2JrZ1UR0t8qxFM8e7B9QHF
OaTxGvZoSLI4XI20ZldryL2GolIRS6e58a2NCENtBGq95ViNhFfy2bmTlIaAJKKBxJ3GnpVeEUbb
GKS7qOZag74Mz3Yp+a51HM5EFliNX4dks7w3PvoXZhcVKMpqat+1Jjce7ERM0ThJ480d82EIWXrt
DbuFem/MXJCIY9YkKXe5M7xhXlUO35nHvS8El8XlSS73+lQY3QbSiHGvzFK7DXqd3cxzSYgWfnuD
zZnGf2uKy35cxGfovu2N0fvJFTJ0IBHoKKNM+taRfSyAJoy29AhDvn9ss6zWbzrNl+zxTVE5x2Zp
uHgI3i+oieOdGGKiTdESePRNewuXeGz5X9AW9pdxJZL9iMvnYJNccGx5bJ5bnV2Qaewl2bVrS7ET
tS0/gThG86TS9z5p+FdSCBHFo7BenCABmSdKFQp7gQJuwZl3RsvdG1yvDRNNOyr6jnXYQ4C/xT08
X3MIwYRo5/GDWa4Jf1pzB8T0YvTYEmddz6hlui6ahiDHaeKfAP7hfa5Ex8sS9qpPhOOlHhnNrqUY
r+uZdjG70KfrxYnv3NhsjgHSwIRNt1Ibo2bY2BqOfiRH5TQuC7hw1uaFnkzdeZ149SlJa2J6cGPu
EC5OG1qoz6TXtEfM//Nt0YzWK+jXU5vpBluaz39Yst3WriFIc7XP5jm3HzlvA4HEEPmC05g5U9MT
AKOZxzZuPKZlKQfSMW+WRx9Wzq1ep9MOe+fBbco2CiYtSzZZ2yDqU8/0/6rPoOZRA3kNF4lQy4SN
ngon9JbFTleUtDwWmg6cP9bIjq1ssZPDwODLWBOdl2m6JgRQ31PdOHflUjApD2r/FkLWO0kt1Y2j
Jy4mi6W8aQ0fBUTeuCiAk+TgSusxqa1uD14Q07LOSQ505UKsRTalFxnSw7AxzGNsKeMl1eNpB5Vc
34MTAIOQkbk5jaxFKdIexDKdwmRZ3DPOFvZjbjvgL+dmx2pi/21yitPEbYM9pL/gHXS4+TgLm3Sy
KlCIFir7HvpzHs4cYXcOW9dZFcvyAf21d4OSUu6cUc441DkWbvBTYLHFivCmmDSZoUj67LLNuQuy
Gmcrar6aBBkhlnRjV6Q0zAKeKfODTaBAdw6ey3meSMrnfJmLUzLVh74gi2rj2Np5syBhU7r52Gda
tWMlgmRU6D8Z6nEe84bLynbiT2XRcMqwEX6yA+Yb4ffZra93KoLh7p/JJVs5wil60rLYEFTgXFXC
wVqUToHBzKJUx2VpxguXaN+aI5pWsN7c+iSSmQyG3CJIuM0VXAvMmlSlxICxihihjRfwQfOnyrTd
PWr1mifOTLBSqwCQYVHS5usANvn5Qi+bos4bsYoTiV6cginTbx0i6jsSlA7xiMAUA+lFybd8JusJ
/q/dkBDPfIfcJYmYecyhRMj8AHAgeAoYmVLmPHdNTeZu6igcUvjzc69O/c049sbTvNjdsTG9F0O5
b3HXtF84sJZfShit7FmSMGNIajtARsm294bqBlQKaat4Q5l5B70ChhGnZN3q8wHD8ZidiEya7Gj0
dOkdvAIgF3uG21xpJHEkm3rxmiu6N2Swm36eYHvEgqq4R50cU2pe35itX924GW1k2PTsn1AC+tdS
mvpLjbL6FfIslHWTwNarFhHAySFR9m6xTX966jjw8L3h39+RAgoXf9RcFKzC54ES4E/lYUnrTJUG
ytOEfuSxIfzvnuMxhWlRpfYJHop8rYqmf5WDpIcgl6F6L+w1UF6qPv6iy9x4wUiyalbtZb6W7Rx/
MQu4+CHcJY0wCBXLV80RWoWSF5jHVhVOfVe2M/uCTOep2Xkr7GhnBxMNjWFOuT1SvLQzGtiyuUvd
oSBiikCEL47h8DuBmMsOk38AJtsmCleQJA3sPkKYXjTb3EEtFdWItDxqmJkXzTO7lmeZcnrKRr0e
jTScxEQ6PGdX/rJCjdwcbRxGfpTaOCr3YE45AfQMSOMNtVRwnqe6jcO4qzizlrHLt4Rm13MJfRvi
L2M3gkFNUOGj8k4c0uKHgVcdWvgA0WRbwZfvF9MZtQQSM9PJLAQ1gzDNM4BUbSgnmr0FEiIkw04W
JECvPQEQUvWdg3ys3pdZTrcHYUFGfQmy7SAMmkBXZuug3gb44JwtXd/coWkvBF8h49Zwils+XwFy
Lj92Qi/yM4mIYdxXC7qPi2Dsx/fRpTW6GUxHpBeuZoAsXkZzXw91/VgZAX5hL2hJIBK+fj+lQi7A
jWwjvrIHPvTBHHXeI4dy3nVWk0hON2uuNcZ/GCpDvhPWLq3/dIloy3AVRyCsPZuEKV8zihfMoBMH
4kWO8g1Xfl7ug6FrmV8EVZbv9SIjDIMQSur/ia9THWraf6cpI55uw33IgQ7bhciPutvRQyHPB1Uq
zguI0awp6m2ewTy+wmpYcew1sHuAfwpuy1U6EhLQrifI0qtNGNtIA/FH4BFBm6qfGEl3h6karJsq
8edzpEzZAzEo06fJxHjyrR34b3mX/i9KUD1EFH9rnP5kXQLzV7997bOvQ/93Fer3X/tThEqorLc6
2lyGPuswZp2fTG+y/5//1jzrDzQGGPksz2coBBziLxGqbf6xzsYYJ9h4I+nc8T7+FKHa+h84LRAs
EV+7WjkD498RoX7vVf9tPmbjX7VwCaFmRFi/+qx+7PQ6mB7IvcjGQwPgLzLBv25TVQeh0/dPi1u8
+DozSAGDcFuTWBEWuSuRSC3FyTdYwnrv3/ujX5wQUxcX81Cej76NdlVzL822szZkfdQ4K0YSrlbs
Pve32tlWpUdtIixKsDbYCQYhYeAOQegF5s23XgRgbWJTOE5tjZZIhMTgNeFN8cwzal5Tb/UoL+TT
WAb3g5OxnkSzCrXzFw6jelQCXiOxQ5GRM3rdUYzdk+HzfFMcjvHcONoWxsADhPLb3DJeRpqb/K54
KpvsveGQvkEen9F9Nm+M1JcbkzP4BtAXcVxd++RSHGPFoAaaND5enYDdmokriUbNO3adf8Rh229j
yaUZg5iytILVlRfvZqGh0ad82TR+JyO95Y/CwOPBXiSf+AhcBt0/VpmUUdzxU6POexiFrW1TQnhQ
2ZPZntud2DWgQyK3pTc8FvbN5A/9dv3N3MZ/kwWEeyiT5g0KSrkRJemMTm+om6Qpb4KlHLel5CWR
uTtnjo1PBSW7Sd3DG/pWHOsq+YQLmUeDR8UTNPX7UnM8bq2OHKeYpPKpWOilYwP6GpcaseJdcI91
r99adSmwiDDAXwHhO5suyKbRR5OaLJD3hDAV5zAc2KFXEwXJE+ow+Vw9S1KRT4539A3t/ttNkrUL
vUu7lZHw6EkZC9vbyESWcIl74D5jaBbr7EN3bsaMN5XkhX20tC7YGTmJDQ2BaycvIBQcf4ce6T0/
SyrFJTq+AryWNLfeiF/LjbF7KZMbaygrjj2Oc8n9/D4HBcGC5LTSrcxemC/y3Sv+KY8d3GGGVkdT
75NDMTb8TsVVwpPhRwDA1IXeyiDElvL07ftmQ6YfX3JbgSJQTDa4ZSBt89W3BBsMrl+edCN5Z5Fz
V7v8rE8jh+Mit0qzroWk7ZdPZco/uj4BKAZvhJXHUU8U2eXA5fJs735RfPNTyzqBMBmfJkA0F/TR
RRh48skjBCx08c+z4LiZfFbjt4vBhGxkwsiPiqJ6gZNhbmNSyk6lCfTEjrlpy0LirakD45ZgAk5p
YsIc0qEmsXohIG2YJs+wRo8qKlU8PCPvIUnlmS81RsyuCXitpZRse4Xpg3hBkIcWuXoc3+uh4S6r
1zpzqosL32ShWjobgT+m5bZYkpJOcfGul2N2M6bO5bflhd1GHXQgK9D/SzBkzXrOGniA6hVft50G
FA+pXlOJohQhaollWPhN+O271So+Pvakcxc4D1sIt0ANSSSE/iIIqOD7gzShdo3ogr1M7GILdifY
kaxbIlnkdv52A6x3OEv8JrMVOYgL2xjnkX5rq0Advn3N/UAaZd9xG80kKm1H2jPPInO0g4NpK1Qa
r0UOiXYAA8XuRbAHjnS+AqN4T+AoQ9Bh9egaq7my+iA0ayM+6d1Qn3sZuTjO7Oz9KX/RkmzZaIBD
zuPCLLYQJ7JwULp2QMlI41E5xvnioUHyXG6yGvrxOcZBXp1xAHtv9Uycor8xVE1Wj70P0pK2CwXa
OdbQEY6F5YZer1tRR+b4pjVld5xcSRRhjedgzir9oDdIXTTKutBLDDa3ia9O84pgHw/mDf1cf6+w
iO1Fz2Yi7HEMHerukL5ZBrPVYBV5omEsxA5WeZQy3/YmM6Cr+G3REiQ2QrTV7vnb6bXTcUt0jn1j
LvlCe1LzN05PvBJCbW6mdqbmdkkWLBoiGdJWr8856c2Xg1e8o7zm0iysgG/XGvMGY4KKP0lmYsBM
yy22OPtkpCEb4DDlwNUA5XtNGV1FRAeVez9u31uPf10N+ZZFT8UHVe5ka2W2g9rz1YebtoXETTZ1
6z1Ujd1sCy291qbh0mvo61uTn5yWbKYi0EpZGpELt2Broq9FdDtr7hDB5IQzv9KUXE4E7hbNioTx
o7r8xcybOTJEHjghmrl7JyFcTfqTyC8WUpFOGWRFf0MmGrIA8s3sYZvruP7TJuuvUyqhONm4Rpl4
u45EqDyk+wAtagk6ucXFKQygCK12EvHwrDHaeJXB+NXOdHqZiTUX735racpll1CKKRoBQgeiTZod
+VlzIDYdSTQh5TtrPod0FyU8iiJYpPFFMDVK25UWJetlAWvTO9Ipl9UBNlmvPS0J59B0SMaSw2lg
oTvvSk777UISy6UzuuYCo6uOtVtmqsUp9dz7vx3FfjGj/6BxWs81VIBAjVxvRWx8lIKUAWgeJqDD
wcuWZb/2z7KCh4tV+/cDPlxuK1adTVsv+ufX/aDy+f66NixWqAIIQfUP56mASnZhbDAcjHXOMKOI
3lgZLs5JKzazKH4j8vkgCvj+aislxrQBn6LM+/H0piZwiJmqh0O5cIOsJ4GgiLUtBgP9++f6TxFw
v4i3//nv59cKI1UmaYh+/eE0b1rfZH9/yUN+qgIu36b/ungjm/JHjMH3X/uzCjB0C1cZVniLHR26
js5d82cVgMiCsz4gTPs78GfVaf3LiubxS+hVg1Vr6XE/239VAZbxBzR0eFIW9a1urtTffwNj8NFt
gM6Dl3d8ODyoYmCxfLiN2tyGkwY7/Lwzh2x5xsHBs6C2vR76PzGWAMysqZvy5ZBZjaw0ek10VrsQ
jlN9aGhu7V1NLq+dlQzQyXXhMAHH93xGgpz31nalF2UY6jrVHuqeGQ5RGPBFF/tOYy7o0y8eB5Px
/iuFLqMlgIK+56ADUHkaXNFj7r2bsRlGMkWFy9xkuSMOD0CzO6Hx+lxaE220jbI1ekLEzZIqeSKY
eEKt62kbc6yIPCKVF57InHIUgKvu36UmebET7gmQJzyFKrtX3cqcquQ9XX6iXfzctkr9MWvxeAx7
LNY+1HXaILV+lhlZMWyV3n5NNdntPMBi1w651F6oFpIgt767aOqLqDm/X/ynCq/7rF9+uwDZ3P62
B/+8AJuuT/8reqad8oMblIJ7/cU/l2Dg/oH608UOik7Ro7VCtf3XErT/YHFSpq8Aaf7r/y9Bm8WJ
6oPlgWBWR0b5t0Lc+eObRxRtG7YEpAT/XiHu/ahdBHvjUevTIkAd7dAP+PjAsgNfSHf2zHNFayBR
2FMSgFRRY+rocuWF1tvBVnCC6hl7Onm7YQqlPmtm6RohMe4HOQrtPKaJsCV2At0MzFg8iEpeNEl9
SLHinICWepFdBu5ZM9Rw12op6HAk2hmuAkKv7IpZtS9mwnWDnlCqJtf2BumpGyqBNnSlRFjUKGNn
tm2GtX+MrX3eYtPmfc+b1EkORUZ3zqq6E7Jj1DBtfDOp9mpG8O3htWUQIIxDuxagiCiZqpTuiSit
KB6KIEqT9nVwjAldj5BEEnV5iDdmuYg70p6mXkf8pLPg0I21pdQg5OUA1nWl9qgE6Egn5n7lDTxi
zc8Jeyoyjlq4bObuqisWhF1J0T93Zm/tSq/yGaiL7mBVLq9fcTzlStlRX/vBYYFufuslaRNVhqEO
SBwCZrZkd01CjIekz686kFVhKwu1raDv0pEk99kmCApbgGNFSbbqPdHcMgQv5anIvAt4o/HGsKpb
ErYnBJbeHpjqQaAf2cTlSmYPGoyVVqJHZqzvyY9F8JkuDw5zyHDs1w8hCqJmCSGlXz+A43M0BB3+
8EJyTmTNc3UiAyw7Ay+zhJaJBkN5Oy0rxc5RLTmuhQuHkgEORAr3EMTBqV8aPQTzKVAgxdrDYtE9
sfTB2coGWLc1zPOOwUyw0cZqOZpNmlOXC3WUMAEiCk2AaLPh7EypLZGcdTsCw41i3E/284A0q8Ug
tA2M/ItgsHTGBPG41DENTSQL0SA7pl5lsk8t/EEBlK6oLLVtkbf3jXQf/Fmd5yajkGR07Z1WZ7Bb
ySPae6J6VkwWcrRTe5jrXTjlU73Vg1w7tWbwZistj8i/dCLuiftS0mWZuCWQ2NwEZFPshqRYQjOJ
CU7AZD36hqLkKSF39s6xNXPjy0ITOsTOdjZrxYta7Hk7g5bZ5hlPO+ZzVaioozjRcy9kNdHMXiKI
P1AcwTGSzKFe8u8YLj8B467Als+wWmqJ+4LAl71BYNu2IZ1o5+ZVt4ut/FNnuslFrafVzvJfkkDq
JzgVbegIV7sn57KS4eCmduSVWUbGT+GHIOD1TV6kFFhZ0N3r9exHNBOLW0UNgbRMXXCmKXd+Xkyr
T9DdqWIgL5WRwraeCevrTU2/znj4bnVVVFuDgXs4OIUZpb1FS8LL3aOBtCDMgNFiRU+OvTOaZ7Sv
0WzzlP+0ahp3g49k3rRzL3STYIqcqWo3utMQIOzk+qcltnXiDzndV2OL0CcVgJ8HZTC1Luo7qGjL
dSwG/WT0cmI64roplaFWpFsA8VM09xWh0WVdbK1FIv5xu+Hc02qKY1c7r5Hm7xuo45pdwN6FkZPX
YBzG1kuIzaMc8RTXUyjpHLyUCSKC3HeGWVSudPdPkMPNTe72d7qfHcmRdU++8jKAMs4tbuIWMZu1
5tPPqFomMr9tCsSN2Qb0e8vbjPFQbAzXJSTNjQ5gf79k2ltlq2VXduqs6z0aG/y89Gry3peF41JN
jHWiEakG+zxa4hEoCYaqjWFnz22TwMHx1Z1szPngjczRCIYkFZcGXohyetmaWYOWt265pRK3uyCl
bTdU5nPQQtTxs9wiNFs6dzFRBpiUAlSbGqRyI9/Pdvs2ypJodbXElwzTrL1eGsYJ8kexy0vM/cUi
JOiKYhXcVP4htfSrpjS/uK48B/CaH6UzP2CMYvCduXAIFss9Inis74NgfCzjboqE8N7cdJrCEZZ8
yGTx3jSGM8/uu0vhm6cMu9SG6Wp5USJBQ/5+XdK/jaCC+kQ+tO8dWJUoC+x446ih2dvE4EbYPfNt
i6XpfAHogdGto9C34uBQ0isixPFLsPjB/WIvhwaJ7plyc9LazaXd9X45Rjixqk2t1D20nuwaacJ5
bvAQIrdj3oD1Zj0bCR6swSGLtnLuaHalkdu32dnSkuvZtYKxKbK0pB9MiOM8XtKqdT+XxfxE+gAV
4+K9NmARNmlSprvB7CdY77O2w9e/4ujG4KovR2Q2XrppIR7wxqcL0co47B2T3mB82+Sq2U5utpvb
DEWUayPXSbXHIRDYcbX51SINhb1wGI4+AQTsNRmqkjh2D+y/2QmSDW4+1DbbyUfsNnR+tfFL09pn
yE13iTdZO8haFtFFwtgnXv44kah3ZDR4v/TyTBZttxFa8m5pwjuVdRnv4K+ivhSusXMalJ6GXekn
XzA2BPVT055u4l1HbGs0+YQX1y8ls6X+k02sh+Tk7CMVrg8zYgl71V202KEf+picDZYiM8AcLRh3
X+VfxeBcYSN5qVmsi6zJK0dah9ZktmCgnnPN+JM1TGDjyVdaOpSJW0fSQMhREytGnEy/zNi5ZQRH
pfCZQIIaUzORY9IDo48S3HM2dV4CcYcELzrVdf85Xn8Ho/zmeG0EnF7/6Xh93gyZzJ7rH87Wf/7W
v0grPig+F8IBkDd06fBE/jpbB+vR2vMxPuPM+XP+9a/ylpoYFKkeEJdpMtsJsFn8OeQy+YMBrBCy
Gsn80nGc/jvl7Yps+bubAS4nZrMVteIBEwQMuP7/fzPTYxmYBqIRuqNTx4ijc5j7t3raqgtwTIxU
2txHrSM8/UVqXnxPK7U7LlUdn7QuQ8rcmSOnVc8ge9ut9+R2M4bAw8Si9Avt3qdsjDzK4Wzb6PRw
jTSfr6DvD295Rz8chUD5AL+YMU1F2zZJq/gC8Wk6/z/2zms5ciPruk8EBby5rUJ5Fk3RNfsGQbaB
SwAJn8DT/wuU9E03pVH/up8bhSZGLIMCMvOcs/fakNS8IWwYrqyNWG/GXUd2+r6qOYX3TNp+Qdql
gvlwBfBnmbbDZeCaWh/NYBmQJuhRkrCSxlC3btQGUDYYueExWr4Xn/uHW+Rvum8f+lJcccz1mDLs
hW+7WH9+vuKmhrQwznN5eO/jq1i8gb8f1vCo0l+80wcvzvJOnkV/BEopQUjUfD+/09wj2W4RixzQ
EbQAGFHOgB3TdgTfpveDKezdlGTR5V9/PQ/56AKOYHCKHfbnN2UK345F2YoDh7UpX2mofFYtMCEn
7JWDA+PfvxvJTjjKwFbSGv5wMePAJ2GdpI6DoY+g2IGtzVvlNsaIhSJ4+Of3MpZWzw/z4OV6ws7k
TehdBn+Nk1JgsJICnN6hTpSw1laCCCysCS8M/YYs6GRK1E3f9MbV2ObDfsa2KTdpyyjrnz/HX28g
htFkdkCIRsTKovLzFRZGC5Oot7JD3S+7twJij58gih4CV9JQ/+c3++s95OiARBnuYf+3bfND+6vB
YW91APoO0pjnu/cJbafxBMtE5slhalMnYx4S5P4v3vfvviTNW8TergvrW/+wLuVxhrSH0LQDcWsD
hxJ+TbBzIxLNlEnuP3/HD++1RI/qNvZxoMusguR8/nxB7VQbDYLk0kNq1HFIzDmcdak3sECY0T3+
83str/XDPfT+Xg7aBA4/3hIn+uHHy4rO1Rqi7Q7zNI+Q4iKvOIrUGozwn9/n55YJTumln2PRuFm8
jNyu5s/fCXoc7vxKpQfCzElrViOpLit7Kk0UwJZzn6Qp5BuF4CiFCiqzaKMXcfL7uQFsWvyt+puV
7sO9s3wGAybCYhEHIfMX/QR4xDytnY7PgG04lAZYRNqNWnyOSP06VrGPkMu1pl+s5++X8MMlBijJ
F2fEwR76ETw7xO5QzZGXHhJKs+cmc4sj8qXpWmZlsmssWQK8I30MncJEgUk0FzYvBnul+mq4QO2/
yCEojnlURvuYuI1jlEb8Y860u3/+hf7uc0KS52gAixaOr/vh0co51I/khmp7VDDu24QKpIGuKQJ+
IuESw1Giz/dWU0auEg6cMT8jGyA8gUlxdOjzyj4FXRAdVOpb14Hmtt7WHZIqC6sk8H6Ve/jXu9bH
1GktFHhOJH8ha+tB2VUcZdNDEejoyXN0VTnld9tt/vma/PVJBHy4cNdw+fPPj3tjqtEPibQ2hZRS
zXdBuojlyrxyTqK1nft/fq+Pyzm3J1MoAmrZHR10Qx8HRJPfOq2tMpbzqsEz40dDqAtwHYJHZRuZ
Ml5LNU4no1fei1aUNHIqSG2/+hDvzuefb1fILTr8K1LjkDt9xM2JRmomTwZmsh45wcETJotpFyhL
HmARzHcaA5K395k5Xv13QV6CNyTFqekviW7OqcVbfQz6frql2WP2q7ZelP+16PoUUQiKBpGgXEig
CxB9aEXfB7RIT/4k5vMsGkWMVd24916N3NjEnXoaGp0Fty1G8+LQJbsnZUDfd6DQr5LSnvpQl6n2
wMh9vptiIjVWAlzATdHo3auIJv1tRm55bjU5zatAldF3JMSOPJZFje6d/NxoP7eG3W4zEJXJyvKa
5YwAYplBcG3ar0kQGV/KvrAeR8uSpGhSTiHhVpH9XQxEuIQF8W7JpsXNcY4tnmymMXFoNEP61ics
3hUIo+9xpfnmmkRS/rSMdD9ej2kQ91s9ce3daCNJCUsPNazvIZ+gceW90P/FcVcZGfcbT3+M+6oK
eHspG+3ON8lVxY7Rey+zHTkhyZ7x2Vv+tnUqPsZEgsOGaral0ZAK7SGorOnMPiOeQCqPN++XN3LH
bmOWiX4HnT/JjzQjRXKIjNi1jia2qjPY06Lf1HOS4VJ7X616Y6KVMrNC+WidP5dVzh1JwBEoFiHo
wfap5NpNjp+2iID05MFWqf0MSlVodPX08tbKTQ8Eis3rjMnSgCbZMwRLn76hGRrLVdQ0U7wLSE2m
BIbNdp/FlvXoEwJoYtnj2haWmb6JuDAZ8lf2a+YQ2rzioUF9HGFjuHNGDSAwwCt1qw+1ukkne0hC
zzbSz8LtWJrIJXwyJt3G1Lrch8VYAfkmAjVeTwmy9HAmvSwJjQLQcEkMSY/AoJvPMbGDzPIpvaZV
1w7zXeFour4GSt2GfdLCtmbkDgWyyMY5WrfcYBvycOVrMsb6nihD7l4nt9VtQ1xpte8TKgbXqbQH
N8m5YHpsT+dYE9kx98UmmDXsw42tbjDn0ULJPGMfj7Qo6Fk4ePeq5i7ukvSg+015GuNxiSIX2DfN
Vj8bVjkf+1p390A0o4e48/Be9/lr7aLimXg3bE+Od1PM3o68SQBiuEp3Ov2qF9/nsWOqsNOrqVsB
2rJCZCfzmgGISbhc2WwDVUG8bEqRr7mq5lOQDjdpXE7HzAi2CblY27FPqmPAQ7JKtF6i8Sb3qi74
WiIHNpHkqCQmQIwrs6W71Dn2S+O11jku0ptGdYs4Hv8n2DmcLoSqb506fUT8VWymVpongfqXhHPC
7Lpy3EHfJPVwhneSzECyA4lxOA2SS5tMb4E0X2WvtZtMKyCHkBu9iMPNg6b7n2iBoMEaLCnWk/LZ
1Xppfi4s+ziDt1wNZgoRN8XLbLsPwxCdgG/HnzppzpsE/fkR5yELsL2ckQpzunZTyzp3RDPeGSkD
BI1AAmBJ7hVhUZOPJbvIvDagUVKbcfut1jGZTkaV9YC3Fz7uFFvZ0UCXAvZPi70rYrn4QJWwQdnB
p5wfndm2tmoUUb/pBjM4EVRU33BQspNwdFkvck8X2I2m+LE39fF+qqALQUOXuFvppE7n3JutDcRq
b2vnnf81K9LmQL6SOiR1ADQNfKJ1bmL94jvjePHGadpYc99vlv3HQVUpB1Brsi5u286b1x5PmjjY
ms1RwARYtW4mziLgodgLS7ddA8lIWYpK2qZ2xI7gxYFHuhelT8/9FxYc87bYAexdj3dNrhtpFjet
3j3R66pDY0wXhvHsZ2syw4B/d25OvieuluKk4WXallnu3IJ+fo/ojp+7LB5PTD/gKEXjMRt7nUaw
PwafrUzBOHcQgy9yzEZD4tIkR6vm3L4y0Xbs56Hgxsw4O1AiCO0OV4W3KabmU1n5Ds6bbnjp7dL/
3tnEhK7c0jAfzMLxntWIhmynY89HGTsiuax6zmOlqvdynoNrbLHuXSNapjoVekOtq709FXSwD5SB
GFwaffNNolXcINCbjnVnnb3C1rGnNCPweajxACRKjjClB2hHBHciqnHfwBa3KP6zxKZNgWVUS+lW
G50Ijvyowb1yevAOScSIkaRg+4ua9fbO6zS6BgwLQ7+qTcjO3AIuw/IVgajObvQ0sXX9bqBXmdqP
+dRWt6SbWqsiMjIiq2vzzBVMQ6sYQKtHxm5wHG7soDwT3qCvoyIwb2MYKHsHl/ZVEMftikBG+txO
bWDMGaudwC2yFVjmXvuOr8RCU6+Hdkyttd8BCF7lkePvkqE06QuOyzivjeKnUlcw1nW/utHniGN/
YFXuSra4fTZTDjMVcsYgdiIvvRc8sTRxGCMyAHL8KowiurWTFkzfOsrxq84a+zssnYrpmAyGdq3l
JXs6/g+MtNXgXFOxyx3GMY8CwKiOwpg6nq5OnsesELfSdbobv1Vqb9WYB8mP9/cFCQGH0S81VKUR
bnM8KOeMrJ2dHQ/FW17WnrvJZVA/27EDesNFFhk4RYp8FiHdQWMesZGZaJ48fMQFL70hEMEWiDGw
Nq7baB5edWln0Ba0VjvEsucsS/ZRhxuuxIQCTv2EBZeMwCrb8Iunm7wwv4xaIMMUzFmObc1qNxjT
prMX9NWbR/rLcVaAzfyAPbBOrHmH7zUKkWd3t4Y+tG8ZU9ZjVgt2DRaB5n3QZnt17jx2el967RcY
hb69wpeiku8JJKB1lxIdy4PdlZRJRLLVblKelSPN63R0+kcC7oc3u0n9l7gPGsSjZaAJcAazjyrP
QajpFQzjinKvufZ0hMwdwM1wh+epM9JrPS9qVH6DAEhRoxVN8X6uOUXF15M5eYQhomcjDCw6OJVQ
Fp+qU3u7zPQz2XkiFMDboWyY00T0Yd/D62FxSnoYu7XaG9HYHaH1yz7sCJNjOZvm+N4nGYAoCsfs
iStUbCMG3SHuSxLC13E7aw8pZLQtybv8bmwKO0uX3VHOaf9FUhtRYSA5LbWCq9D46efIXG5lOko6
el7JiNgzG7V3dSt6At9vvRIdq3033X68gs4fPzjlnK2NipdVtgoejTKFnt47zedI2inHSUJo6zZ9
5GAcMX5mlJjk9cW1nmIY7qtpZnkFxslNVTwRgEmshK8BalVEsHnlvEYOsWXA6q6aspvWdq4XYEsS
2p1Yz/F3gjHwqbGxNAE4xvn5BvEgATZBnYxivavYKuM9tiZz27vjN3CpwY5a3l7XjRlsc7KU1nnh
Hs22cNYGQ4JV4fRbPw6AYfkmk72I21nPlHGanGLHOPF1lrxwUvX+jkkQQeY4hHZ2l6r72iXTGBdW
fM7K4TseACIY5qJcucPAeIrG7qalm3VMSRrYBzrtAVMtJF7ZEO/M+Oct74xgRY3PrsNB6Gj3lb1B
QUs87ti1V3qnsqvcULuc8M6VxYFrTVHtht2obkZXN0glVe7eIZx3raNWpzSRIUmWmNQ5Ct4qo2U4
KjK59bv2W9do1UZq1bwzXEbvRR18bibkGs0k3VMn6R3MsX4AEXDX4/hLGYVXUTJxTgmuy6I9Flr9
MhbzDQFZR4J1H2UTnVlyaRiJtDsx5P2e1fETVNCLhxmLVBfkx5l4DfR03M05TUqvC96w5LbruYn7
MNAM57ESTJ/0ynxTjBOPQotZ5BPzIFwSJDGObLNeAs7xxhVJSV8YfkEULehqrxyNiiAe+/55tuYv
akiJbYaZUDO6HtcTuYXPumwh6uOKyI9YF6BgMCVNq9TaGfNmqNNPalDtHvL6lVM/6v7QP9T4QTZJ
m0L+i5O9B/VmDSC2/6SZcGcVeq/9QA1z1feNtiefYHnMJ/3oWKn3ycU3v0sZ4/kAKsbmQIQx7dEx
W8oJL0jUrhoJJdHThqAbXGfzVYdHttkmhbosQUJfIb5P2lGTgobOKg9aX9+ZA8iCU+cXQHBWdTKo
W2E2y+uZdZ69TjSdiVhG8N0d4qLjjvbGXDYrupp2tkyMhbE1WsQkJAY6495D9aBdd33npWGLq504
g0X/77YjJWeOVLoBa/Pix6A5WvwJ3N1ty4jBYYzbcBShkApNv6Isirnt+7BieaHPtMw0pqqPXkhw
RhajMX0vK5y7WTor/LgDJXAdTWfNdqiSU0/bEPHt6teZ5qTDpgsmyo7eY1kaWwbMpbFUJ4Bwh2/Z
bI43mTsZV7qBSB7wAxJdmAgvZLbT5I5tz7gYrdNtXKehEonnQX+rqtF1zl0yLCVv0FXTOnFk+1yX
A0cHAe9rJw2rOXC256U1l4SOpKJADx0ChLdgyqivRrf77AqYVmnD8Q/PnkQQPjPNHcpDKeNsPbPl
H0zU++u0taKjlTg0BVqKfJ8goNP7pOb9/d6dMxMJGIfItZjZ5GLYQacvPr3/J4FfmBfdpexH/hDs
PMeZ96aVy9e26KjBVGPSJfCt8WacOfZoFJvMeubSvUdbO53hMDNWJgJ3+94olgJXlKmqJSUdI40o
Ugk5Ok2CnUYE3bFIxvzozl25c5mHPiPY5gtgkixWrCPzXUvj5Rb0kPEJByC/epnrfOZRNYfGKfHr
qwULoiXkp+T9fFYSDhdGfb4XTsXoQTqUffWQyGrNPB3Imiap7fteQG0B8oLIKJ3pitC8ZDHosfFG
ehOElT04mOwjbJ3c//qsXQVVLF9p/qX4GTM6iv58ChoAX3DXgy5ds3d0ULniudoS9D3aV6Lu9Gvk
WhB/s5kJ2ezQvIrm/Ph+32kpJq8BYgnH/048iUbMd0nXYksayE/n8yUy+q6VdNdWGmXWHaRirono
mbIZ/E9+K3VdIZEAl4LhwjYw2GCMKHfV0oprcZCdvSkab2YxYn6oyNVivj6fO1vntYNheUGRufex
GWib9+AEKbCedB5mHUX0EVwj/iQvcUy/Wxxk1XG1DFdxw4LjJvCGF9pMc4OkqB41/VNiOHYGSQHD
A0Qn45JoHK8Njz5r+N54MjQz+j5DbDsNGXeTNeObyJRWvdJKLFHNlObwSEKgcRWgCD8OEDVeo0RX
txPZJHKlJTzCttUzmxy76BhJo3rNvbY7BLXS4Gi3g9AJjhKRcaE44BuWpkv7K4rjnBNwNJa7oEzN
K+qW5rkLlstb6CI/9hWXaUBscgHRBihteWDNNk++FnMhX2s/5a1V3w5HAXjp0NFyxQXsa+3rvJAS
QdncdTV/R6xQfmLxfesdNE2JkVJ6dPIL0BScMAzzdu1AFg/eonLXIRd4rhWz0qifAjoWZbDrGgxC
ceVOZ4sW+FkWQ/TSjM7krGd3Nk4iNo0bBAGkpYnFaNtR+ThhyXK40y2H5gdjUT90lrtglLTmHOnQ
UgBFCR7L76gJx6DnLoF39BbDUHxlFKkhekwkz3TVOGgnqU63PST6l8DmSpH0pz3MFATfvUjyhYNu
uQcbHXuT55DZlsYm/l/fmua9tjjgPN+j7PPdZPjmu9TJawoM9amtUvUZojdTqJYDORHfbDIIAEtE
dabM6iujHcprPO/9Q6qP/lc5QDdNKxUcwX+KaRWP7Ex2ipZucrwJO13JHTBgYH7JXAdcS9tYTRR6
MNOHUMi0mn5vP/9PyP8roYOFMOGHxvVfdMT71/E1TX908hq//8mfIn6HxEF62JaH8R37/g8qB8PV
fwP6wLiUCS2WXrTAf4r4TfM3LASeGSAeXmbwPkOsP1QOhv8bng0a9EQk/nsrr/Oz4wV9MKBE+v0u
U6hliukvc4cfVA6omAUp0rF537ZyoQ/NBb1FXHHcorOADCBtUFH4exn+eLn5kCS5djGDmkAjW5uw
/hFbvkZAyTqtR2IMNYTFrChy46iB+Cxd53VgvmEA1YYqvc0a3Cws4A4UhgRuVW/jDXxnRyE4VLfJ
ggp7p1FRSyFWzKx5H8RYGRODwWo5a0juwUnaN5pKkxvF+VWskrYbX4NYTq+kik4pViMu2zqJB9aG
Jm84JQi9PjqTJt96M8leu3icbrUcdAEgiumFuCwsCTLOPRIF5+7b0MQGT6RYQqh04y5OXKA+GvUK
4lzzsQf8l/9iHvmu0f7PmOP9J1hGkfyqjFlRJHAb/PgTFLNtZ1oEY21urODgWAhrpakawGwV8tIV
ZWfnrVKzCG4rarurcjT5atL1K2xfuT7s6IxPGw8UwiGYQeXMkZMQfWZXX3EdaM9l7bSXZNLUxkmz
7Nzj7U2owJY9VrAWxwn+4L61qhvfbx47YdFVkeMViEl6Tom5Q9fyFclW/fbDQ/I3A9BFpvPDtJcv
zYx+uYGJbmGsjG395y8tkXPHkS5Jca6K6MVYfv24qoxPhkl/WvM40PQZBz862Tgnk7IAdat187bF
3YljXOlvMje4DIFDPRWXdn4cK/r00cS/1cQ4fCOEzTjFGifSBLHHlRXXHJn86Cm2lUn6DtzGvERb
4uZC36cl63zC8HmXD5YbTlgHMGsU3NNWpw8nfba+lm5/NSLN2Xd95OwRxix0COStKSZgGiJ4YnUZ
JAA3XoQMsqNtV+OXNMExJugFfaHiskhpFs2+wV7MIQ6MtBz6bYcY9MJDmV97g8bD1BILkFtfdSAR
gKeixqW9ivf85NtIitk5VR+mKTDB9xOoPmNmNtNlyylBH6mSX2nVEYZ+LpKFJ4P6j95GKb/5JLmB
4oI/iuraCeq9mj1jWyZtS2NQpifRdfqZglHd+qUxnJ285suZFj7nTZ3M2X6CmhqsZzs2L1raqZuW
FvAVA5B4m84+rmxneTa1nLIA3NaznbT1WwDz5cq2mwBdqvqVLOnDmrVIPJDI447CLYVFzwxQov34
wJhM9aJ48LQLZThnjqAvd5rRiqdJsfM3HgolZEbcO8Q0fgF7CJC0W2YjUOiTr5ms1PWiK6T/qdfP
Xm1TdydCJxZPflJwOMO6d4vHouZV8oEUvFU2UAyIRZZVRbRDdWIfGW/FajMVnJSUvhSH3sRXnXpt
OgPnTjnzgFkbbJo7LKhVfmwcSRCi02nmJoWExGtSxV7jiZ7v3m9bDgAUJylHnqbGl2vIKvpeCV//
5GsFWbDwkJ9Lba7xpKeU4wWYxiS0rDJ9K/V8x4xWK9aYvZcSiubTzsa85G1yovFufL3+8yjwX7UL
78KW/6xXy+VfspYYQbskkON9WR7tH7aMscaAGs8NeLgGAXrYAYsmdbDW7rM54BsYmanjHW21h2xK
SZt0lAzkWTUl9bSvL6Mri2eQ8YuomXnlg3zNBxf5UwAij7mG0XDcY5rKlTaFcajTXtv+89rzd18A
SRsfy8WAA03jw/1TkrPYGEnsXQQ11kZlBvWQjONt7UbUzehY521Uj6wXpssSUybAH3Dcc1REMXIy
RjcClNdAIjCn6tVSaPzcUVHqmoDbtrXwowfh1ZwJkzIWvxL/vO/HHy6+7XHwNsxF/cjw8cPFLxpy
ru3RuVQIlRFqtG30nbs58vegBJgpzum8NM/VjfAGzteMAFNoFKV78GU6HGH3oqIPzOYgHPodlVdr
D51bQPca6YnRN+nLm9lv0yvP5PuPRUC/AP19+31gm+AnSu23FlXIAReNz3l6AQ722FLKnQc0A8Mv
VD9lwnvsYDI+m9BI95oPEq5lwr6JyArbEnYZb6VI1Au40HnXjEN0SEGkbubSK/11Z5rqmxG3rFdm
YWtLHoVpbGaa6Furyt/A0e3bxCrrFYW3PAib0qD0eNQ5E6jb90cvCrT4axNpybBhesPHK+l6zVTn
F3gF9ECKzBrWgVknX2k0zdsMasgLd97wzRbFsoIslybzoiMJevPZps5F+V+w8sklK2Myi/xBZxAX
r2xoGp+8IvtiVfCyyClVh3w0mTcvwk/NFuZVosaWZFmhrjMIW+UvlFkcEvmlf7oTiHzgzPCu0ViO
gx+ODazV8AzyoSY62ui89QSoDrzEsjaLUQH8hpVNWRPxBWBfxluOYvLVNbv5boanmG/ioj0kWu2F
OCAEvDxB+3mizM3XA+SyAnplue3qfHlcDUSu08iYj+W/ezNHe/jWp56thRBnCo/WmQ82suQ4dh7K
ztkUno7EQdmlBXnVEpHYCiOi8AlmXEx+rKlwmqV3gFj6iOHCANqdgPsmpzXdBbWr3ZEaNUGMpQT7
CqOVJTKnaoZPVu0Vqs2dzVO7p1+4HDmX3xUZePfcQo1ytHyYQmWm5PRa07MhZRnCiLRWfJ6kWLUZ
D0QQ09UgtLe11y5qxi9kLhRhM9A3QOJAwyQQWCQAFda7uTaT6myirwDw1efJE/tA+sQ0iJwLpOdY
NKq0yJ5bH2Y0toyarnXCuQUqk8VqAPdLJl+1gApaG2iBGVqjqqPuK7aqtnDDBiBxvLISeBzk8oEv
AB7OkkfTYakQx4Z/j7p3TUsCOJ5ysrXtUIBMeIiZlCFds99bkpn1liBZndax4cr8pBFbyPEnmBjN
p5W2meNafytExbra1QWQFFZ2fa2Vs3EVO7SYJm4En9qyqk6aPSU0hAzL+mRUM4lBk97Pd1CwI7p7
XqYuDWfLfYerl8DSdp6ZJuT+AXCmthF9kUMCcNFsUHzP48YeKL59mAskAxPJshqbpcWQ1pwyV4qU
jA7MgoZ2OsLhYc3iu+eNlw6aQrp2OLbinIPluBZjXlx7XpHcmoU3rtkMAq7M0n183w3+V9n+orKF
r2Zw6P7vFvX7Jb/0bxyyf/zhfxyyHFCRNENLAA7KQ/N/Kn70or/phHuQnBQQTvNeSP+h4rexwdp4
0dF3UQkgAvm/8haIFUUoUS8u+n3mIFTf/8KjTk38YZWEooVtDaEugku8uMaHw0qgs51HUa2d0GIO
d9TCBXSLxjkUYs43HgjaUEeVcbGES5hwRXK7MUwBbCE/CeO8Gh+m3C1OVouV26g7H7uqPoCKzbKS
Qa5BYKdbJpu8iy+QqfYIHDjc20uSu10+jX1+C1cNyOAY+0yATaZfbqbWUUtMYVCUCIYYjsW4gYR5
35VQfqQ0cYRbcXFtj0P7UFoBBELs9OHUN+KrrkEy963HrMq+W7KrIfb3d4xMugtUUGdXjw4SEyvr
i0vKuPaINbM+QXgZELPWRb4boK+GmSjV1TS63qGIVbHJsrljyhIF267tLWil1cL05HJeN65mqtVo
M7IdIHaCo1W1lQBNLaf9rDc65Y7NbNmpnSu98fdCsA7rhkfBFBjnIjdOKHoKOpqkt8c+bKUchdGq
rv1o2+myWHPDVBt2MGLZ4pxIirFe05ps1vxYxWnuYHx7juYdiyxz11EV0Wa0yd5SZqzKvSotw1k7
rQL7L+b72inrkJP9UzAZ5uNYOC47ize8lEZl0hyog1Anezy6ls1k6htRJSlH9ZoOqn4aSvio92Vj
5bjzU0DL2hdYtwYZPpXoNTQjOJVAdJZVy1TToQO+0mw6nGiGsulSAwW5DuKAvu8IDEWtAB7V466A
hbNH0692XlGW0HNwItwA++ouGsCcDhY9qOSOyUBrDSuCjZwrL290GGUqzTcUURT8aBWZiWeES15r
U2pJLdQKpTB3gx2asTBVfzia8t8NTrzQYneSv5ufvKjsFivUYotqfrdIBTQfF8cUkuYmG2Eg58UO
RJcPLNzy5mEYtwG95X7e2bNsukvQMvJ2H0e9b/V7bZgo1DdawPCBiUWMT9nc6gjiFa2XnHBwXZ3p
WE+y3qILAzVqCN14rnB333EImQtmXQiPtnjNMyLOtViFhNrg/9b6tg026TRoT0nupHlozl6BqM0t
1Dk3KEFWZVB/ddjA5hAFSXQpRUKFzEqCDw8MZPIUOSUbhJYRbLIm/kK/mYfRHbYC/WW07uukKrHr
ltBWMyMBU4drOJ2ZEK4xT073CODwggIBU885g3b0C7Vrfa4T2wxR9cU3dTLVN26d+qgyJFSsxEDt
xQfQz6hbOOGwr24475ASDzvo1m2b8glDqEKmVzONWNlT1ooVCn5GFFkWMRxxIw7gHqRzBx0TBrlO
OaGhGR3JL0bp8ZNjs11ljtVNKwT3Jp3htrv0g1feUpfGO8pUemADRP1siB8iIdVJCmk6q5pK7OV/
G+L/DzICHMqiqv7vG+JBiBTrcPtTs/f3P/rT0ub9hg/GRI+Bqwg24w+bYWD85iwBeEsWYgDAceny
/bkZmvxf0CJw6rger2ezR/3R7LXc3wLXw1cDTpEmsE73+F/shiBjft4N2ahND9IqfUYcbRYmmZ+r
x9RNbUbMbXJUtYHdcpSVs2Ixc0+y9jT8vsqwiTrJAtyvNW2KJdspWuugI0g6azmi7RuDEeLar+Aw
zLNnRxuBo2BcMQFViA/swt4ZGTPxuzzIGqa4wG1QwFkMYSeU+5hVzHagPCn8eiUiByNtzyjRXnRs
7lWQuV61nH3nAxVKZ+PcrIINXiGrAdOWqQQKGypZCl5UATYO07cgm7wvvkiGsPMR88SzbpWrRIqu
XU+cMXjC4tE2rwKzS8I2KNwzCmdvVQz9pSURYuu1hNitIBzCMcOvkd5LfGB3KtG764ahzqXIAJ5t
PFVpuFZ9FeMlhceNtDyTF8GACWT6WG8opiaEsW5wNAEqnMA/7lRqNuD8q7TaOqWDGKhNwBp3IxzC
UDnAqe3OM59Zdkys5424N0zyh4LE/hwDkr9xqikISSixbnszY8hTTXaYGOZt4s7Uk8BxNuwKLlgo
TdxaKOmuYWldHH1s145gbLqSyku+wFWXO9sjZQfsZH4yigKQuqvqy9DQEWGamsZnaMf29ZgsZVrX
z/2VPm4w3lbXkWyK79ngBltokdO2dagGYjSyF9MNvjhRVIVGBF/c1ZIaKQL/gC79HNiwHRv2vLUU
znEYEel6JH/cZ01rXSwVqJMlvfE2bfX6Dn/UW0Zs96tTuWM4x+okdGcKncUQRy/DXjWu1MD3qOJe
NHmxLnPRXjNrT+gPgASPghyVY9Zdayrv12hD2sdczdHKbk11PZH9Ekp0VRvD4ZNqINxDfYjihxm0
T7ESfg3yJyurgJfNMjQsUhonK6n1IwXPV8F/fxP3trije4J6gnAeVDGpI5G6s/3T9Mqi1ZJxdG1r
VrfO5EDPGJD8bkZhd9FN7mjP7bsrM7ft00TzRDaWvTW47c8VwfIvQ+Nh+aRMQy+UJUYo7VzQzLAG
O6zzfNz1WRRvtbo/cTpuj6jyz8OALn1F/wDLNJrUtc+UeA86c6DE5B5E3zZxOoo00EZz96QhrEza
+eKThrKNvJM9gCxs6/LTNPbZbWI1NxqNf4NuZRgI+2LUutiUvvzSSqSIRVbB9kjI5DTbz4UHHwJO
MRKuIjUhfyIRLZdfavqK0I5UcKOTxHroz3YfqDVn5mgvx0E7j34QbNAzx2Gm2y8shu2NKQu1hXtU
AYqMnQN2evvJJhgC3pPXhkVEY0WzTB4r7eiRWY2C3nwhXKDe9F7R7OilmYesPc5detUVSArgRK6m
Mr0uo5bejAt2pKGGL1RWbMZRptt85JBt51l7weQk7qTvxAcSOJE6z7l1IPtY3RVKzLuyg2dBLkKD
yEm5Z7sZILNb46GZgFqGqELHO5pi/4+98+iu3EiT6F+ZM3voIIGEW8zmecdHPnpyg0OyquA9Eu7X
z0VJrSnTklo9297ILKqeAxKZ8UXceCRsoO20arTOvRThzJoqGtnrd3mMyuOtKlEbMWP53sxO0CPO
GXNvpAprbduTdx+bY7mRRp5ArY38m9F0o2srbN5yWcq9VQHEmCLxhmXBorueoMhrU/ORST2Uq7pM
jWOQ5tlGNywuaT1IoTkQGEjHML0ZWXYX4cB6lxY1jHonH18n5ZHR8FmfO8U1CItihIgwYDrOIr26
q+rhLteZEUAaza4LyOeUZ3mpKm8Cyxd7s+xDWkQNNtqL1Oo4a5Px35dJR5lHlLcUhpe5d0sM4AtR
yn4ZYE7Y9KGbUj3highnko13vrTzDFe2jNgn4nlSFj7zMrK1jZgo83GNNtuMIdZVFnc6ygb1yGyb
0MtuRDg6QMoKFc8WrfpINPoXGPXFNMINYW/Y12R6QA8CPOQMptx4Og2yti8DD+w7Jt/cInhMXG9f
49B6bkRUH8I5FYE7wLTeW67+aCkofw6XQvMdSclM6dxWdIwZK1/o9aEgeXWoRl/btF6cBzu/avds
vYPrMFXpHXUwprOoofVuQ0B5/dKb+vClhFm87gyZ7UQUhG8uky5vQXMTQFsYTPIUmLUAaC5L+BZT
T7F9V7rcH2bXdQvGiNqlZGn/khPwAXEjjf6q7ZrmBgUSULEDbbzGcoZ/iV0hU8cFha7qSaco4K2q
9eiFZ3KA+pupq8acsmu/s7wv+hBixQ5T30RzSronjePROdNBv5Le+5xlpv3JAr2DEsN8SC2U1aXr
gNozPK3dPmO1XTbsH8YVcyrgEcSNIgBnceg+qm60TgAe0k9arMfYkyCvzXjjiMNEJe1HniNQpoYp
2KhxNDS8c07pL0WCxr6vo2H4SCJIHixGgf9I+113Q30rB99sDLWbKLYbLBBmVr/QrJWczRQlnqu4
lc7S8LJp76kq+cSxK0HoA6pP1s5YAi/094lIspVIQm5W7DjV9VSBkV0iVrsj0Q6iiesRTMAVYnP/
YvVj/9l3w+qVGXi3IT/o0SaJa5Qa+goLH0OL7oYyPnRns6m1D6mPzfVIjwN1uhS17JRDq9GO/Xv5
6nEGRR2bfEXwl+HeCuhPhTSOFvyERUbKhVuYnMmlr3DkDmZ1Jl2U7rnnIL8rQ2cQBS+oWvDOvTUp
L/3F91pfroEXJdA8O83aqlRGt75XMpQyRwcWrMrxEuIQ3LI8x6BDRJct5wwTR/m2OoiwtVd2KXVi
LegZqcEF56TlNHdPE7/SLUBcMZxZGv88uRBNeRGqaVcNs8BTqnWKw71Pt+wAtGnfOERrFlma1y84
P+e5c6AawXSpKZ7hOJf5GqLYSPwrrqbP1BuaV77elyvTsN9lEHoPDqPatyJoig1M3A77NVo6h8Au
oaUEZyYrojWM+j5ydOfKm6Tz2ll1uiMyjYPICKzZXmyO5rvT1+Gx9YX56LVhGC3czBwgRdXQcbAq
FjtSlvxnMqnE3dG8Md66iV91y4GRw1vnwZAuc6t8JQPSXiyyoPkyHgz9RU1sINeB3iuuJVJrCzd3
xCevMqp4TqgE2sEtYv+ZQrj8AS+A3WxMNPWjatS47WJNC1dT3VSQdMxkHwfJjT6p6LnKnXMwdoRL
SSvQsoIaoMJlPrbeRbaeDmZWBisibFg4La80rmmo0BauCJwtE4TZmV538t1zIHDT/1mSQpCjQyF3
1tMIJTRTYDBrYCXCzw7OTUsGqEcQ5liJOXGSVruaSjPFrqSrk9CAI6k6+xzGhqJ4U8FRtGOch4uu
QUFP7LZ+CCzHf7cRWTddAf94wa8Jv7WspboKjSHB9GAmdMv5lg7sqw5iSVmfjD+Vutfli3r+RwlM
haUFek3BhAHWz5DeR5Yekt+yMNgKX53qcvBiLnDbPSY1skGgs0fM+uDgTnRQbnLGTDs38lC8ciNI
nhvXQQgK/Z5hYRhZrb9GCLPXlT9Nx0QT5aHHQ3PiE6YnQ0bRhz9F7SZjFLHLyqrbBJ6Z76s0wDWX
TE8lQ2BUCEPUb4FZOTcmENvPAgvv/j+n5H/llEwg10Ct/eNT8v1n+g2a5vPnb4/Jv/2pfxyTxS+2
5eDL/E36/Y2o6Om/oNyR6DZc4ZBP/+aIzDnYJm4CzMKAOfpVFf79iCypNjDtOSsOiGGWk//OEVk6
8wD1m7Ea/QlsAYUndXxcIE5/5GYwyTe1sLfyPc/QRpRbdqJB3GGT7ntmoZlOQG8O9fcn/I/sjZtq
XIlmMLdO4Du7KpOUv1l+k63RAMS54fF4PyR6srYjPV8FgU3bfF+bKEj28IyqV1WrEeMYBqZc7I1S
T5cKSwupm0CuHd/5pPKy3XdmE2ytKA9WMBCrpfA5CU1Tq7Zjp+sLhzlhsaDqhrKlsCKAkrucNuOx
eJZl5b7ldZPt2Y1NG3oFcfo4Doz7Tl92cRRcM2x3d/kYAecKzY7dYyNbdDHDLnCwqgo3uzYdcJN6
qOGGbb8zwy3DxZCVbKczMItXRT22D0ncuqchnvRbctrGKk9hryrhXekxCD83C4JXctbUOJkz+8NR
1AhiDkZEp/O6Rq/c9ZFcJrU5XoqyoBAhN/KNjUOL40WH1dPxDkGerKxiSG4019d4WhnJQoy9u055
0CxUUll3NUf/dV9JfYmeINEShmaviNHsfG0SB5mE2iFt6GtLjGpahlo8rZpYL66IEDnhunI1DWJ9
r+5FVMq1ARLoFPiZtZWlyDZGhYlTn5qJDRvnOCfS/AU1WPf2kA0fY6LsddPHjOucpLlMic9fNNrE
2xRsbq0cxlsZxc678geeSeMr1p5mK0oz3qkOACUjEv+RroJig0xof3IjOxmv1GjEV/TsJJxWS2SP
AdjdmiLZbhXhst41dl1jVTCi1ajTB+laFp5+t00RoGvvnTRu/yXoR28zzdS/ZUUR6Jr7Rl7k2DeQ
0+LyIVQifqATaHzDrkfsJZ8s/YqoeXekJIzwZ6bzI5NjLddlAImaIznFQVPiHnxYRtf0ZBZXaS8e
wkEryeiastrRRZxchgJeuJub3bWR1d5RVggO9ElIjuyR0DJnpzQVjdDGk6lbeMjbyXJSQ3+wsVbH
GJ69BXN6cxPK0l0a8EY46hVGthvZ7i9zTL6EJ6XSmQwasApp2O2MFcEV5s8ii7AdTNkNNYA7zyLl
E6q8uqpt443ONsc/VWY6hMdSpE92VDu3WWFtfY3+iH0TKekbW0xaceJwGupz72OS9E+tA3+ckJSH
5qZRhpt9xAjG4hTNnHbTbh7C3Jc3NU/6Wq1h8t1Lv4nXHoSbNUc2DzOaY8xb6CYdV2Vol7clPU1x
T/SrC3alRPJ/MKgZZsNHsWOOPIWsUziHnIbkRltlRE51tHmb7z3rStwoZCcpci1wzL1MIQS8pQ6s
7VyNTuY8ocbTmoIlaRSXnIGL/4n+M8SgaPIWrHDoxuRl17oq7rhyrWThEqcHbVBLQedwl9IuBckp
fnc0n4MuGXe9mENuvUbpiCIz2ymyeQufs4W86oPMe8zG0npLcNdwpeijCKDU4ZIjX4xjJG8d+WmU
ZptsDR8HKFS8iqQ9Xkw09lb4vrfOrYSXnNKgthfZoIt7Cr8Ri5JmrvJmLxltWft4xTbx/XRheA1e
pywgG05btZcX1447GoWN2YpQYXsECW3pGPo7wHzO4ASQp3P7eujsYYNkwf/SDREviEW0zKJJMN7j
/zeOTLeaepEUdTWH571+G0vTvmJ3TMIhotpbotKtrCSVLQExkzSsMMIt7c/utgjr5Ias3WkKUIAX
tbAKaF1WePTL0tkUfSsZ4s8AdogOxJZXULmoPIlt4+A69dbS2MhzrzKMgW8QreugMLUNmWX9jg17
vLaNBq6o2Vt4ELQ8P0OCKG7dzrHPrV11LxbFtZxtTO+IkIC1sKrFKhlksG1r8t90AigYpVkzjR/V
WL3zjKrP4F3sTe/4FG92EVMVQ6/0u2AS/mbQY/cBZnBzkVLzeTjk6Z4ygOaaOloA/RRMHbpc9z/Y
mFroG2LVOHaAYyT2d7S96c+JIwglZZ770omKlq8WxXFHPHs4UoeIdcYycBZUA4ezfoxfQ/xYB6sq
CFgHwwYbAV3mmPfiZWuGgolORyyM8990Y3txvJ7N/E2alw8TJQn70e7UVtTYhSzI3NUiFlAlpwZ3
UM8479rB3hyv6sFwj5HJEk9o31qhu3E85vXv8PRZC2NuiA8MP7zhoAGScgopdoi9YGvzATYlNhrG
Nb0MWRon+WyaFRlhjtTlW4dmccVEUHzulIGci56wTpA/d3ZTmU9zY+HaIAizKkltbSj8K9ekHtNz
ovfVI2JedaXqtr6x6P07scvNl1MILz0Jh4ijXdidAbhMS0jg9i6duleOeNGJ2sjwCUFcP/u+8PhL
GpudQDalC0V6YFlkpn5usIy0dD5Y7o1FOeDWM+z6jTb5ZTWX4yAutJcaQGe2kJlrQ6ZpvEtih9NR
MOF975uA89uQ6TA+C30f6sGTX+f2UuSkUNMc7q+mjeY6ouHOZTqlPcMq0deSursrK4r0owmFhrLJ
OqhWhE3KFaqYjBeDaB+gqbckmpqgaRbSGdae1iPod4PNwBWj+3Ly3BE/XWAQK6bag2Oqntgi4G8j
8jCZnKoV2Q/IT5H1ZgyUIg8yjOkcR3Pg6VZDW+CussfQQfKJ3YBHHtCGILxv7LGM/mML+ZfIjob8
6qf94/39dZK+hUX29u32/rc/9A9LiPxFmkI4BIuFZ5K5gZn0OzR9rjSgXcNyDBxrHAB+n4KZc28B
y9FXEuT/+UFM8xdbWNhMARHiCmFw9ne299xY32/vBal9ZyZLsYczhIn9/PsJWA0dOR9sUR1kixGN
cmnIw127MbPWvSCQhDz8vID6sZaWAfoEaltpDyED/09gao2CFjMN1ABEgYwk01ZTmlnfq7FKj0SQ
o/imhVBCX2LkvFhI9ocQouyx7WOD0GxSryodttgBS1mysROPqVUX56e4rLTiJSeOd9WNUI222Qig
ld3NMpiwlG4wVdfeS0cFkLtzdSK0dVuN9nPXD8q9GTllkPqJQjDYBb0Lpt3ldCIHpRu9da0WPmMc
oVwFiTjBdonHzD61nNVbhgxppsul0uGvD4usj0guntMQf4+zcat0Ks8E5/i44dDUzqwuo2ftiOOZ
9bDOimqmf+UUQ7hMJQyfeecqQaz3zy7aBJsLP+X7rBbRyE6jWvqWpwNp7zpyGSJEb/3oe9yGE6aQ
yOppPGTbM2FQBylLOaSqJw3mhcpZwHMi3Rn8WDDABD3cqZJiZcWlJN1pdwGtPSxKRsg83Y1VMcWf
Jn8cGytZthnooVUXFBHWbAY3wdZIBr8+A9HR9nqf1zc8/HzOTITlAIEgczZhzrNN67YBPIG7hOKd
CCVQn+YoTH8R7DI2tjdnTMo4WfeIwtTljOEqKppq07lZcqo1IspMBrJ9UXAyQ+XEKFLlECSQwWZk
77B0VJhssiwvVibt5NeWgS5Fj9WwsmWQrGRLxVBsB8WumTz/Umd99uTnGlMWUrsuJZ5dScus/ZAU
WXAhztDc9GHnXEC9dy9h5jKg9eiBqmnjvXA9FBsmBNEjyRyfAHIxPlHupRlLgtdE7RzDZ74ROWeP
bOpjWA7mbghtjVSNP8CmrjUmf05tnnz80FuNhOe0Eg64hkfOkxbHr9R+qGyR3zUU8RLA98NgWFIu
YA7LKKtpUC7GadrnQMuJsLQchdEv230PwGLbMwF6NMvCPHoTkbuFKK3+HvIILlOXkEQ8x2HTLzyJ
bWhuzkSHWkCdIqc2ph3Ye6ybGhPHnjTgfYxztcEjM7fcDs5JjLNsTJI0nelNqrtWQWAcxQDmSEpM
SG088lsr0H+XMLXzRyqP8m3nO+V7b4RPAmVx2aaue+CXRjcuTbkE9+NeTWM6XHyGnIcc2jRtU+b0
rBDcs43XD8ZHXNT6UcO6jDxbmc6BkQatUXH5eU7m7YSlV2tSThO/oBOTA3bVs27H6dOYTNGT2bcR
NqbKTZ4qXJXU5HGH2VrL+Iet9dpz+nYTke/vCzxQ2LbTbcwR+Tr3cuvQD41HfH9MYrKgYC6uRRwl
i8mi/GQB/TC6yf14OHA8G+plgbGKq5jNdWi5A+26rUYLGgOtddGrkiLVnnq5lMSHQ1x8GWg6rq6m
PxSQ7VYm8IhH6WjmdavVD9FU38Wl5nwarILRNZKgjnGmx5OzNMoJ6H8dy2Omjz7wA1kyz2tIJEbB
nn4n52rs64pbQzV3U+qS36714sNW7EhLmFI3QLyn96pnQ47mmQ7Y4/ryGAAafwioYCVNkBoMbTK0
FtKewZUEJf7SWtoqp9lw6SdsXCYahydk3hrnNpXg0MCjz4wK1LLpqpOh/H5t4dJfETQ3nw0yGjsT
4oS7GPp+PBn0ua9kYvfMiyDfc8fJUD+zq9U2dYGqusC7UVyYKCL+EuTwcLwO4tw1FMNiY4g4/KBu
xsPOCNvhlhLkxgWi05t3Xeu770mfwQZTkaJZ2E17hqNEbW7ZcrunosutN2XVxZGeQ45DkEhY55Ru
koUSOUNWeBA0oeFagKoixP0otOYM0kiRB1VMHoRpzXmFKNzj60e9KUfYM5owinMTgSvyeqtYtvrw
UfHMuxW9Pe4DcmZL/lLiurHf7K2E1GtbyeGktQZ9mm7pfkhCsF8KTX7i+GIQWe6alg41vFmpB3y9
jjlJZFpy1VN4cIWik5xCvbBjKjI/Qt2oFkyUC4ZVw0Oh13c4wCiOEDV6uE8gAkU63EQwVdGKJ+/C
6LRYa1A4zKVkbLMLtPCcJl2wgfXuQ7WvBWU6FgUOgQVQonI+YkoVbis4KcuQOtv7wOHkAJIIgTim
pKCufSu9sgq61qwm766KXA92Wj+w5bQzu91KIYoLV262yoG83VCjXX+qhrly10AZYNsj3cfA9uWB
dziujL7MlwXhYaahiZXdZL5mbVISH3uR00auNzo29kaPTlodOCCa8mLbKvJZUg3ti1HX4Sp1saB1
TvLaNuI9rkrUDh6Pp67PAoVvog+pfq/Y0TYFnLUspKnOHJovwuySNTNndRfrtrWG6j6f+91kI92C
IrJaoy29E80Z1EG77T0EtpFQ0HUXUEu6JoADXkUCK1xqdajte3WsI2rorbyHbCfT1wpxfBP0bvIp
4zhCYF3nd3XdV+a4n+skavZY4hwILgkxKIv/gtLmAdKjB6SLWn0Pn4KG70hg6GsjcZpKLf7wYhKg
Le68bWvlGiYMP73E5AgPRhNHm7KNq71iQ7Im9uTtUCqbjTOw8+JoYG3xxHbHKCuA2qUDp+VWaBp2
zQlcQVl0TMea/KO1erBDkiGDChhEjaG96zuzWkbWFTmYcpdLhDLCd8aGMvGPSi8vSrlsHejdWMIt
2rJEawyVtGcRSUbKgNU2UTKxw0h1iEl6cXbK+uLozdZrMP0zUV3oWdKv0BFuXQ07fVww18zr0l1U
dPos7AgSDEc0+AVpsAH7dGVmmoZpcui3KX20O7x/wWoyswvMp5uxjsINojEo2ULLl3Y6XjykUQTQ
JN02bVms2omUggwKpnrIctscmy6LsGNi1BhoUPc05x5qULSbYh9cjiU+V76trQE3ZAuG7BSOR6XF
gywJeR6Y6tJTYfQRZWO1djQuv6LRdvbQ5RdbgzFDazuzIEuJpe6Vaj+g0u2YdiOdEOQ7ZO14SSPr
VfrOw39mJf/KrAS/uWS88Mdnqau3pnn7CBUIn/Y7W+Fvf/K3A5Xt/eIZkPA5UjEe4Qjzfwcq6qDx
DuK8h0Jtk6P9JkOOk37mcf9a0Sy/r4MWxMsx4oBiYnIi5ma5v2Er5HD2/cSEcQ186DndzovB7f3+
SEXWBrW+1EpmeumXsAiAmLikOCIXY8M3387Nr1OY/4JhelPgKGn+57//2SvhPoc9OHdeiR/brlLa
UiRkTF7JwHSITP1a5gU2dR/fyN9/pTmCYOLGNAg4zO/km4xj0Gr+VJewEtsej5mv9Oumy3CnVdPj
334hPKGGpOvA5mP92DLQOamgzWkCytgkX5I0+UJg60vMv/+dl5krwhx+8Z9+oxb1pwlJYjIPYQvi
uVVFQsmm32iI/o2vjmvVQ+T0ZpurAJ/w3VdX6pksQj5RB4HxNEDLxN9puKc6j//iQ81/03ejOmIY
NvlfFE9T2F/FhG9fyelIN7bUh+zCHmoNzam3YzA8kr19LDt4Kn/+Dc7CwE8vRjEoKH18jhATvv9Y
QK8K7s2i3HnVXHRLRHEXw0laFFr0prtzPluSCRUjJYN//sL/5KKfG90tOhgcads/3l50rCgjDfNy
V1ZRcadqGoAt5IRHjRPXX9xfrCM/f0aEEVYFGua5q7//jJOK1RgVWbnTVFXvYFSOayYR/t2/8YG+
eZVZovnm3nKhuXWaSnkVb7AAxQyPXdbnh6/9jP+/V/phZSJBFrLH5pWwcY0re4jfeAyny3/h9vpa
3vD95cHkefZpM4cGWvFj9QAZFcvNijLbMSQscOt1BDnGsh1uJpmNa8/Xcc16tdhUnmXtdMKAZHFM
DECVzA9dZYEMZGY0rLEZ00hZ5P2HE0ZYaGPAAZ6ji83cVjwyT98j3ndXpQNgFCGKRD/yc7UoCN/g
rMPzpJNCXSqeGDtnqLILI0HjKXEMZC2sq69dRkKyzwZr5zs0XBYjvJ0+5npOnMEOlgRk8cgCFHVX
XRXIPT7VfK2SFNcPwOS7VovlQcf89lH5rPICtevQ2YJXiWVx7N2GFuHQccNiPcpUf6d/jMNCw/vR
KPd7y3w+dALkclOwH7wOjIndDxqSvexMn7GpoJdiWFQkiKhwBkpR6f6wjiv4BkhuGv3tfLopY+EC
aNsunTY3UDJYXMIgynFb8ggAXS3mIrGCzjZPmAfJoIJT81QchQ5Y0KV+b8v0S6OYRTeegrCzjkNA
8VyAn/3R7hNE+cYsXyo7M558Pju9RL0oX8pMEo6xweUiQjml1y5NE5fAghZpYo0aea/HpgcPDgmJ
XR8Z2Vefr+YYsue/tlX8hd52tVTMgJ44xn8Zmt6/a+2p2JOw4d0js81O4SLZ1KnO3MvyvDS8iZmd
3sZDJPes6C292Fm07QKKsNkGMMpgBJpDHpqnQFIF0TkwSw/0WpB/sQFNneH78iWq1MpXhtZTR//1
sk9pLD9MdEKf2AQjqkR8Cb6i2566Z5wMRODv3cngIwVOlLx6E9ikjDM5tVthnK3SFsvpsphqO92y
B9bLK6G60lvZod89h36peQzOO46+4LijicljXp80QFtPLi2L9wNhnS+GA5iZzziu85aVk5RPtZOg
3R4Lw2YOCBk1XiIMgJ2rpYXB2YOTQY3cAIYGbgzdbp7BT9D6QwIZGAp9gYUv0cA92t5jU9FFhQdu
0pacmcgNjFSMt2bZ4U9Ne/JCba4F3ZajQfzmQVDZQFDqrpi6ElqNPLiuDY3vt0it3fNEA93WKulz
21BEY0SbuDStaT3FmC8WdQO9cAFrT7xPHvWzxsS9xWkengwiYfPQUW3ygm/KOn7lfWRDwZut0YkP
ti6jcQUvVMMayS9hhUHyWlFnfRj8IF/XQ2Pggoi/GG7oUbMO/pw3Ag4wyMaVNjZVT+GYHZ6DxBvW
Kki9LfEE+Iomjz6wj+kydGu4V2Di7+KuZnCLrhd+zkvP2uWopQuw2wAMpVDPZTN2WzMrMDt6xNzX
E1jZQw/4s/Hx8VZaqy8bkW45Sn5uVU1AvME4XBm7tujeFYgdjLq2sVY+4hSPQucSKm5KkfO2dJF2
V11be2vKMzE+u63P4dpJnlx4bEfdGzaQeFOE7aFsl1mfUBWWRDFKa5tyUbMqggBKy3GVE0G5NtlU
biqNuz5RjNE7CPlIsqBuYC9YOyCbBDDm524p+dxGFr9FjQbxoo+tt3Ro3IvZteJMg564R7s2D4Pi
ikpYUF+VR7Gjno7FquOUuLaaiduISAoNbbnqPxqtRlUJGtacUCbuRdioUlJP3yyLhbKuWT9skt6X
KSLmzUl/XPkOAPMF4B734hdJfRI9nnhIulyGyqsraMSZWsXUVSwzQxUru+elMW3Xu6hxmTAL0X+E
GI7KHPFybnfkCqZiuI7Sa7Nsi03Ym/gvmqy8bqp5X40B8piKkoupr0J06kxgn8Fxu4h8ahYzGxPC
11UXtP1Lm7jis47jaNHN14ilT+Kc+G10xocZbDpajljj2Ekw82utM0rLpuHQvOwK2DIWidFt1RbY
+ye7eIgGvqEJvw6ZA2APUkOHUfzC8SLV65qmUzu/78pgDqsTu/MnlV0axdqjBawevcdNn3QUAnVe
oTYmg+JFwIj8bPqG/u4J1R5xvrIfLdS1ixcAlwtkozgsvG3GPOaqraNrkzKYZy2Om+txCNsrP56e
It3sn9y5ot0dYRDISVhk+AEA5GGVXZdajfqdvDhVnZE0D79goAiWgC4euJ8f6w59CDwmSMkggy6s
m+W1HBs4ugXwfxb3d83Ccm44PPToNZB7LQopLshZeRmXeo965gpgbcBaANP1I56GeW9hy6bcTPwG
G85eAH3tATSDK1H6kZLVLjMsWW/z0GMkHZYEpxr85mSQUhazmEMe7lLAxISNAz2ZC37wb5AbZGiK
kbLG31sxKKHGDz4DI4BWB/XZoyGVmfHQZEZ26CuT+hiCppT0uqo6mGmjVkpko5GufKb0jn0cewM+
JA+ftGb9I1rvI6n10OahOCLiyKjLQgQ1z+wGGBx+5x5kBxhw4ds4Icwle/FaYWj3audLM+IOX7hd
kn0uLTtY4IMH64BFTCwxINUNuxtLX1fNwLo+uk4CPxqnQnuD2YUxVkxyBHnWDeJ1W4a1RDRRs7G5
Ec2ri2WuXULiu+tjE9G6FDYCNptr7HWlM3aHPI2TFdDMd+kqAO8xtpzRZN5taeHGsLm/WDi6i2XF
2lxGMLe9OtnAs9oYt9ynhknTIDMHlbrtzqiAMAyV/5aEFpFwUlprQ0drA44inmG0DmeyquDxIRfo
q1waSlvCrJ/O3K7BR0DFm1okEHEWqQPTM041bR8Nlu7S6pmxvkmb5RtrtEK8cWRPpNpLsSfwgckx
9Fm2dEfrrzppzJ+ODB4WSWrNLLKDOrrBD2eVcgD+4AK834VZJg+qa7IvhVnxDfZtTyP5DMcf1inE
S4YCsWjPnc3OAkN6eV0KtlVRnb3x4MoPGIuARmCAQ2Quc6yFo7KOqFHeKa/j+pTYZHjbrsLP8xWL
Ffjcgyb1lcVaMg28M6Uu30yb7ruFxz+2riacC1YSllt/HNJHxqHx69c1MEeSdZf9NIfk//wIIOY9
/ncbc6hq6CBEHi2TgfRXjMo3pw1QFYFUjZ7ugPGy9hp9d9UGihygW7Nnatlmn1EHQVNjIItodECN
Z/Gzjq2J62ghvL86tM4Ry5/eD2qJcFBrOPjPZ7Bv3o8DC4/1gPdTZ+JR6TSZJDxfeocyxVTd4joT
mz//Bn46JXMxEBzllQRnE0YV379gA7g1C/oyBYPMhjT3Fd3SOSiynGH3jP0ofnVG/yEfSvyzq093
KA4i8GKapvvDKTKv2exJwGosrrBQGYLyzItQ5MtVzIVFwZS3TsCjXMOU6G++PoKpNBL2NjR6sQkF
JS1+klpvxVR1W0hGfyUiiZ9CsPPdwY5yNiJYkBR/+EIC1ftwZptk19rxTKTGQwqsm2S4KZ8reMc7
XC0dI+XQ2FgAXck+toc//0l+Omd7JuFgg7n33D1o/Fhs1I42AaRIRDtGORGusKA40ufxV8vAT4oF
r4JQYdimIw3s1j+sAoycOt8m0LyzJZtnO2DhykvKemnA5pxhJ9Dp0KrpGsGL8PznH9D4+Ttmi2LO
+g+DqdnU8f1FR7+Z7Oq0D3dMdgJ/l8rCO2nY/14zxdYY+Lg1Xnua5c1xh8eERAkAdouu87GzYNUU
OZkP1tuaETpQdHMdtCXbSZkA0GsC7xQXefOpIoTa7mdwYvCr4vIfJMxfIGFYHm3EmD/Wq8+f+/96
ofLrO+/Pr3/oN6naEb+4PHlcasS/BuBnsstv3h/H+8WxdUNS22pjSiaZ+bv3BxwMt6RLLt12hOli
n/89AS91IvWgZTiv63R1Mkz+f0nV1uwwsjAl6axP9o/FcqLDRqnrQbEnqJNEyyQPrGuz7svzVy70
N1/Nza9L+rdi9U/rLq/lUp3Id+ExW/xxmekaHWSfK/K9Y/biPIGIP8fK9B5HvoFTVU3e+s9f76fb
nQEAFXEG0anZw/XjsluToXVKV+f1Ms6Xix7Oir+IBzb87YBuBAaHFhZzYNPa25Fx/+cv/tNTzbJx
8NlwPfn1XIxd39/vlaY3QwEGYz+xwfuUpRnKVCo69zSKCTalP3mPbPT/6iP/k6/Y4tvCwzqvp858
2Xz7LG2bNgb27GR7nqXDTUIr96eOnB39alHNDF0f//YL4kVj/jC7Zj2dqcsPy1pMF1VpNIzNQs0v
jg7z8tUYtt46c03t1fQ7+1cWxx8/S3/6Xh1LN78+Kjy+XApPvv+EhGP1KcBJvSNOgK9dUcJrXE9T
hefA7SVbslFF4uwyGYEvmojbqrPyxxwvMjNyOyFOh6PXuW1HA+BizeivAzIUNidBIP95NNy/uAoI
8fB+vtvdOBZoQu59gjqMQ3/c3eTYaTnutWpnwVqR9xrnHZ8aPhC8m6BgM5lVgejpmwrHFI5Ya4l7
7sHxVvPYkBjk3e0D+0Fz/9VjHhDFpLqDvk570fgcerPJFWfIvxxQOnhg2TqvO3HODJ3vgeKYSayU
0bDL1erIIIVhTFh7rUGcmWlr9fp/2Tuz3bixrEu/Sr0ACyQPR6DRQMc8KEKDJdnyDSFr4Ewe8nB+
+v4oZ2al5PqVlQ30XV1UITMtmREkz7T3Wt9qXZ1lVhuHG6pzw1UQUwZYTCQc2z+8TlB1IAlj6NYU
eczkSImBxGNmCWcVc8ChT0pF92uSUV65IYmk5pUjpwiJmqtGlm82j5FhvPCWznZrg33tAFservz1
UIz9BcZm4GaOnZDr7luWCdyHiaAec8YpRkaAtz2VYj8ly2U5BJV8aBNTPkyYWvZOlzbVcqD68YAJ
srvSOYvkS7+amL6QcPvrxKjtR6/WUZ7UGZp8cOnyQcxKFK3SjFu7oYAaTyhq2QqZJCKM/vDglA3K
GMcyUPiR5jbctFbNN5UpB5QcLVC1hA8f3JtJimqx9XoqKi330cMPcRVgHLiloz/eTJRM7vtqsh8d
jWplHHIaqBCviw1n8cYj3EWjhPpWV/v5rpLOKNplJOK+PcUpMYNZQveEQxtf1hw7qbaq77IJ7cKY
RgffJUpvn1ZalTd4UHyPADILsVbU9f69J5lPVw2qQ/SII1bwRVc41mOpPPkQhZLBX1E19Cl/3wNt
Z5tnFbN3Y6BPuUSBXh5rdEpozKDBXpEPKftV55jcUka3fBhgCeTLsEwnxH1v9gc/MsSeUiknnV7O
33U+xi28kBrO2/23hsZeitazkK5jsPI9LVKk2mH/fPsZCGRIRkc9Yd6Yop3Gd72O3KZb9aHvb9pK
8QJH8/BwiEqQO6JDguBoqI5jfKf6dpVWg+ff0D40KOQ0ntARtIGHTc5NhXvaXiBANIcvmO915B9B
STTkJkuQdgTIOXAiZLGh73sgkRzpyeIoEC+oJta2EC+SflWF2hjcAEuEdRuVNoKXAixhcGFCc32g
HdU/d6OGuZY+wRRf9SNM5a+K2x9tVVF0W0V6T7+Y9JRqrNdh/kZSutDszuY+q1tJ8s16gPC5CAp/
3Pgiw9tWDfuexsdGeok4E5/VLoFQ7QJYBccmLIdbJ2/LJXkPCHdMbTxbduoslRsZ30jLrvDTjM6i
AVVzqTlRc9NHlcItggP+e2OlBAVFQvViiRx3OMII7nYIZ0IQGbpZojMvp7NXt+FzpZg2nTzGcxNH
zlnqgA4XaP/HC/SeOXz9YT4WTGyPt4Wcmmc/xnZDBgvF9hUvt3/AWjwUKzpZyoeP6Ab3olBNsTI0
666JQvoedfVYAE48J7BNrF3VC6ZsmrO8dKSIMu7H1FbP5Djwn5mXhxuWOd5lM2DriwwwYJWe6ng7
IhJ5sI1mtt1ExDu7oZeD7Om64WYaouAeOIJxlsRdPNA/plDSpf3jUHrhfWI7TJilmd4mmp58pQvC
wCLjXMCOVPE2doWASOXriNt8Snoso+UtNM/1FCcFjirNCjeGIPSUlIVJ979OShrfcziOwHkiq/X2
GPYn0S8NqYYNoIOaSAVTiB9T2NkOHoj0kPkyuOg1GV7VKon2oeffEgBV3WdN/Tjmwzz7x8Y9BhJK
oy33Ccsw87wtjfjgl8QhthpK4iXmfSz8fu9+MfE+uqu462dCutatRF8ZS8YlkJOgrD3q+WZxObTm
0G4my7zPI0+uykFB46Kg1a+s0QQSoWU0Fha5CIpz4WrWj8wQ/DwBgVijKZ2bwY85Nh0qXSWDcjPB
NcWCFKYtBVaVahcEXLbcuhxp3tTY4bfR9cpdTFLfpRsJfZXwlbaI0up0OZqBegBWwV5ENrZ3Ieay
P5E0PNbK9+s1uFWLycLCBnWuPTXuR5F4AG1GloW8pGCqwVt41rPEv7ADm+ktdSZemqrlTVGh7q3C
QZtfpTbE2U1ekHHGSshcii+QOT3x+Xs6NFpbp6GZQAtOCKJRfebBvEUku8BEBXWPwLeQaK+CV3AQ
HKsckiNyjJ4p833d1bsx6pgHOZEp1FGwrS58yeE8QdyBv5TFBAiB6w1XUnB5x+6rbPvW8wCfThko
mKzHaUyY8N+mQKxMQY0oCTD4YmbJRldNX6DTaiXRMMiS9a2b2RSKauSpzwWsH6R9YiaWm1NlP7oZ
6yOJ6szTOcE3VEKrEjxP1qCqOCCNp3rw82MZBTyBbRUl7CQCbRbdu/Raj1VGhRp5/XDVdOx9yQj0
ATdlpIaawEWIvW7H3BpOVBlRaeq1Xz70ZiWjS9Pu+NRxPhe/+m7ikkUdj+6NVcmMlA9O0+DrF1kU
Vlhue0/vXHcZDpZzaFOVoFGr7PFLoJX2AwQ5Jtax1pKLXtYDCYQZzh6WDCO87V0QUsybmXNh4YJR
zIuu8SUrNf0g20h7bYia30ZtT0+Bz8wuJ9Zc/94cel4Lgp5YySu/oX9Wz4W4cK6+bGrXStGRDfF8
Ryu6cCBdRpb1FhoOC2bNVEVaIk80SQSPqc3nBh9FzrNmzORqMAM6xU6bHki8zjw70GdVBRR/7hNb
yy+OiLX2CyY7mF7LuI/CyLshXNV3WKqkD66ZpbEa482Yxlpo3CUeu2VK6n2Detxgu5HpAHJiHc7O
MiD7aNUQL7pAn2puc81nD+KakX5IrTo64yPolrEWjWv+h+HIsv1DlkzyxOOvbgAiRfu0i/AoaX58
0Bp4HR06l6U1evkOxzJg8sHFzdb2Nt+jcpB+zgh3F3fqqAJcSOI69JjSBcFmG0MPDcC8Rr6gEYVY
ucMKjcmIDB2LKYYI2QajQIczDPAIEEgnT1+12LI3XlcGOx8TI2E0FTVGRiBOT6t4BXTwqmUUOgar
3/NeszFoK/3Sb6R+aecwIzo9XzpqzHdDa1dr9sbBlwEZyyZhEcXbGvXrwbIuLb2xThDTi2ueNuty
MWQHVr58i/IRN/QMovJyB5RLdmpTS0EsicZLfZThncTH8FCXpjiXqJfKpQh1NpDAoTM/K1ZOdyVy
44adX7GmTay/2k5gH4TogCwsctNPdGSUbm9hEccw/WJXDg/EahnCG3RqPbbMdhb7siPo5rBRouwX
Y9vNM0hEFsiC9YrZsEnKY1uZ2p4sn0qeVDobTvOI2SZ2at7Iia46XvABh/jVCLqJxFS23avPT6fz
KendqYQCMAcOyuEmTFmiTt6fonAKJz4rHhIa2JNs+rsBJSdy4eHm8+v8cvoB8kO5ay6+Q/Pj4Pb+
OmA0mzYpG7nLipkc31KUu63wU2Qooo3y6Fjz0eVtOvz8ur8c/bkuFW5UIpxMLU6K76/LkTwToJHk
bkgyhwor2iQyPrMB52fE/FXmxXiDQoK5uOrmXe7nV6du8/HugjTkVMwA50N8rDOOKqF6Yjjlrocj
RRahV5u33jzrgvditm9Cyf/rsuZYMu+8Tctjcn/7CP+t2P1FxW6uiv3pYf2STkRdnc7oU/OP8vUf
S6C1+Y/4nXHv5+//XrsDNqn7zqxjQl0J6ulPtTv3n6hPPZRG4nfB6O/0SkEekU+JDv4zNS4qvbz0
v9MrPaKPSOjgD+F9mPh9/k7t7pdODo0cG+0ntXs6J454Qz3/qXMyGgVEqXHQd+lQLvPwNQu1y4Eg
ssTzViS47KCcHZQeILZqvxnMjIlQfzGP+B8H2vwR0ABCQec7m7D33w+0khEoPW8OU69HDLrWt9GX
FwrFPpi2MCXLS28qEjIlbC4rC06S+MEtmk/QFOaDBZZoYgOBc/+ETIU+vrdpsMVLOCFV5MAvZGtq
yGSldaAPdPlkYeCNS9w5RUQS+vdEIbrgH0cQUyhJ7tRUkl3JAZ7gORvdOQwsPM44/CgOFcAzkDy1
lEKUIEIdDesoivvRgwLMO7EbHI9d8GwVEEf6IWCekunaaiBxeXjNYjhltE4JL25I9VXphaW110gQ
W5i3QBg0v7l2/AdDaGsVuo+T4hPkibHwHYwcjrskn3ShR9G6LbNVB1UMMcoNu1UsW3gZUvxgaMAQ
YZj6Ns7aq1C5x8QoODm0S4zxSyI4s62DSYhmJQ5fURRP+WDp2zSB6zXq/VMx85ScVl0UqrfRHki2
YYqLTej6xWXIYf//Tztg+1KeH/MX9b/mWeuplGj7w6h501X/699O8VMNw/+1+fhT735J/e+3Pw5f
ynlEv/sXpFExQvz2pR5vXlSb/bzAbz/5n/7hP17+E/k6L/pcb/yf2wFfY/VEpyUu/twP+O23fptT
PIcpgJgYBi1JMTPB9o9+gD/r0w0KN5Dg53ljLqb+TsTFC+wJFgKKu3PrSvAxfptTZj48XQC6uQ4l
RviRfwv3My/I/9oYWEjgbboB1CnpQrM1+Lhgm4Yepa0dOUd/LuW8VZFtIop304hHD7GCsplO/7hB
Vz//6v+5KfDzgi4bEDoCto5M+sNKnfKtpSlz+ygQe6yMro+3k8+xxGF3ugsp954/v977Xuxv12PQ
QTKiJeC99en+NGfC1J2Ub7rW0S0j5zHxuYBIEuNW2UgjP7/U+7nx7VI86jkSCIuhq38s/dYR54A2
NaxjmlMwjN2k3oFLYLfnmCE9CIx7926aGOf/YN/1b77lzwgCWs40uT/uQPqK4A8dDOhRmYm1B2jK
NkSzi5meEnJy+/x7GrM++cNLwxtInABQYGLKPtbkB5LgchdpJtZMhwvhH+IA3Sc6Jd6ucTlSFyKR
0QG6E2rIsY469Y1KK2fHIaMIoJuFf/H5J/r167PvmrtZGDEgSH9sJyeYqtssDKzjzzKrP+tcdfpb
2//Ha81GFKz9FjBp68NWGpsZZ/dxtMhEoPLU0kd/dhvykN8q1p9/rXksvL/Pjj4jAmyyEQm4sT90
d+JGcjQpW+vYBdGrMqkutybiu88v8u/uHZMQ6dZcbN5avF/RdSJn3cbMrCOhUOxYPXJxiTKhSmxM
KVv4zy/2QXowjxFHpw1n0JNnD/NLTxAgrdFNmiGOiRljRBSErR6NQJubZTWFZ48uxqPl0CkUsT/c
0FpC790hAf+Lj/HrG4zYlGlPn4cqLcMP25jANEiMclLrOJDNcBBpYSDTCHzvQmqKN7Tyc0SXqUl9
YZzauc4+D15bUjdkBql3n3+af/cELEuwh5yfNMeY908gzWia5Klk8M4KXF3HNdQjGTlaEh3p378U
RyQ61PQohfnxjcLmW5e1W4ljbHN7fT9kyGI3Zqr3HJ7E5xd7v7YwfVsWLTDcAKws7q+vryTLPqOO
qB0CCv8TAksOQLC26ev0FM3YojE7fH7Ft+3nv0bMfElEhezRcYnMD/hje1KmVD4d+vIHPaB2bHkF
J0+F1f3G6TWaFirguSJ9RGXrJebtW8MmHxoamRo43hX0sWo3VSx/bzMI1XTJiX4iT4nEQjBqRDcQ
FPT5R2b3/G6U2yz8AOowts0NVbQwH8/mJDonbHSFdVDIZDf6zAkuZ2JwaKi0hTCVj5CEkarVcIXL
RI7O2uAvu645VePUTzI+I95iHmRgh80zxsvmeQBdA3oAyxPlw0pj5tXrxOjgpvacRA2Yt49V5FGG
cnC56Am/VuOxo4HK7wEVMMW+N5PqoencEq6HJQ51wg2kYp+MV9Bq6CVyfvLvcVNqGB78oDJ2BtgJ
StpuVFOh9Gm9LrM6DgQ+7Vg426youIbHnQYlMF5VlQe3z+roZmEMl2ACIyKxFz/L+Kg3py3uM985
9FRWj6oJZ+VnbdC2eetwp7CsH1xJcvAhN+LxhkBRGohmo8En56QdfzdGFLALdxJOmlKU7IN73NK8
e03qPEL05m23EtN+HA1fPSt0xKzQXWc/5mNqPskpMBGKudVN7VBhsnu3guMewj5n/u3sRe/bLKjG
aBi3mqgYpDOmhzqetgTQyh0NaBuOKAS3gRDqmToj7o3SNG6byeT++H3g3igVTvdmR/dD+nPjLnfo
5xlDrZ5TgtZw2OIAWZNATjCYN/fvcCHxUyjsccIEBX9LnozG7dRw38DBYcl/W+UKVmoIJ7OQccyj
OtmF9OQoQrkub7YVOXh/qYJM7iGaNyYa1KSfLUI9MYebtBwdBJG6RhPULjLOY3HFW5MKndKzM9sZ
xiRBst6RPY+SVw+oOst5vtQ6t6JraXXUvs3B5MOgiZq96HMV2ykjxl+ph2O4fmtdR1o+l65tWDOk
2iCOW7nQnhBPvqHOjELwLsOZxcygQ3DbenPrFsQSFXZjjvFrSA4ZNmPGukzOp02lWopwOqGon8Kl
Eef2Y1dSK8cJ45ukGNY+mIXRqL+EYjJ309SDyjNDx/pedF2B0yMeT1kFordCuWEsEi0zvI0RA8OO
M3jQYQZvY6GyYVj2xVS2K10Fzm2WTXG/gNMJ0dwlOOJMpIZ+zK2opKiX+oRY2kosB1uDn1FM423q
6zZHs0jKQ6rP7CfeyYijqSquG6ko/ydBm7+Udt28ehaWGNt02zOpcm2xHIcEZmKbMjPNScTA3Skh
cRNIHf7mZGmtNhDvnKc5y3RFObu4KBXdz40uPBe6XSvjFZEzMD7Ktjz7SWf0MARV9D0UGkVoanSn
2RCxrYqRTuvYuNXWU73zQAOk2ZDpMn13iEU7kGgRjkAirOl7kVXpGh8uaaJGx2P0ApsExLQvvicS
Q9Kq6CLSWvXaJUR21NUcmKTMN7sA1ISIJh+blw3Uq2aemAIwxnpw06ZK2xdpJfdJHanNaLfjSxCW
/TrSYo1spzL/Fqedhe62IEO9gPGR0LhcgA98JBaK8RFP2iow82jZdnjLclnyF3na2SLEgulfBGW5
SGsIa6u5QogtKq18yqSLGg1PiEZaDZKoX8P3dkjDIOYUtNeItQ24EGz7AJhBGO29UqolmRrQj8tR
W5t52d7J1KnoTRdq09rpuCwi/SlzQUT7GcqL2DeGjdJIx20zPocfNPk1qxJ+s4np/cKxqn4hQ50n
ihg2uShdv7jSm1ZeoTzgpdYcdmSP+CjpRpgJQ4LED5oWpST84egMARtsUwyUjpltm2dE2UxI5eSD
x8DcAJak6eihuS3xUF6LEBufUzTAcwJaROcPeM20NG2IS4FhDVfZUOEGGxGfIMRnPfZam64zsJFZ
BDyrKXRjQJaQxg1T0Fuf600xoA2co+jSs4VzusnA9mAx9NvIxs80WJBAbCPFN4bygI/mdnTk8NBl
D2ZZheznaOXQ28LFAXMuUjL/biOjl68jme+oJVz4x5nbqHWRWP0LnaoKnkWq2V9hhMC3j3y1yzAo
wE4ewrhdZEYS/VBd85hIW6xtKw4BopD9qL5lE3iqL/EEbQe/dOSdu5rqupORM4VfttolmjNtRnJN
70Cq5C4Ec6u/6+w6v3FC+Wpm07cBoc9l2pgNbowM346J9H9ttdJ8DulxP09x3H8JW5cnx4gHDkJb
219YodvTc43iOfArU+7BsWNVroY+I/dL0dkelymIuH7X+IN+tMinPVWqETfONMTaos7T1lg4PAXo
DdQT7rWCXKs1dLmMCNnauiTfNLusDKu9yWPcEvBZ1BN20mxdNpP4UfpOd2wcOZk4I0xSUhATIfOL
YGD30L/h81cZ04Uf2Ksk96zD2Hc/sK71X/omTMGit/qJqo79Pe2dNFzWyH1YKwsw/tUowrNvjfGp
Hmxx0PzeR5rUherRjEHVgASHbBnb7ZH+A3xYSmnkOBhMeRuNzSwxHeS5YtCBrTBsoqwQt04qcUgX
Yvoi4whiztiSZAxKZeF3Yf9A3adq12h9rPgwQNC3l7D/NNp9AeyOszPAydz6cAV2nHK1i4QG4h2I
a9MnZq7NC0p0rp7uWl6ec88K/2p0lTq1ksgabC3jsUgUcTDkVQdqURocLyImty38IYOWJjsLbRl2
bncdml2PeiQJ6FzCAIYIPzQCymxmX5BwwzQq9BEzZCU7UtvNvG4D8IGleWrccbIXo18Z3trLXIsJ
0ehf8PgRj+tr1bQJJW4ay6rMNbF70061bnyjcqO6a41R3XvZaK07ctaXEwbIRYrqEPtVFOHAmBJ3
RU6FS5hDMJHgmjesQ40+wrTSujhbWdyqq27inEI2Fx4lG5Tgpam7w51e99Q044aaZywqsfEAt7mL
AtELuWUuxOUSV4Patry7r0EWDV+lJ5onGhruc+80MEN0SclxqTIDk1JSZm69CDxRvk7NVMWrOprG
dofz79WOhvBKJTlZeRO1+YOAk1MuypKMOqCP5ARYbl0jJihIYsn6BKeJEzQrMu6BHE/jMFA4LV0g
Tq3VAE/HHoBnxcVfiaWlXbrhlFzqYKH1RYD75LLws6xZFOagXUea4Kn9DNPIf0ZrDOhsCNp426//
t9HyF40WmM869Yc/Sn2/dFpOsQKqhA1Gxn+uhv72e79XQ71/EoqJBwVp/IzLIM7rd3W0DxP9jd9h
cj7+rQwq+MffWyn6Pzm3sRST+eybjksm+t8gdrwv1dkAUV0Uwha6JIMN2i+62VZvvKjpSOeoBlKO
9bwetyLp2WKy6nPc18OofsIvWT1JAOF/4X1wvI8nPhzu8Bdx+dDDgbP+8RQeu8giOFqmc+DQdHLD
dNpopkLGMOXoaW1mwV1T2fhyTaOZXV/VSNZtV5ps8axyvIMwiN+UjAkzXJSpQyCPb8ByWqaBOVyB
O0rZVWucsmVaswwAIWqnYxC7Y7suSJNeC0L3Tr5LD2d2Wge0qa0hPXdR0b24iTe3SGN41HVEANMi
oW58U2lkcNRsRrde3+Pnd/m8kswJMq+t4FDaA/fNIf34go9JInfQkxQu/IK4G91PsbJqYj+2pBAu
nMjinL3L6My39RdmsBZc9izgWowaT+m5C0UIrNd3NfN+jqyK13kbDmRi4aO3HyLdR1bJEYpEjGPZ
CErJMxFN9lcVm+ZoVob14RmkYeRtyhQu800f6s5Gz9Kc8MA4hFy/Mdko6CstQtq8N6z5J0Mj8t1v
Q53KYutUurMIqRvaCyCriJgCQ7nhyvjJZiXO4Q3VmjsBQnBcPeGPfBrDy84dy3WpT1nM8ZcWP+fr
yvs2gcHS1oXRD+u+qCAoO9Oq4d84DnX1E7DA7ux6ia6WqR6KXeYIAz8t4IQ+wE1eZ9e0G7NtXuf6
yVBetvX8jaw7OOAdZ/YjbMRNhQTnqoqIcLIbyYTYtHG51IihuoYQO9yl0k6/6dHIMSUrSI6zURQ2
cWq/aMWQ3HiqgTRAYuMKwJK/iVjh9w0NzofExrLXRxGGJRcxO8Bp8lEDnEyGkZGznaTX3cBZA9FF
SC5LX201sGoHVRb7wR9vXfTIxMr4vvoBhiy4ydPIXQ1CxPs0dEAz9ISbunpGS01aCD6nOLsrO2Ks
0elGW1rj/pMTpsTu1UGdXHWaUz2GHVIDYFg0G/3Rg97UJIZ2KNBJYxrVCx3Mrxy3PW6Ce2FmSP2k
+eCwfSNMxUqfYopB984sUrfwNm0QWlj7MM07MDYDAmZBJE6gvMcJM/vaJ9VpZNsWNo/1pCCJxfXO
iHprkcr+2FmRfZlhy92IjgoLXqKg3NVguvclIb6noHSNBwQq3tlwix7Ld9/s/STN9ph7/CWRzupW
tWV4iTa43KUiF8eePu4ZDuC0y0NpX6NJp5bcyYQ0lSh54Ilm22FoxZGuXrZri0KeKW1lTxKTcbAM
IK4d4lpMV5XddBeQRin0U0Yhexfl1M2YNDnJO5pgWhFDfKKIIK79CfLiomdI7LKBePgFhNT4UDih
uGw9eoldLeKvA1A3spmQp52gasanJkqrW3K5+y9x7EjqpNj0tSH2H0ogX/iHnebY2KWvrQcEjAcd
7LW5MfIov7J1P9hLAArbZtLDFTJtb1MjzX+1O+zglMTGr0NipiA75+OfzPeNHZwQRRUreAz6XGQZ
1kYR7k1fHkdbH4m8EwvU2S15EKRQULDNdnrIboGUG7giKIW3dVy4G2RTw2oanOqHJF3xqFd9vMnY
tC6dwuqvk9KuMHt5I93rVlwHYz9+a9GGkelHNDI3JLgcStl+ndzRmCEK+YpxAo6ZaLVdD8Z/i16Q
+DDEuemdjJHZ8dgZLVpfbXw3lc9Cg7I3efkAJTfQxXpw5syevG6uXKPDVtrlo7NMTFJePGWbr5MZ
+Rq1hIBYYx3Hrk+ZSA5pdwJjciW7xj+bpRl+Mz3G/2T71WYQKI0W7Kn1kxOn+slvUv+slbl5PQ4d
2lgoov5FWc7ogmy4zKpWcsBioB7aNsRdbFHVXgYI7fdxaoQHWSJ0DT0H2EQrilMLrpWzMVMNLvyj
hlb/YFaW8cUZcxvcHzyopaqc8SlK+qHmS3vUIlqVJDsFmuFHSiojavz0wFoC4bEqze8JUqh9pmzU
iOipbo2aQLrQbdyziXZ5obXVTPQe0+pOFa1/Hmx3OnXo7R4l6G9WNKO/yWLOiwtGj3tRgKl8HrUy
4fAUVhAdCrs/aGHebQOqEeeuqeHtZeRmeHFV3feQCjiSkd08Wt20FfEQXbOySdTcbfnDawr3dYxT
qmNOg3SaMvhznw7J2gLKSOq83PR4x4/joOyVa+jNUiv5nEuf1gC52CkeBl1l3aPE/k4indkj6XYm
LTlAD67ug7Zo1qVLIcKzc7JDbSdJXwvLqDaUD6uvhJY5ztpCkP1DhKFHDPEQnFoj8I4dxWoggFO9
jyhH+G2KD380Wd/A6QNUb6i1XyZerkgHHpt166nyUJUaFICGml1ipcTzZS4BzV3RfqWlROFX+h0b
dksbvIUSfXstQ+VdTJo/vuiiJbYO9gXLNfSc8Jj1jXYbRbbzgHeZqSfVSmsBOy8p5klbYnefgmDd
6B7xA2khzrFOaklbwNJJOa1QPAtsD6lb+fZO9DEuec45y9yIyiWee+8x1ScJYV884kQuT1pY2F+8
MFQLQx/ERQ/emGlwNK/GGZcZBsVpfoCHKhPGlpQXyAFFvPKTyjyBW0iIaMK4WUdFeVWiVr1zvaZb
I3LMNhWxg1uNqAg5SzHWnsPimAF1pAIr5B7Wo7p27dB6aqKaY4PRyGnV9p3/xQCpvCmoVm30qDZu
AQVF1jLXpHVFqBZySbMb/OssLNwtRIly2eviwgtq8iCdHDJppRtYXZzh4DemtzZirXpB+EeZSxt7
fxc0lbtztURydFIUioJRXckpk1fpKClBRKa5G4QNF9+mNdr3kz9tA6N2v7IXMG8HQcIrOXXCffVy
rX3IS8/eBKn8ZlcZKaiJfy1MxOV8Px1MMvsUhZm/x4CTNAkMA9qHe6cgCm4JV6sOWLSr6Skm3BT2
WRz0B7MlfqNkeRtTL+TVtNQmT1L7KmBvSiWUxbqlR5Zseq92k5WoJvYfA5PwWYRttQI4c4/fIr/s
+s6Sy2DSrS3rXbHpMN6jTNbGjRYb7o4yD/Jwg3ozBrr4gQ2ao5YaebLUFIJdK5NgGeLApY9s1Ea6
tzMol7zZ2VVfyi5a1taQULDUS7avnRrXqZb2NyTAUNBAf7939LG4bNKqZ5wIp+bl8N1nNr7RGres
STYp04qHKhKfETtVymCm3n/p9Cy8w7CR3dGB8Db4NCZrSS5tdSnTxqcT6rBbIRRyr7sSxGRIjg+U
buC8mM66YI+vuJ5WQyiSQ9L4PpzvzqASFYd+ucsrM1QvAkSTQtqUNhBp5UJU3gX+DDCnjVdjKIgq
eJRKnCyrHs9+RYqFn8bYfolrOGAmmdYhG/9vE/FhieXchg5witYk8DO2Db6ldchT1/ge0wifixEY
SgLHZ0uWO98MlJ77UXPhrvaRWFWtptZSTI91NP7A2H3tgQ6n/No5K2TU0UJVMYEKDdHeuqBinXK0
HzgiHOPMyNdZEt7xWMSmxa6/JEKhXYmMzY2WxZcoZMVJ2daDoawAB1dDyn2aZqs09eqlzDNuTE6x
KcPGtvAEcujSBfMVRhQeitbbRCHCcy/uLiNaJfeiLrJ06Q3YuojXqTcGSrrlpA0TNvhWzEXXZlFa
+RapPT4bglAesOAMW2T8condjvqqTcK8E6XooIr0VPD6PaI1XpuuHdzmMNt3kqLbwTaVfopwMMBF
7y1YtDXLnIrifSxdb4PPZFpKCq3L0aI8KcsmPNM9ZGWn6XVp63y5xMuIUKcpROm3Jm5Wuuov2uO/
HktRjwiIlZbAIsz58H0nOAqsEYOFF++TXHGs0wYXoPnkMUvbkOu/WHrBiZS9VMGSjUD6T8f1f6PM
ed+Gns/EDs1H06RBQJPS8D9cfIqL2hknGe+NoayfpqQuLmScRdBo/PTm80u9Fza8XUqgHJklFAgb
3I9t2rgi9HKIci4lzapYM0bGDJp3WL58fp1fFZNvdmca6wZSKQM51/sbSlsLa1zqhvtWBuMGQJS1
d9rBXGdF3FxVdZr6F50f6TEPPX+UM5qCWSWMLrUgmg/XQcSne/tI/60f/UX9iLLPp0Ld/5M9qvSd
NPfnb/xWODJMELBwGRHnuiBJGRy/F46YDf6J0GDGrtqQMJHv/lE+wovPWJoJpvBL38pNf5STbP6I
Qwh/KoBDQGr4Wyq6GTL7Z6UOH4dARduCHuDxPX8ZuJ7bjTlmAOslYqOTvGb5FGCH6sGsVc2qaRJz
vE+ykNRGNYqMLoACKf00BJksLozSLitzIzUL30laecSQQT0OZpuGlxGUc1fruca2t7akMzkgroYQ
k2EnusrqlgKs4yRWcdLiiqbaJSnLhjr1fCI7ZrtRlrQhHWhOobFJ1HLLaNySpUf9aTHEie3Xy6wf
yJTbFF2iJMNARUQu/JUqYxaw/EuVMTvF0UAbmLgNBx4wwI/3o7BUjlE2arJfJPZWbKN56EYZQlxL
iPTkh7bPJQcjLvJXHBbxeAuRFovY0oyArxGLYfThcPf5xGD+8pFcd05AIaDjJ6Tgw0dyaXrn2PXD
ZwN3YnqStI3Sw2ThRCV+S2PBTWmVxZEx156kB+AoGWTqLhJdlukjrrqRCpzb0vQ5ZHqn9Gg9BeHU
rqZs4FGsG5QR031UO4E2rPGtVc55gs/Pj+W+pSB/6SE1f/8vVo/3s6qF7GV+B9GaY0HwkZVSW/0z
DCCIYNkSeVy86L02Ol/sItbKmzwLyunq87v33u8wXwh+xGyzsKlhokCdb+6fNJVjhsB5ohH5LHja
hljLLEgtKPI6I3wQ4MIue1XadABGx84IZpeEvXY3lNX+EoD7fs16+ySEu81+E2Q/aH4+iNcMEY5A
9RLnGe5i7ZxtSe2joYemQeo6hMqZOAd9/t1/ucmsjcin2HIbOp3ij/I/zYBNTvfj/7J3Zstx60q6
fiJ2EATH22JNGi3ZspbtG4Zs2ZznEXz686HkPr1U2iHF6esTe4e9ZElFEgQSicx/kL+KEcFFtW1V
g0/mZvKxXvlIqEdPwn+tG8aZwIVoEYodKNIS/l6Ps4UjWd6kjvW8iLhP7d+WKmCQXkTNyLxDTUAP
caHccfwIJvb2IZlDrv4/qtoE3bNtU+KZ01G/6n8tZjD66ybzCn/6HCGNyei+P55nYkn6FYK3Z3d2
gR4SvM/Rbxn1inyerPK5h5qKRyKqBNXXAupmi6o+nqIopS7BGpnldZ0iO2funCnJ18es9xpEfUjn
ogUlzSwqg/ssc0FShwm1luIaH4WOSs842zZsoPdv+s2LwdEdVycP6Ksw36KmBU4mgF3M6hcuxx13
gWFMnv2ZhDKcb3VdurXcRuVUI/74/nVP6OhXMwLFJJ2mgfK1QNWd43wjgwNz0znGz9UxBEiMwHNS
unLocCSdGQpZWCgHskxy70klBRXVbdt1XUCebCzW9JCW64y7NdCvdfiJ4WoWYPDsWuoKMp6NtuP7
d8u6OJvA3KDHoY5lEvjwac7frYPqVoefUf0z8VPAxBsYDMN617tLx6RaFcCgCdcBQEu3hoxSVlMP
05DNoHKVIlgGuR2rX0zAMvvj9pr+xfYHrxMRCWHX2Z+XAGxHDdHFWcbY/YY2EmgLCm1ezkydAG3w
dqoO80DwKUBPeSNJGekQTeafcEELGTZEK5NmWL6vSnesNu2yUhTeWjBDCfLmCigw21s2TNZ5AyMx
BY3k2ln5251HkQooIlG/3rH8A+cbappMTfR2M+4RJktQjUiNjeIb0NqGWsoIYXR9XAfpTQ8UQt3p
c5/xL/MGUzwiiDZnqHlnVrJQ0YafojEEYSYbg4UeUfHhYWoTR/oYqePKrZwNxqsWP+kKoHY4lrqo
cruYBKIOeT/MXslmptolIwT3HVRnxKzjgEsbKb4Z9GflrK9mxKpxbyUn0PY7/u3OdIyAc6U3BbRu
SusCo6CrhB7QeIm9x8JcWih+MHT4KQp15UM3ZbM0kdTkr9YHjNMdG78dEHOt7arJc/zJTw/gZEPC
o1ZA9d1sa5oR9ZGNY1ZMvx7RZ4JYUXr4au1agFb8lXqNKrOwb3Lwan8/o8UrrNvJNHLSJGTK1TRU
JD5ljMEocdvqjksDJvFSyZpnil9GFZ9VgIQbx+cs3x3nmao28olI0ha4cQX6iljhkLWpBoGgBBMZ
D0zGlkCvp0uNF3r2R+Z1xaTBojYrP1fUvD1vn0mYWoBi8CplTU0VXQ9Y6VZX8M7kYvKBILFE5O2H
GBFSIBP2kmJMWS4TY1gjCanlSPWxJfriY8XBmKzeiEHOBZplExzFeK107paJRfI95ZIt8hBZgPzG
TYvUThXvavQ9uWPPmogCO/QIJh6mBtrMnXQITPBV7NPtny6DfrL5lFrVNkthzNCgomwUo4hBHoZz
GrekeHr+cUaomb/sIEEDKHQ9jyWowGUzU+TquvZxcn3J7WXAT3TeFmGClN72QL+db5jJ8kWIIYLH
bWX4TvGM7VQygiPGKwzn6nt6zhWkgPYxGxbwIHu6dHqK6tR6emj8ij9BThQsYC/j9H5L6riSZSAc
zDpXnVp18EhyErGslZ1e0nagPxSDF0wyN05P3kihpxFyekDIGQe1HZiCpldHaK9AE24mEIR8YNtp
Zmq4kovpWS3TtBuQgAm0huriF87SbTPzIUgc5JG3AuixjkxJgSPjHozL3kETtZH7IVexbW6Z2wAm
YxRL1jtHUTu2Qr9HSN/eYeUEfI1EAbYEKgHoOuP1bg4F1qtulMn0Uy2SFCAKubp+w0DQFFrmtMD7
CSVNhBtTAHgdMrR9uBRQzearPOphkeNk0PNuWhv3ZOep6gXlCuqLGcfoL+CXI7vCwq4OsEDGEMue
ix2BmHCzAwKSqTaMm7EOgs1I3k7PJ7IQSjhGMhsdbMT8nDDr/lpncIwYpgi6Pes+yMCJo1LcJUuS
xNd5jV2Lh7QWlSEmT4pgKjNxmOmA7nMV6XlpjkvPHIpk2ubxVb0iaIigsYWiDHJgjiRU9m3FKG3L
nPdRbRbTEGN7CwzRIuRmVTvylioBDSrZ1arEFA3dH1NHQUB3ATPXTJtomPYUP2d+kiNMy/eGLtJx
KTencrkPhkxnhCh2xISnxl5cxm9IDKLDxCiyFoQ19Eyoqe0kSpC8/VY5V74CJ3r0ix7NiatkMUYu
bQvAcs2ecMl2NCEDwC5fAg1i5fl2oTfZYaCJQjkMwFcNqs7vFPFB+Ylhf1pM1TVAb2im2MemHRBE
2vm4EnabFUlkrm8ac65+IcLMaeTvOYSorwdnrluJCnDeEVXRlab/Io2LMVux59hQQ4q3LR33aGeb
Y9R+idqFh4c0WRDtJwV6udl7IBsYpbpMPBZ2Nq6k00c/HfUI/p3WZTrr7ym7lkxchJ114uzWhg73
iEqzaQn8cBlj6XVBN2/IRGOT9WnEKSvXBgrqCdrGwmturZSwC8IsBwIMBlso94dRzUX3xSyX4iGw
oNUzh5BqaC/dqplwgqynsfnVlOwxVx3qPPZNxJ3KsK6atP2REnPXfe5hdPZsZ8XaYV7tlt3TvOJU
94liMo6/s1GALG+kg2UVspVV4DRha0u7H/fz7PjTbdcmEQ69bmmW4loWbKu7yB8m6sy8Iwrj6JS0
K1Kw1US1GdWIfNIp/drNlKVs0JFWsKGWrobvtOhG+4tbDMqOw6y188XYBJhioY6ARksiIuZpFA8X
Q8JOVoQevPB13QYpEjLdPrLWub5aWBzopw84iJloJ+8noBhy65CgrQ9xZuEdkHru4F32So0QUO3B
EqESRDgcm+KhDzSc3MtCE1BLF8ZUy4+eJYdtW5szMI+gMs2DmAXSnVGz4NS1GUBHp2ESSce4a/BO
tL+OVO6z+mA2Hi2IXVCby/KwDIscbgxwxMZn27D7Fbl4ZvUG5RW3+7p60MjqTTG4Xtcc/MVBwHxj
Tl7jboNlLfJDlA7Zsl9rGwuITYCwppWEHm301v8pysyvnhMLP6tlm7uDan8HmSNHHAHoknlAWXtn
MA9DVLUO3rm56RTuIcJhzb3FYNrI88PkIkpVJL8TvwIZLxB2zrEi3gpnUKu7Ay0vsQLvLB4mu/ub
fZuqiFwBAKSswZ7Odao31KaUZeN8nZXTNPa2ieYumsinTCrXRzV5DtlYhG1xs+8WpXPNyqBlmR46
uUx6WwkIJCzuFqtN9lo2cJYDfqE6wpVYFBFKUnSkMJbOVDHHyObIvpn9qxV5KVJSJ2knth4nKTN2
GdDr2D8cAOfzmUCIa539uX2uTw5eBvNKVySnEo37sS1T95tT9dBQDwLzwTw4xMZAraEZW4cw6fQ9
mb2PY2djHWzLIQtGXUZn0YGaG2JZ5qMLP1+hxh7hZSDLHkgwpp7uKo+BjYgcQrjUhIkpuGmZPCh5
iU+9yXFARREQy8Jij57RICQ1QdV6YICaytM7JwD+hTvt4sTj2qOHWfX6ZbIdGCdhHQULH2biacpa
6p264/7R+tZxMre9gh+xMhFwR/j89aJ7CrpA56tBhADaozWMnfsTkG5V710r86rruM4mtsWhaXQu
VTWeTlmSAKQDBn515Q7iD80OleMjieziCO0HOoEpICdGC2MbmJ3D8BPDlU6RTuUety/1LvV3B4Oh
yDjmqNAQ0dyAJne1ETIyGEjQmllQHxRGbdT2RjqoM2GG1k8Tjr2RMH3+eyTWliW0GWm5kJF6VcIn
1iVCKfY2F5XCLJaESE/FFGIaZ5ZyiZxvRSeoPb28RjZMoREr5jg84K2z8MQS+C3vaAQYLbrbKs7p
7NytsC0jTHFzOAiIXDduXM4XMG7d6WGFfctTibXRxaeuowufXCDvpZMKc6BpArvMUvog77stk6Wk
XicwLp1B7g9bemZkKRiF62x+qpuuw6yFxvHk361DYtXptQv6kvtRq63XgZSdyaNOOUnmA5JOeom0
eJRQ8KqwLul30WTrRA1RY9LDVugJJqMxba0DqC1w3FrHSe+uyYRbrRGONc1EN6RlRBboyk7nm4Or
52OEWDeZtckIZH+i1av4gn/XP01W0q13c+F7bJci4b6sMEk8nRrm7hjrZF42+m5flkc+OLwXJHFq
XirkMDmU13KRU/xjAkEG7Af2HKBbaPzMhSJMFTlBtrc7W8/dosK19qacRYxRd1z0vhgv+YBSktTO
NXo/IdpcJdeq1o5HMJsp1cUKoVPrYKo58gF1TbunqYMYVW6geDUDwUXNtry2ZzHkAOgci3lWmpY+
BIJq58QGCl+/kN4OSC85ePKeB+Ws6krOFucnGGYgQA6LJdv8aUoEAkxh9JL5oJU1kWv0tY+o0yFd
UD7GiODlROyvVUBisMSxyemrilvJVzFnlm6nDMNYfskJlMadaUymGcoEQh+2OEkX46kHQ1SOD6gU
IEUWGrNg/I0k0IduGls6C+sWoQ/5XkCrfdjEYPCnh6iPYt7aUFLQBRDvGyt8mQ7BTnKUwKnXR0Zd
R9xVtBwZL1qQ2DMqglPJdHIdLk9pL1p1qGyIybT1PGcZkh2uN0z9IzSwhKNK7pNHvSy9akI7GeUn
owyqcqMVs3osFicMPZkY1azrR5A0lJ6SnunP1ScT384KnE286hO3Exj09cNZeHqJc1qOmxuXhjjJ
q5qz+BAl1TLe42+w9hcwLURx9Hva8R0bm2GTH8DRwGB3D1en5mMCe+i0Zwm4Qd6kVVlE8XB+OTUu
eQxJ46KFpUOQIuEf0fujcmUVuyCe9Cnw5WBRRKu+6RpglYpDVpmCuzb4GnxiAw5konNIMpn9c1IB
qtmlAsdlcPDVwk64W1AgGwYAXJWd33gNxRF+cFXMKHh/OmANvEYjocXfp2m1QcCnX+kMJLLKn2S9
6BO6eokcwdLrRBeZXT0r368a/YeakU9NEOM5aPkO1nyvi560gSHsBcX8c4nAeMIoh0OWOFt02vHP
3PRjx/N+cMnzcidlKjy3HNyr6BO+RQOrpqp8c3CHn4476+7Ny9QofOywP3q6t5cCcUyOK3XDiNbU
WWXVQppznahO/IQJoeNTjfHZRFJIsCZ2vT+Sp2rgv6uFgtKxhwcuLHUJN/6879Kboi8wnJY/F1mO
HGTGpESdOnQGO2EZJqg9sBfibELQGCvb6SmiTEXrFyFMI87dVCF0ZyPgyKtjz0tk/tv7qLpYHxEq
z+nZEzy3nfnq/dt/M1SSsjCJrTABatO/1d//V5cBkGI5xLPnPCGTuHAfbFD6WMjmyhHq/Uu9mXPY
vcmAVhBy1YhunNe7SaNSqyKBegoSYGLqGCk/mx/F6ukl4kYxAOAPHu68hSJ4MR7C9zB1qbC/IaB3
bS/9mPr9U2MnOkYNC4vtDsV6vUFYiHFgqhOQ75NMKL7+XaB63X0i2pXOxfvPfj7MdE0d1Lp0V5Xl
hmzX62Geq2GZ5iCWP6hJcHRUSUKVyq/gLH/kRHE+ykAbTJ4WlVauRnHsrOcGOLz1pcjEj7GqvfwG
jKs+mqdgzNnkE81T/qDx+FqNjKaJQxvMR0FBq6eTNJ3NoCHzV4KJ6n50SCwzgzo0GQlzBEVcbkDR
tsUiNkkaqyQIvRw7KrX7YGzfDC4If0sLZXse4i/4b7weXE6JCUZFXvWjTUwFeJZe1prvqHokQXZ4
SVumLtGpMdwIHb//FsUNhEM4XpTugDrrxfwyOGUG14l6lYMSoUtxNZCcFtAJqtgS+hzMYr/15WD4
CFuKfCBae7OjN0tkH2tU+ZLIZOFvJNGJXGTwRopHYu6WOSV9o0S380nmreEipbXsr9s6N3Ru1U+w
/FSIDZjHKaaHFsw7w7uB3Mbrpd7iG4TNuC3vpUDfk9oTNRFP0ElT5g+njM9CwBWIWFZmRBIT8hvj
j052R2UScB20uaukyinLvj/8byYcCCisXTFhAKb0dmqPnCwSw1zV9xrgETlr3Az6CBSsg84A/pas
37+kXi3/Drk61GIxQo8GbZu3yBYaZWrAE2z+HsTY0sjdmAZufgMGxsqNW7M3uQPNMRk5RC0Qz3gR
sPj13bx/G+dPjpAAeFBh4m3LH/6p/f2v2Fm5bTXzLpPveU358zIFg1x+tXBG7K6tfvhAYud8kkuS
M+xcfFThUU6zz+ksLrKRadL0/Y+pbbL10ck8PS3gi+vM6v3nss6WNJ/uQ3dDZsej8yaleZYdxPNi
FkU1WV8RG0YENqJ8OcR7RFlSTrppNrM7oP8Mj0ZSnFID83JxUBrnsOZ0/qahrEsJhiOP7t83IHfJ
Q8Vq60Q9jTmhJB5B4BdiBIkuay2GLgP4g1uzCCff1WXivKQ78jAhYcLDGbnDXhTHKAEQVqZSx2sO
BDnimYZBHC32sJxj++b9QTgbb8YAApQEqUUHUnvZno2Bg8xDgMnZ8hXVUr0zIy2qlxyG4pyc37+U
PJvP+p0SvJCNxF6Auv45UgsIJjVVYUcPPpa2+lqjQ+k0n1qd6o+EekLQS++9AKTDKMAD0lXSv191
06grBMZsMriO7el6JmfBhkhnlRilzxdGno3Get2zVF06WA3W4wclRw5Mu7yKOB6nmNNxLPnb+KNb
pJtIRpFZrJ3VN1e+N9WlfuErZlfON+PUHfdeShPwLnWN13AS/SZRKo/5ZQ+xAt47uoG6sPy3hcaK
ZO5m9DzY9yJQu3ygEiVOdR/st/7r1+d5nk0n30RZCxoY+gnnr6/lCSbfbKJfxSS9b8DsHNzkaY8e
3Rx4JjX+ZNij3RBcKeyko21jA7Uurbx4nOIUBnfljxVN0xg3SEP5PaSqof0acX7tIXP3AGYTf7KO
aZDdl7TafmlmNvoWHZKoIb0c99PkYNwA5K2/YUdKVk7ryZRvjT6T8B78ZroE2QzgtikC095SNcwf
jdUYOBwUMLXCPujubHalfG8XhrzxVDdthwa3dXrixWNCD/+yKCy6BFmD6jObyEwLbxDFD1ATDpD6
GK7YiHuD2Mqm8x4s9uenBvVmZxN1bkIJQ0stW1lVPcyeHB9TKTGm8k3DrrYGdbvv+YhmR2E03RfX
7nvSomg8ZsuY7WkTqCbEVNtdwmUOYFKPuJ9ewsfdDXMAq99PsuyfEREpquYRAOVh7uqHNcOaifTT
gE1ugIA1XfPeHpT501JD/wPKvv01GR0k+xe3vMq9PoUjoNKPJGBe7RlMCNrKBDOAn/T0SRTO1jMG
nLnXOnH1zPvCBAEF9HznFvWA23Znul/fX9GvF/TLxTyAcnqbJ4c7z0gQpSa164LqGQmzEozQYj6I
ivrqpizzm8mWI+e/uC7vaRF6+Qf52JuZf3pMsDq0bAji5+eR0emDGlHj8rmtKg6uSAEh51FKAfDt
/Yc8fdL/bMOnp0TVCeABPEutrHQ2pIuFH8AEVuZZzPDtyHnYLjY1B550uySF97nC2E/LARkIVhZO
0GzlBNb1MKWOi0jZAOwLsJ77qXO74LIyWu8r+y26E9QVh8eyJHmxhqpsNtYg7HsUtKo/5YinDcqW
3v1kKeufIOOcuhG1QJwRwe9PEkkcNCyBaFO9yenFCShOuCAH6jmr44FWwgjuOXbMJxOKebjy/j7I
hc6UtxgSnQaQBjEuSG8B832digrD6xfbV+uzPerBT1KZHGSdFcdlXRDqD4rvEjtqcOYxTY8W4bGj
XSn8c99/M46+zKs342mwpsaDoKrBNn52CBB5hPkyBePneKRxQDmtyzeL73jBtqdLMmwnu1yOXjks
4OmNpqTbU5fHmrrVzdS404DJIKKnq4jto1wVhbNOW2ql1NPDLjduUlV510qqQwXJ7oEaaPGpxmmb
jJXGmArXYaHtktUoX3tN4H0mbcRfVzu/KjdLb6XXYIBHpfiYxnXzqXSGAvZX1I8/VZGMXyHy5vdG
5bNBuIuY99Ia5nEj0Ut4mIsAG+GkNXmAZBHBBulsWgBe1mY0QtgTv2DM6F+n4N3/EVS1Iw2Xd5YP
pv1rWBKvmLG1qS7A5uA0i6zq61c8UhLmvXvRc5vazq3RyuyxSaWCpNNW5q2YOUt8cEXxGvh6uiS5
AUccGN1A8M5tjwQuNNBJmuw3GjB4K0PCL8kRlHFFoRLiiMla2kon7p4bZPMe03gZrtM0MO+NKZD7
96fWSSjr9dQi1SR8Wj4Cc644BwN2c4k/bVxVvxGgR6zDjeroRw0TZNq2pXI2rWnlVDhKLd6P706i
tlniOscEOOyWOkkQhDQ8ywRjWtf7lg7FpEu/lNAro09ucjftj62Uy607QhuPHS+GIOVhDrLp0QlC
d7bB43bTCb9Gi3x1moPBsOyzfDBuAldA+aOUYVyf1K8UcjrVNnPSZh/P7N5hLdL8uqTNS0YpUWzc
FG0Bx3aa8fqdaHo+OhNHU3KR/stgLdUFJAbZbToPuAwzkXZR6FL1u5NBCoXMA1EHy3ihrzS42KqG
PdiHm7kJerQu0sYFV+tbtbjQMkHdwUTw/5+hq9NvECuHP3aKLB9aF1n0UeHrbfzxbM4JIK4BzPF+
zkOytOiE5suc/0as20RsZQ6yn6A8FF1DXhlnKu957ccIwpLxU03ZDL/XnZryfzFhkRglbcaXMbCp
DbxeIyCl+rJfveJ3VLpq3J5eiLuOSXGdFu6A/NoUPLRdNe5RR4p2TRAt36ENTA3zBJ2b92fsWYHu
tHo01QOJKEwKzTeI3bUc56le8ux37Jnul9YV/WcL/9Qt/Nj0in1xvB2Ldrhs8Lm6KBYJz6zy2MhO
ZhCpl/gAkqt5usaLQP4BOd9ihNOm+ZcP7vJNyuC54F0dljiYaQ6VZ0M2lZEqg9Yef1P1buOvZBZO
j0svgmJjb063Fg5N9JR66Epbv3PqP8lqekgdRVYzH6RX949OUMTXpjfnX63OHumQsAvs8U8tGO44
80K7pd378qL/P8/iA56FdChi/+sFv9Hp+OcJThPIsfq1aPHLr/0320KghE7hGHtQSP+cYTmG/zUx
pD76X5w6JXW1fwl12MF/maYFJJw09kXF4/8yLbA2dGxHSNTR2ZhYceL/RbjjrLCBAaKrHTWp6lDX
sN4sXw0hos07uvflBMkirFI6MKCVBxeNsrb/8a+BuXvZOv6tVfx64sMZAY/MjEeRM7ARsj0vbMTO
YgO4HmzEZRTygTaMTDUgrvWihuVaJkb3eBE+BRMIxf/FpSlvmNpO0H1z7gbHL9ClJLtcg4VLByCM
T3CeZeeNrniQ/oI2V09FXIZ9tHKoev/yrzMJ/eRkDxxRAffTiaFv/DpKWhIQT5AV8r5gZaahDxQS
mcFhXJvLtNaXW0pkD9+/pvU6l/h7UaYKsixs39750QQtomiMm8C6x1nHeqjINy6s0sWCjAwEFzPt
IgTtUB8gxdj1Bxguw7OrNVkLA+ulsKVMc4DDhfpYb3RxtFtXHHjIilEmQ6rOFFcTJDBEPLVN+aZv
BHv9ghKV/OCUc16i0mPnSi3oieo3vYuzRNsHKjEuXmKhpoWSYT4W9sVSUBPa+/0iHmjuaQwQ4o/v
j95ZQ+H0xlz2V4TrtNz4OXvPNUwvW5xO3KPzKR4qQzvX0wX9Y2ZLe3/yoHRsBCNJtDnzKwjKh/ev
/3Zh6hIgSYOr6470NF7PmCkIkPHLF3H/YoWnF4zSut7x1H4k6X2WdJ4mCtRBVhaNQmqs58aikfLA
z5mjuLe1SLDRUDveA0Ymr4skoptQlO2nyXT16jSRPGi8mcVyUrzMUJL54HX/pwend0K0FIhCv5m1
lo2dc2tG5v04tCwSG4G9+toaSo6doME/Urr+T4uE5EmvS/7HQf4sxwdUbqaGnKz7rqctXIHyR82U
dvrVqN0dS0zlL6QWVW7blFkeQPO9LacABVkEeAxA6dmK57WLe1rcOigE5mTT10M+4QY1uMjiJhOi
nJXKWGWOT9v4EnbkWHyQqZ/lPacXSAkM3p1ABDp4U/GACheNvgrEfRRlGGOiVNYdT/NmGcrmewd/
Jyz8mbgHnucaETdgj6jepSH6Fu0RVDgaqGluIzm6zitKlAJHt+eTA+T7c/o/REH4IpS04fRBFTuv
1EGZGCc3ssW9s3oMyGmYBd2O78LEng5LrY9mtt5B/3U6pvNowkmjF60ZTSC/z69Iw9PKzFz19wDW
6ytnQNIUHJX+Q6L6OJpIoXbS7d0NMrOgNCg9JNUGaYzgSzrmuqQCIeVZgrS7yyAuHFDMa76n0iZw
6jlxGqKeXcPFoTMJ8O3w6iul3XgNfJwuLE/jcmkWfVDfejkF/s/JjMfiSXjP9DxpyFCIOJu0KxRi
r01VfF/zW2HQqBVoNaIIn1pJv+SIcug0h5k3ZcPWcjB+C1OSzmQfJHGaYXBhShM11CYAMWZNO0Tv
vP20Ap84Jm4/irASsdJIDidat6ZEy3FjJrPxtTGox2+pUAOynenxOSGFWSRKUQVnZWTYSu7YAigH
oidcb2y/qe7R7kiu/L7Mrq3Sr285BnntFpgudpMNifk3obz8k6hV8cvMe7EtUMVEHUKtENHB3yTP
ykFH93KAnLFNB/bvS2rApdxwEG/uWoTtynBJULHUkiaYi5HAg5zyPKN5HKsCI0oZed4X9ARQwGkz
jExA5k9IDpScn0GwuZh5hi4aEz/plOKTWtE3ApYClcfatONodxcWlmPGRUT57dqKR3R1mym6pEcU
fEHmUSCfZ8OJujdmikTY1+maSdtbeRLiRtU0d16MOG+4BHYSbWl/B49xMrLt5swRtMNYcm6NnTDl
4jnekRrQXkRIjLvDMfOpD2zShMon2pACEogp1uDTlyp+TXmAN6kkA6TzKfnbm0VkhXeNmWE+sjOL
BIWEcK1GtBYu8efK1I0r6/Ya7LEv9rECtgxwO138C5s20y1WtAPtaZCSmxi1n4OZZt02kKVGgNrd
vgvSTd0i9gy4dv2GdFZKg9FftjQ3rJ9qqOvQSVEW5uAe7a1V1j/KoIezpTVxW7dJnpkoy+94jLIB
ikFcbU2wPOAMo6E6dAg1bUvhTSETqzQRUoyqBW0VoFJq49fDs92aLu2mNG4eDMdP86sJcHtuX1ZV
EZQP3hTVZsAEKFTtbUuvxIAbF096Ii5is9hyWfwtcOMDvJzbKYpYoMXhcSJClIug+WYkkyu53Tyr
tPufKv29YerkZ8XFq85zRroygJKYMU1mor2BxrdPEX1HbaNB+zmOiq94evLGTsqypaLLEk6etkQM
amJFCvi7hxqGydDerlo+A/ht8z3oet6sK1ZeaopbbWiaHZh0wM7YpMbYg/T5RMhO7fh+9Px1CFeF
DW3kzDMlVBNDT3xaiUbaEeNkgg1eDdHtNdFEfOz34BcE155dBruyw8d007JC/RA4HR+vWoeb48QB
thsi4CPYCH+bq7K+yqvcemhNR/9QXQTXwzARnwlnUYRaTlCi2SYG/gWYMs80aYVxyzT5h9WDNrL3
oTU86YY2hSBUgXsoDSK7HauWEBMA2LiOW+2dC1PlM6w1NvXUIKKeYiQ5HFIeDpsotb3uGNF0f24D
PZSBtgXu+5H/PN1tiehStoGEs9zVpJ0WnIVU3bWnXCQvXLv7VJU5PekYB+dxRet3sskMlTWLh0ng
jW5Zmfo8phw3JM2uh0yL+yUDesXbk3Gqshh7USoeiiXJlfJk6p9hgiyfM/1fU6dQDo4zsk8zR9yc
xmewoyiC6Li2gmyDuP2OfC/ZL8gT9fmUKEBURpfjZKFmaVnzrEesv2u5mcXys2dbFoihp2A7LurW
MG/NhCXt1pF5i1hFXl8zjXh3lr7bqm7ZePq6O2rp4s8mQneUuWr4CydhYNw62M2RW4fMFdHmfHL7
lSYA8EjabfjFcecTvwM6u57Vcg3nC4njU4Iz6lQlX7Ph+eXwczJUU1mg7RsdZRehbeQtLrGNO9qo
CCn/GsSM/ZR4cFoPbDvcYGMtaM37kBKyXVOK6GdhwAncVKclJCIHIPsE34Y0iJ1n2HbzvW/PNJ0C
JI85Qfgkd3wZxBomCWqK2Fbro0qOnsVBKEFiYKKl7/Kmb6teehc8Tn0lUbP7DK5PoWeKjF65nUaA
pvPMjjvo6XkSXTdjsNcbBHb45GzyljsbgOt408yxkRzLJOIMKNyKWTsmNEV3eOJxM5HDBB5OVgWD
QC94mVLvIcv9ttgNrYkP6ckWtUgK5ykpZ8Z0aUqe/xQE8kJispFWjAo6ScG1q7DHxfyCBefqy5cz
Qu2ZXvXUcZvvmbY/AJuEkyi71LGNJG81tejpFmzkjMNMChpo42y6jcvdAonm6ST6n5tavxwfBaSq
Ymxmr7uOyhE9RmYi8j6iv5pTQoAjUKXfia4g+NhxG/d3wRJZMwLc+gVlrU1osuqoPZadCB7TYV0C
ZK1XNG5Wl8bfxvIxE9hYYB2/4DjhPJ2MfizD5wyAehRb0+KLh1kCXacjpMS0Ic4jR6DSAGUwwCFt
2KLQeHd6QnYicuTeJQLB0kkPpwPvip3vd4A5LNGYI2pK6IZ9wpH2YWz5R+rBvJZBZ2krIEa4Izox
P22bakWLbtvQM6XwmvDslIiD68rycWlDF33bjSMnGT1qXYPa1DabRbFuO307iZthEk//+6kZB9Zr
pb0ji7xiWa1KRltPrmj0IMzrb5w+JhylWEyG1slkMOk7R24SpvzIBMddBKYZylgzqv1HlToYSDjB
WDifl26uOvQctWmq0SH6by86svDTwSMtQo6txWhjRV4b9Q4Bgrm4LCeX3y5GoElf6ALMTJEoZ6BX
LVuOHoWOfYuVGYc6xksZVuUU6yM5UmZrmJTQdU4D8BKL9MF90obvp8DaxR47zmnuRlBxEG7CB+e4
eKn62bEN3Z/mp22N0SGjEHCYKmg4NzAnmSLg5plQTj5dAuMA7/EyIcq59P80MB2nsESfEu+DCq6p
apynGKe7h9OscKnCrpvcijDyxSn9INpK3EJTYRDy3kD0y60qAanQqYhECmec0GstihCwCjBHQDOf
U9WMBuMm7RBR6uyZ7ykSoW7L2VPcCrxcjkw5xMWg+M5bUQDqDT2aUp8t6DtyD6kNH/asJtrLVHxC
vna9f/HvMCF6Yww3s1ROEdDOB1TX68hjsIfI0Ns3rnExEOaZZaM3ICrnMRqOYYPNHDX/uJuifWv4
mC5XJ+/jbBxYZhJFb4kStVo+v/jHNxooE2gD5tg5tekVMAW4AvZgoC8HnpuOg9FA8BB+uhyHcaqS
T6LPzPqiIozedqY29Xb8gfGIEe6btyYKr93D4IwkIaiqBo+Idqe4iSMIumepzHf2aHlfRn8pPyEX
/CsxIhyiMcE+OnAjN5420MSuJPsTS5zIPauNNtLlSI0JhWQBL2yP2NGzI6l0xqqMkmdAhqLcRwSb
GOcUPMemduZ1ORg0s/cmbOZpE7c1bMAJ9U+EjLMbOGJChOya5QUn++VYiaZSYdE0FZqeqFsHS0G+
4FqoagO3Y4Z1vTX4O4ytBvOy1cH/MotiCpG0dzloj3gQbi2U7i9Onh8VlSLkdItoNr5A7eL1dGXD
n20gGKSTD83J7ceXc3eUnQ7+7USOQ/9o+XwyaMljnKRPGv1jC3DpdFDO0cm8muFr66vqVqLZcXsw
Iig2Wai5be1o5k6X02YSJcTtFT5ijsmEtn7NgybYZXoPF0YWPUa+thM4HQxjM64a0BsZPMWOBtlD
DbQ9uqKe1h29pMavNkC1nEaSuI0XJ4AROPTP1qr8rStzdFWZTqh7wdZZqO2zuY1lTLRa3dR6mLhy
eIqbqEoQHIFHy//D3pnuxo2tWfZV6gWY4HzIRqOBZpAxawgNlqU/B7bs5DwczuTT96Izb92pqy7q
/00kEkjYkkIRJM837L12tGxBO2ax1Zu/okTK1iM6VzaMr6bZRupRgPuCoUCppriFerK5D6nU8rNW
O3s33p7M61pzAtHbJUfTSdKf9ujq3QVLJndcrxFx6+TKv2p/VBiEtQwaJ3OZ42w7CcGW4kTDNvdH
sL1D4A1DewBTM6BdQq9Lr9I73/ScpQ/wH0Z2Dgb5HXMe3hJBRAmzJmnSSZQuB4s7Lu5LwsQ6XJWw
To0zcz+s8fY4+FUyO3r5O4u2GdRkVeoEZZbCi9ylN/f85OQlaRFzzYm7XhNYpa/NEOchWzufpzPd
DizmwhwExgosIdjCGu1xiwWbIe75lRdZrTUfzdjRPjdl9I/MH9afBVXl7zVyoC+TORWArEiWvpBU
r19Zf9WHguHKV/R1bhsOEtg7ae+YdSJVz+rsQIy9x3qP5SBz07ey6eNnjGkjSSRlwSa5c/TD4jlg
66xGvib40T5rtfCdnApNEZVy5cePK9Y5fBd6PBk7gQI0I3RzdN9/TWf+veH5VxseBuTMlP9rEvtz
PfTJf+y+tXWRVt/+FsZOY7996Z9bHuGxmWFjTmgy4yaGxv+55PEs6FiuQ53KtOaPP/lPIvtvhKYh
4eFQcrFLCXYmfyG0m7/pTGSdbfJNjhyDs//RoucXruivQyOHYYyDOm5jd/E6jH+SeoLQzCseJPVx
xvk2YUPILSJsqpQoeDq1PWBLe9hVcebd/NSirQWXk95PLsq+sUhIxG2twaBtSq23X0ve2jWr57Fz
5QdrYRge+HmaI2kHzrFptyc7EgcUpHTQIYRT7i6sjfTevTZndMVIYGF+0ijc50ZN3w6qxjqjYyu4
a/w0XuEwLlzr+eAm8Ic3QVBXbrUovix7n2ud/UCHOT/mEP6gyc6jFulKI1ZLLhiT+AhwTOM4MlGZ
zqj1RqZId/RGEku5STrFQJt2nij5T/6c6oSBEFv0rpe8KJQNsv/JT6GYbe0Kcyz82c4KvEah9RBu
sUT+VtPPsmLxj/u2zqNUmxC4sPoRkbXyYEIF6Rwd2rRHiCLMdow1lT9W10HMmRtT99asmuD78sre
7Mbp3qpJz5/8HKmanNPkYRpk9UKUUf3Qd+24XGY1xw7BOWgrSU1D8RkUZWHInW5gUWao0ni3Oed1
MW7hjcwMKUt6fCg+AbkxAgj62nwYsec9MkefaiIvWsSCkmyWKsQVVO8FDNyAgeyJPqZ5yA3lP0J8
SJMruAnn2PH+oQflqV+4qTqsSTJdGWOZ+zkZKZhAUNXPhqG8G4rC9J51AK0Bj7NjacTlrpTQXyUS
tROTF4AdBUNRyNb1Qw75U3te7XKJXOy5Z7ubJs71fLBD8ExOd1y1Eu8kuAJ4Oqn6Pq2lem+H2nxr
9MVmkrIqB99NzNYHy41HOlbCxhJrgn+bG5JsoBT6zyZCottsrUzlsc5q/s4ZrQ9Tzug2uPIcE8SE
Nn3z1twjPsPwrzjBRAycU4/P9FBVemRY2a+nYcCkxUE5aPSGGnPVyRQQTvTZIzq5s3AxnxIndxjP
TM3wROCCk18Ta/YfGw9Rc2C0rvtaGYt9l3SaPuFiK2xN3+yu9eowBwIyAqkd6hYg0CzbJksabwR+
UGoM712NNQji3p/ULmlcS/L5aNMYUDtRv0RYJADuU8SbA5OTVuvPvdsM+omUwCV9M5vO788O/8B8
4/L5KmSsMblsu52Zyzvq3fGSjn33lqjynoF4fCXuO/U/MyhsoxmYVlnb2pnJnKhCYRb6K+rbdJ+u
CyAKUkoi2S75XgfsH/RokU5qjSd6SDMNNT+p77osUWDp+yeaiiRMi8Z0kdKYNFU519AXFxeQe+T2
1l6q2JKHum3XlpEOjvIdg/wGBJ+pQjef472GeSr+4VS8huOis6AOxsEcwqWf54vm6dmpHnQnXPzq
qV7ZvWQdAd6j0e18r57PE61TRLZqEdk9ikGO5MOk2doPZ+VJU8gW1ut6oI3NcCOb5CY08LS7ZX7u
1y4ORTwdACQ7X4y2XegrhwHI0lA/TJ7+RKK3GYCt5WPrfEAlNmTtsZCIYTEP72UFKRp7yUWvmu5n
toh7fTXlO4TM6chivXiumL09ZAQ5MbUBIWsX3fhoDNLa0xIWwYSw7WC7632qQAYVNszsBC3wfjFy
Qms0vsrIIWinbVs3EKPXd9oXQKuFeFib9q6fcslUJiFNzKrbg5IwYDMWmndtK6cHt9sCubv6u8/T
9lClZOqk5Dvt67bPwJ0gRakNk9jGuk53xThqkGdT47IUFPuDiD9q5hMhIQ+EIAkoLCYAcDgGdfuG
lmU66qwIXjetJhfGpB3idv59aF0mRQnSq779NYsz5YeVO+jaZrlNLTO7zAINreVpoJPLj1ZpO5dK
IeaCWUi72MTbGnpg7uvJzX6goQkdmsQ/pAwjQ8Cu6aF3bLRio7uKe9jpm9ILsAr+G5X2T36n5Bdf
OVtOZSnx7Q4JmRae+l7VjC6DdU7zr40oyr0xjETwpKa3Zw/gH+qVMWwzSf3Nb2Mt6kcS5GqC6+4r
1F6XRdFhgD/wbhZ/cIdIWntAK/dFMOmEG+arYQ8D2WWGLo05GOY+N87OnMVXPy89P4DXrRgBpYPY
5aZFCIdy0xWvabkEmAlrIOiGdW9JkJVrmUCH1xpaaFFLmOCNoGBv4yIEfzIQ9DBoX/pG79644ogE
Sgeyo3SrfYKEU99YZeikM+dV6PXbfLjgMrCnvT6boG+MxD6aJrCOsbO1UytF9tPq7PLnQEhG6CYW
TRi8JgLRW9tdzpXgxN7BuXFCaCzGK7Ca8QmDsvdj9oYYXRdEZiXND80ffsfsGn8FugaUfql0iOnO
K3M97Y57Kt+ZVk50ncFzbl2UfI1b+zBb2Yd0h0/PVM4B5gWrAlzJOywoX5dx8cO+qM1QiPabKqFc
jpbObHDOo9Ywm5+xFCMLJw3Il2dlx9HEC7ejibIZYUmDADh3S4if8ltlYMCM++parmSOlWCrl8CM
xxTPcNJOTdQZ5XofL2SlNWX3Y8iSFxIEKKWoL9LVAsZijcVRsO4NHanD/vS3h2vuMGJPoFHversl
pIBTLkoqmX4z8/xFM1208JPSPxJTpGhuPfGzNdqnYTR+lyDDAf4rIPjinXxIPSR5gqFYrouzv8j1
2uiDHQhLvdcxpHcSvc8T86YNntlETGjy0ItHC6X+UrKebk7OQnOWucZrOi35FVs289fUNfZG2/nI
//tk1+jZoR2L5lz387O9Eg5orOw6i9EhZi5bf/TUn7veGupnCb9oh3uS91qW1hICWxojx6XPX6qu
3M9DXQLo8z5lbH41VCzfdcCJD6wri13pOTdl9FxXzmdplsYpXXHuN0naXJqKXcqgzJ+inLAKGj86
L1dJiEG22RlVNx29RmYY8hs7SlWSBdiDkgMVi3iClBOHCdlWe53q8cGshHxsZX1u+dDroj2kiX6P
ARHguGi4RA0vDpdkJikRa+Q9nILXOW/cJ4lb+9BMJKox+qjqpyEhwCXr0HeOLr9dzMaSI/2qqc4N
4Vx+gexw2IpNZVQPtejjnT35F6Arv7OPOiqzLAKscA9y6h62oBo8Jt2u7dAPkr6HLb0K1m5+mbrh
sTH6h16r7qjW2Le7K9OQnhhKYDTE4YzDpiPgNne8AlmtY6UOgwZW59cqYxbtlqraJW7LShRfMO6o
cn2EjZb/sU/+d+P3Lxo/SrH/Vtn3f9sczNe37m87vj++5s+Gz/N/c23H3Ta+NgZFX0fw8Kesz7d/
QzHtuy77eQcors+K/i8tn/sbnSBmfNR9dHUom/7a8lm/kRnO30axwGwb4N7/qOXzNpHQ37R8eBX5
F0+UMIgw5pX+g04AJpRpNyaTZqfwvB14XdBNVT8eVpnM5wLFCoX2FgFSb2kg7D3E1UEGwvxqSwup
qatQpJIgQlSjfpfTYQIhkdaLm2VEIrjA4cO4s8V9UowdITlj+gILpzjkW05JGbvGR812B2QyUTaA
26Kes/k77tfsCCGZYAvchRxt3dCsn3rDADilIsRFPOfmMwbe/OxvuSlSkKAyWB3zyb66qx0TGl4h
y1DLyuRsjN10qtKSRqRkEhWaWzZL+SumRRLYUjcEvTSF51+XLh5ZYrmzeYOO4t9DsSMHast9WX5F
wDABVXtE1sXB2BJiDD/17w0tfzRmd7gj3Pxl1TkNjC1Zhun4FjKDne13nACEJmwZNN6vOJoWV+gj
raONKogRLa4RgmtaAPQHp9CbH9PED2G6BNVxy7ohkTx/Vb8CcOZfWThbKo7fkY8zbUk5+paZ0zOq
fqu3HJ1+SKZbv2XrAMtZvlYteTtxDo/VWrL23rWy+cbcgYGaaaZ7JbesnpnUnhLpXAjZUOybsRgP
xOvwa8Tk/Nhb4g8xi0gdthQgjTggJu2AFgkIMgkKsjfYzZACA8u3FKGOOCEi1cuT5mmnAqVByOB3
fbPHVh3UlkMU+1lNNFqfXnpKjAOiNonYkOQiTP+EGPkaUTY8pKVGj5wNl2bLO4pZFL0LRTRElrrN
WTbu9NyMk3rxpZ3erXjH7qZuC1Aatiwl2dvdNRv04tmu7eZQYtzwg4ke+OjMhWBfW1jWbV1EehfH
NjmkQhQQ/7f8Juw5tPPVluqUdtZ4dWF6PFLViTNWIeKfsi0Japjn5l66Lj3GTE6Ui5v+UDZu+j54
Iv2qtjypCsHCrQTedpxZLN2DcbEu5pZARWcaP1C3dS/ZaiFJKLviRLzICQEm+Q5+5Xj3piJIi3mC
e6e2lKsUz+YxY5lcBuWWgjXZWx4WySHmlpBFv81WRSeVZkvPgmdArbLMZGqZjRTfFDFbzpa3FRPw
GpQQ8FgfS5tGniHjIioCIIjqWiaL0C4tts134VUv9WhBB+zI9lq3lK/6V+DXzAr07GhAKQImyJyi
o+EYu0kjJ6zbEsNI0iM8DKq4/5lKLzlUW7ZYvKWMealewkxn3cyWorxkWxrZtOWSUWS6IaCz8llY
Xf8dzwBVNdXvC/rpU2ySbVYTcgYfBMqQK0gWTbcMNMzmxZMji6O7TP3ZlWt1svOyDjvq/mDgYfne
1356ElTw+yW1VIhqf97kItkTQ1j75zqremfleIPWLaEt27LaAMbNrwIL2a0hYRihT4O7o93y3ZRr
NI9aO++nLftNtZBedr6/d/qsJP1o0u8QlBGyVNzGLTtO2yzuORO1W7Yly1VgNUkvZvF7X+lj+2lt
4UsSYOWkz+JQs2CMxgKlasSK3Pvaiy3ArvkVZjdtuXbVlnC3dnV+0OZ+TZlUOGQBjrPrIwpmPBPL
JRrIle4CIrIHL/T98ZUcTxvZFpuGsGhjxWMOa1fgN61+iRvV3C2V1CPD0L6SAMaSLo5XK0oLXwBO
hInpA3neFVr6lnsTowG90yOYtyows7z+XrgJkLs68W9O6bmnrnPmMtikYLe018g9FNUOmlD3zWWR
fMig3T/qnVtCIC8t/X4kQnbnyZLcKdMr3AhmEwsvTo371U6St9azU6rt8QM+gHvkRFypdbrxvott
tlaYca5d5la7ftHQJCK3euwzqe4yiHFfNJkW911eNlFtdPHe8Os4JN2riZxOWW94YM2jSzpv1Eqv
3ickn/1cRTygT/Cbb7altsNlWO2vCTTr1940RoKp0hw2c+bHhwHUKVTBeNpphkweDZR75KPZTjCS
FvOsD7z1VeKs4bL0dAUINS4eg7AMaXOdPABjn7jQyP72NfAbfLID1LnYGmik5/4E7bJ5LdikpuhK
I8CE62M+WnbUjHBMg6XX1wycVWUHTjzvXVWP98YYm2cfx+rHpMhvm0BV0x1x3Kbc4pcOzwdNBwwf
kgxa/50cnTQsGRh+ZXQhjzyZoJf3ZriYrvO4Dpn22QAIPze9p+0hwnYPhAAUJ8fW5N4llOdWLJP3
Cn1F7g1d6c/JyNgSxRx7wmXR3L2ViPa+XeiNu3X51NeBxz+9/MrIcbZj+rTJCFdWTYHZaRf2Eyb+
wapNZ1xg9QRxcWMz6ylPtFS/werZ4hKyLH4ZHAoRxicKrWJl+f1Nxao41qzA0L3Tz9KFd+zLAyE9
9bvfNvmJgbMZ2POkXVOzjIiULh+JmM+P7D7fndb5lWGm8DEP0/A979136MXfdDn8DprxnanPU2Ws
5U5bJwzMliKYsBJLBCHzxVRxc24SIQjYzk0Wm1P1afnu/AYG690bK0KEvrkpDPL83ECQ0odzozo1
9ofCndXq3lFqVTHhXSZUxYhEqd6ONpbBdWawHw7TPHiPaJYXuNmu/H1IF8s7FuPEB6ctABv32khb
i2rtMCxUPYcyaeq7tFFkhzc8QKm9Ni7uLPO9goFbnhG0teFmpw8p8vILqszqPLSpeHcWR32wOIsz
RsZJcRGJY7QviFgSiXwtL9aK2KGJXV4Q9072w0vmTnt1wN85kZGMsgpqLc0RBonUCitNXw6gzIiZ
crs34jknUGOMF3RGbUEf22+zZk5Hl8Xwbin74Z6/Oe/9QlBOsqxNW/vKNNhDVsYWMchjThlNjNqR
WuS1WpMiSjCvnTlBtOdES+PrLApjByl9ISA1Vvctn+Z57aegT9Lpm537y7n1XY0+UBsORjUvTC63
cstixBn4jtVe0vSE2Qmw2RKOteyPHvlNpNB7wBBZwABdtm8l3W2YKS0+rTbsUFZypP6UZnru9fjq
GgQ86cJorol0+3CJhfoYLBf4Ivl2h1SN6R5Ish9psS6jNi3qaJJ2gwEwATPcy6bbQUb3joPemIjd
zPLgsMP8HYkRZXRDugAB04hWjB+uV7neW6cPOMw+B1uo3HmViqC6fgfzJaV//Pf2rurTfvlXTdxG
L/nvtneXn1U/fObL33Vxf3zRX9o4gygcQFUYTf5czv3ZxNHf0TrhwsKoB22Ind5fmzj/N7TXODMQ
S9PkAZ/4axPn/oYd27foLm3j1ybwf9LE/UNEARA1oF00lw5aQoyt/+QzxzqWgH+R8Xk0JHMcOFDi
Bi1x3VugprhgCfoe9e+ZNs2nRtn2FGS15z+xN+iPOFrHg6UMddD7FOTg37yN/x83l2P+vUdme2m8
JejqdZM2F1HSPxgZyXNcnBxwz0mMxIY++CyxHrzVJe4rQz2O+pZpUmrYGiMd5ox9bPkU5CNex9kf
5A8PBdCtYzWq2ghGfCne1gbw7JKoCVZM0hnvZcJah1NkbNb9Oroaujjg8PoDbabXaSHcDM07Muxm
dKrnSM2RAaG4msPaFnn7mixjfKxnDUYSKtRCPXmyY+Nug1kqmaVU/tlrByOqzSWL5tZ/Ud6QMBo0
hsZ5FLy3r35N3qeVDnR9Ek0ffgFm3N8puPUnW2L1D0a7bbJdmmxBtx72c2M/SjMpzr1VF/ke7jgd
SDZY9o0sxDCf4mlftfLLzBrm0KZre1ZxZhwGutvPlKDEB7905hBgI0/6mjRRtyP/N50fDTREB9EN
/YWB8HietVEjTHhVbVD4mXuvbGu5VnFCOGCWwyEYjPpJs/133WLRCnKwrkOOhOQrFPtGBPrgTORF
1tptHXJ/3gmasmhKx/kai5XqJy4e2mXgXEYLIYhDcI14DwvX/t6i4qfmTJhyMmpYdwPLIPdJ9/Lm
aUwri12fR0ztuArWDha5g3dWVXTWaxaj6J8NLX1Y2bjYizT3irXjy6LrhM2CQjzNbuOgoCirfSNI
EtixMBt2HeSzaK2EQZijbCIBlzpguaqiWScJ1ObE2DF6dG+86+qCapAFBzOKc4xtkmrK9c6IR4o4
lJVefG16o0NKCAJUgZ50WCprzTO5ROu9RdL91RpxShOg5O5tKDUR44N08wn0OzYeLRrLms0i77u9
X9VEpcMzPvmWc9kjeWxnElU4FtgVTU+6GKd7wtbHi8PcLyrwUh1sxQnYa2uFiDK1+IV66ynpy3Y/
sA4K4jZNuKTbUsj9BBsQnoKyYRPzTXbaXGhEVPgDgsLJ+GbG9DZltiw/KWHkHQplO/RmhETMS1lJ
giZ13zuME+1OisQ4maOLir+erIWOqBfVciDt3GQC4nQdKj5VCnPnsP+pOVl9JrxxwcrdpTt/YWSB
mdwGAM5uvDUufuPUTjTzPp5Ggdw3KI0iueKlqC7ga3j3OPkwTI1ZRGmf7IvFdDKQOtL+BC8/kS9S
TO0LhVh19Qs0rkGzKvBdTib3NAtyZyJRGglQ9JQdxIUtxwMySKsITVaeN4ECxjmgMHdPed+++sm0
fhfjOkdMXe0T0LWahI7FL8PG0GpWZWJ6H5PFa4PGcxcdhf5aGWGetrm/i6dqWgICqsRHJQXJi45q
5yyoGcaN9+wc2UsbwMQD4g8ZJRgjXMArtgKcIP4yjqc6dmuHIUihyl0mveLBqWvGsmMamw8geqab
27JxDNYKJdw2JS8ebG6Mw2QCyYGWPdbavu2MZgyblqWQy+PgUiY+c+NBFuUXzBDqKR2svkaJYFp3
Uk3YNbaAArSoSn9IIZG+CMBjRWgMqR3qtNBXl2vUZweyJOdxddq7yUySx9TEE454sHrxnJ46axnK
sGymPOLxzMOXLPL8M4sZRwepjfIPOkLrPuIqwYrTWKCcdrNS/pNpTV4aQSUGyRA3MFv2tl76P9lU
q/NSGtN77CUE9aKReDL6UR3JeA5RImtEpQ11ctTNbCQ+XSX2JcHJuxfT2D47Vg0QHluI/sgNpZ3y
hUlgIJa5NI5d28WPkDgalBpLnwOyxrTwURNHXgY2MB3n0C5ZEbEiyr8lyldG4BjzeNd7RAIFsTE5
LPwtL0eLt/REDZITn4fO2PHzUIWi2zIX/4kUeyLehdt9uGQLFbvY19crxGULuriVndrcnCM1OSri
4TCfMpHLr+hbDf7DVceDnrs8J12NYOm6Qi++Ynv09dKsdpmjxBXSDC4psZhYa/TOUGcfCqA8YfId
Lj2IpF+f21HzkgtEcNhIAxHH5miIqEvcz8zSp3DyiHzN1Wx9SY2+OWWNEI8QIw1+avmJLs7nSnRy
62HWmittMs8cp7jGiyc/564++YJUVdfRYO0bpRZ6bJ0jmOzZPXo8cbBr+E5o+2bzoeJOt4OmWwhA
ZlEdaVoM2AklYLD4kwhSyFAfIAXVrTWt+UKHiwOgww/6jqFm/Bytorvk8M3CtmSRvhUmiP3z+pPL
1EFizvCNZwe+My9aEplcu3oE1IF/t71YnmIYCqCTIAIDXoQdATVZ7HAqW8AlC4teAMbroH9xYVhW
iFlU/t0mriqPWOxbcxDbMLRD9jULbM+iL2f4U2JifM847tDkKRF+w6i3eCSS/AuDeD6u5JtmZ+OD
ptv506K7zzlw8EOW4TViNNsKzO5dQuhqOrmQhai8HmRe2bTTSf2x0Fns+0FDF9zrfF4SF1XN3ZJV
H5ajSr5nOv4wUVpGpI2TcCBgv955qjOuHc8zbqNuWcmbGc0xoPAyidL1eskFArXwG/74904z3NDB
KWjvJgJozhmrbRFw22l2YC3sxWmuCKGItFqVT1Oi9/d1li03G9rG81yMugVng6w2hsumhlSdHPDt
06Mqcu4Sp8aGzaDcpHdGV0agQNd1O5g86Jid0kYMs62aaFfE55TN6rvnK8aIgIr9s0CHs1WYjtlG
JdrpCJ9zbwft1K4njywwogjqwb3ixV25iNJiMBEjrAIye5aNV2UgQQ8mHiTZrq1s19lRn7Rv0OYX
7cYUpLQPA6c+pIEaaBzh9raM/Lpwz7j9OQrINK/UMWeSOYfzJBPJ2WpTgNWF5T3Ps2GHtRJax/W1
uDgvUVAGCZrJg1e7RXZHIG8+I18Q5X1WefOX1vQVGo1JfCjpZYfajeFH5WmufWKn085eLVR1wBkz
MyfYzGdBYoAK3exSwyEtG+OR2I2EFrxJ/YeYYIXfCYKwEUTosX5qvKzQd1U90qdag6uH86ASq7+4
3mLW7h9V9r+Xc/+ir7PAPdBP/NeqzLefXf8fX9I2Rob496LMP77yL6JM8ZswUWT6zJA3EeVGZPxL
e2f+5tLUwGT8g4CxCTb/3NHZ+m+uRQYqlFmSzT14jX9t78RvkLZcXScfUacFJB/1//zvz/l/xT/J
Ry+WuK66f/j/v0ViwOv9+x3dhm1jgmdDtDXAeP0TxTdeiBKqsjg5daUYLrVXYTCpzKa7WAsxB2TV
M8bJB8t46gwtWEooWGig0rDQjemYJ62WRVIOYt/2fvuMw5P8FKvwv6ReXxwSX8PHkA5+falnR+0H
Rrc5OPLEOQG5EJSh2Va94d6jUgPnXDjshSC2jf7CCdoADuNuPFfEg/CAWGLO99KLX9nWI1YbIYXt
qMG++tP0BS62dANbdsvr2o/UgxMcIp7JxDhxxt7iqTbOLACYtM6s+iNsFsVIIrVUT86i0itfguKr
pYI+NHQmqWyyLmSsOx1bS9V36wSYbKYleFvbdrxwXi4vslm2Y6NLHk2/c5FjrNtvXlR5F8G4SMMU
T+yeML2RdL5pKZ/jxHH2nGkNO3/+WOiK2tZIXxEBOUHs9eOdZy97j4S7nUYkEnz4Gm4UIZH9c95k
4lHWhnWTNrI/xN84E/f1MvAbwzQnjmaQfkBkrc1+ZjQCd1FFyGvOQzYg9s6u/TIwNSECOVtvQ543
R0bOeDQX8wA5+SH2VpIPzEW3i1CAbd7ZDiugiorcvvYaXpOgI40j8Ny1R4/RH/2tNbW7Jct4BK9G
pI3k1vBQpKltu8rh83CG6+qZxz7T31HROWgs6jHKZf9FElpx9qf2dckXEsgpsD5gUy5nI6EzLAlW
Cp182bLSnZCw8vipsyurCjG1F3deVqr7okrQrfgFcUJBQ2wQT8bOfcwtTYZaIsZ3ZtLmjViALCI1
Zb4Sfv2zN4kUJYqaYBmpUpTsU9adZ9T+beZaO6juM8JShC0Fy9VwqDR5M6z+a9zVLB7orU6oH2R8
mXq9GG8zRjL1rY3j7oMlATojZH43lwga9k/Kes5JEYRMWg1Xuhzl7vqx5C2bmrK9Q/34gQdiuNca
U4vMSf8JAepDTBNKutKp1GnM7CEoUkt/QERndCFRLd67h2H7ZdU2ncgoi8hVshh2MKaG8qjbg5Pt
pUsxCHJvmj6SeK310KB1ZmmAiGRGlNQawcqnHDmiJ32v6kb9xtFX7HI90a+Nwt+PCmuRt7ExHyfH
eF87uvYW6BlNWdRSfzdHn8GrDwMjUe1h7Lhi9Nh03xzpvcSy+alj2kKXKIomapmS4fPB7fKQFDZW
Yt8jUo7h6zHmmfPEd6D8sLrknoh6GmZ/ouHB8M7FbCdYEeJuMu86v1vjgyfnNt4NbfNeAgwcntp+
Ebykbp9pg3xE7VYHrcrZOo3WGHajO9PM+gdUuckpz9dR3czV9MrjII2SndawZFSMeoZMumuonGe9
du46x5KRsOoE8po0ItUwAHYFnC6jYWYK0BK6XL9eKl1ox7jvkkPuYbqQLsWOI9Eh+vrCKMXOMCTP
Rf4VIvESlsgPL14q9nbVl8EGpsGC0tmQs9vMuYEKyKPGRXrmTkiUvTG3YUSW6pzlFmjuYWgOI0DK
3WiU8d00ItvebYlgMCl05+T0Xns3Iz76MiFEGooLWfFxWBYd1Uka19iXoMzts+biLjNjltkNCecx
T8RerpHD37oUjl7fGYWlgIDYGqIHVSsTYAFyV3HKUYLypGrVzfJbi8bNS3ZAVb2QoT6AWOIkloPU
ZC0QPuT5+4ohhdWImC54ERBOtuNHkXtkbY1DMgfgaNo9HmtUout4X6zx8jtrgZE/JWAxcWISqETa
DIdZdp+2dFHYCkR8QeLSKdemPpxkuZA1VMsWfNvwwcHi7ifQfceK6Qd3qaw16u9mmkhzgRL5aVac
NhGkuu5K3La/H2PjOQZYcbS0Ur+kumgoBam/CoHeM1mxLzd44MhZ8EgZqReUX9p4RNKkn/RlE8X7
eXJyJ5uQZyAnLOEnPeDE9vZdo5vXAXH1Za5Ein26eCLGDAJvF4sDFiqmGrJNt5ULctRFeHaA0Ybi
mtUfMANTYcJF3xcAgVChPluPrVFvvgGTWCZu0bukiTHpoP/a5UXDMmwl9gipiXEGPs5sZlCXuSxV
pK9zh0yGsU9MVw20oWiuOEjxTQ12cmpXn2K6Zy/vtD/wgw/RkE/fy9IeIh0fczQMHDdGm5w8+l1y
dIst7s67Z6z71HcVek/aSVZao3OjWC/3rdahR8yeBr3TblOSPc68r2d2OCZ3Y3Efi3Ldz26O1GxO
YwdwIV6MvcMmjcwhP6bWH4d+R/za8mrnuKSngff1ieFW7J6xe2ODXjo9riOTkxOBWTpbJJ/oFgjj
wCZ3R49c6BN6lEjAk89lqvvaVyDzMzGlEHdXZPpAW9n9V2INUCYUhR2J3jCWY+Okz45oN5g0c4kN
pF/YQCYwIe9qBz08MbDMbXSj/X/snVlz2koThv+KK/e4tC8XOVUfBi94y8lynOSGUgxBI7QvCPHr
zzPCOAg7zgIXqa8OlZsYGInWTPfM22+/HU2bRF2aIJKr7FYD3fAHaZCv7vS0Wt5FNFEb2WWgQhmM
i7Os6YEJ04V2aZ2oDeWoijUHdInCGBss/PIcTHaF+ggeE7DS8prAoWVeUgWjBQ2X6fIJZf+ts6rE
iI51xYATzhA+a33akLmaZFrVOyvK2nxTNE52WjsZTaIgQ8f9KMa90okJA0G3Xp76ymz2DxhmSk+x
iN45KaWsfTei3YLIV8ZioKxgF9ZJpQKAWzqHHIgq+mWeVpE/LLU8BSLSmsqFfg1CQqMxYlvfaXzo
B4UN6ihh2lFTqDHJbqdYVBeK31SXoT/vXfToTcPGb6zAh1B0w71VzZ5VniTlKhOnYKDuENAfERif
88hgPsuUT4UZ+OpgGSjB346fZ28p6a8LRE8aAb/bNc8KKkROc0qFzleqD8cGrSlQG6XJ7YJS0aa8
A65zB+PCVa9oOBeZ/ZCH/3GlC+PUKswzvRxXWV+sygroO67RZKGiGmlMfXFOC0NKFECeZ0Md9P3G
QAt2JndAGQRRMh0XhjCUO7DsgJ6ZCmfdGVq/1Cw2RrxgupQKvPay/IjzXsHZLqzLxFW/gOgDvtgU
/vV5ouMMOoQC8cLN5zQyKaug6eeVqZ2UpYV2jGH50S0gm6OeWHO/Gpamf52aNYzyOiqv6so2Lyzf
SWU2GsJqQetaekigGHBmUNUzdHloI6ci7zsIY6OZLKG+fHbZc3/QGsu+HBs+hApBg7urQmFrNhjP
1Jl7HSkgIPA0P5aRXtw1Y2p3rZlpnIa91exEW5rKRd7is/DfrE+yGxfa3w5FzAIJLGKJ5l6HLbzb
G89OykyoHv5UjETdUynsBBWmgyIA8bwFi3sUIzkD2ARgyBJNbiSuDO6vQ2Qlj56gqjNE8sQ9c5cR
APJysaDSFXQaGlz9tpCINTKXS6ArUOxE4tnQ2YG2tSQxTtUW8E7VNB9mEgUH6BF0GAMZ71lg5JpE
y5GTW16lEkGnzWP6Lm1hdfx58DWRWDtH5fDjrAXgTaQkRpAtxiMh8XlU2lGfk5i9ItF7XeL4tUT0
NYnt91YmFAIO/cNGIv+5zAGY5rg6AYglMTCXOYJaZguCsEfeQGYQUplLSPJQR7slH5ZpFtwKmXEA
5lncBOAtlziJxYAFyGKxFxobFjyfPs/p4NjL0uE8CqxhY6gQhOaLJusnUcFaz43gEqHf8TCMlIwN
VBne+3PLXJ3bdO6BnlxZXxdlUk+saOmjfxG6y+uFpi310zo3krW213/n/x+c/xFpJNv6/eP/SRIm
uTdJttO66+88HPzJR1I/CcEMWoCl6uhrPh78ydYe058ACEoqv8HNABPYHPxVGLhUx5NqbVUxJSaw
qcdEw5MsMWd/GL26LVO+Owf9lw7+rWzhFjdXkcVZNj7UpvQT6uyucK4C+4OW3aveJdBgRuN4FR2I
pvqYL1wjzkeBEtmQZuaQhP2A7F9pCfNK5+hVD2cRbCW77KONZaSzkeGOnbl+Hfc01gvVY6WP5hNl
SGEuirNqHpTLMftnYQpxRf/4BbQZMn/BmIqxbMW1PigmlMvVDOw+qpb+lbqITPY/oLZ2D/WiHjQp
GlTH0Ui3EbOnoqhGcbGfwYxTPmmkM1lXVpmnzbsgW6k0mXAMhJkJOcvKd2+FKPHOrkGdfOTQOOXE
rDhR9sMKuLEBL++N57RcTTIn/Y8NAY3hx2wIdJhli5fvL5s79L0ov9leNQ/feVw2BmtD12xo7TAP
VIl8PeBlqsri4AThwESQMstbcJnJqlFQLLcMtNIVyKKPqwYkTU5yiBIwvsDTVO2XVk0XLJPCzmgc
SmoF4rigZRJM2+rDM65qlRKJrL6posmsCCkL+bJljWdIDV2xUcll6F4AH7R9gXyph1G65ALg3Uz/
qF+5nljcCBeRlcnLl2olPDseQHUcU8fbsGGDnb8rTtiohRqatE6/DswQfZ20Hz2sYcT+55n5mebi
M4fmObRWRpcthXS3wiua6AuNIP1ns2iCMptjz4BhDF9x7bNxPpNiAnE1JZFDZvWqyo2iZ1wi3bm6
CAs3GOfvnUChvyUim+P3TVaeBpowRwUb7TcBuA1pIJJLcXlChKcKQM/Nsk8uucfOsV7A3BugcJP5
83eZS+kU4nns2OyEVskOu2FSsRrUyUob5WoqPjRotF6G44wSNxr0hfVptBChHl3aMNIG5pLaRked
m/XnXqJY/TkYvOg77JGhZpmGfmv07HR1GZSu33tHrxthxEP6iY5dtOPKtUuzW//WPpH/m1j78EOk
BPWw9QZ/V9O8eTst6LjwGHvku28SEZfvYRNLl/GrH9oEtecHOtr2Q/dJFZfyDhCg6chfszq3FsPj
SO2tvDRCSPPBsppMX7/S4V4ppBLxM3CseOmvjsIkpk1I+3bPJYSjj2vRjAT/wmt9wS0Tfc8IL/++
tTVf/kznF3gTHCqFA2Uu7sttvypLb3CeHV/c3tNTK+yM8c0KGpIStDXC5a2NoLCJ2baCox0bDpqq
FDeuP4CVuOAfZAXTdKGN7WUE3T7WTIMUDhrF7WvHCMBFFFvZsgkCmyT5+tOMoCMUQqjazwrqsdE2
hGNePWcFFgSCQDQhkurd8rXOnv1BUwEFdH2XqvmrC4LthEEtGxHzebfAgrDZf6Cn8jAV/ri5QMsg
iwm811wwtGP4pZrB817PhR3naJvHbN444pBRbF/ro9QfNBc4eD1J7/7GXGAbyMoylfWvZMZ3nKPk
6DoWkwEf1L5+3i/8hKkeI+6JL8JJG2vFtHgu2n7vA5so8/T9hwhzMXn9SobSzgflwXl97W+h+K9O
BGn9/9abm3jQXufh6w8/8OmlO9fa/KrNH8/FNPfye5+W5nJr8XCbN15ExP5f6H3xIq8TAtuw/e1O
Xr/q3OfWKvjBwMV8Z1x5nN57XEi2SVfQSeXofIiBv1s4/P1D3KNDeMkUJ14ovib5DuNhHWP3NccL
iMq+dy07Dt2X4r7qbJCA2Fmx+972YBp6tZdPNyPJNeNQYbH5/7M4008Ze7OpO0q+HmGcKvrSJZrQ
0eUAs/AUHEtMutN7vXPc1zJn0wR2THdkogIb5X1HPsfiQmzGkRZXdUonNn/4fZNfTDy/A+mphq0S
3Pa94Qv0j+NEFJuR2lteh6C9h44nwtvxIrQcYOe/98hJ3X14lJWAV+w77CWsyB1RA9iNB1gvL1Xa
7OlBrpJKFE/MTGHZAebGtSfijvcg+3yI8HLt5U3oxZPNE2uDOYp+B3iE115RePd+VUzLsjOnkZYz
DmEScU+bdq97pOeYdYAVfi2IBUVSdmY2jafABfee2deiKOS/NO34JqqUlAONnlBfubnP9nlSEH+I
oZO43PEhmkqX9c2lft+h3ky/5LQM6FqbkqyDDL3wunGL451EZPd1UDfT+ujci9LCF92wzvjuAVaP
HH80zYtps7nX9lFCED3Q4NfTpbjvhDEOfRILOoRlPiX5fDPSw33L8+TeQ6Pv9rzIqUb67GAXGHjz
3bUP0/cAW5JbX3QtvgYb9jXL7TxkR9I91YBjuAdwsrf5FLLw5sm1jxKJngNY+s00jqngWHg7xwR4
X9oB7vutn0ymRxfFk9iG8O0BHuS7H6rt7rmXWF/g6USUYr4HOI+8x/pTWqV3thS6rshM8r6z8f10
2d25PQCL+477ARWZzd3JiagjZ3WAWP/PlDqguOyMTCg+gCN8lvdPnv8A8+/lfp57zr0fFi3sO74o
7ilAEB23oltth7B9J8kLqeMX7/o5pOkxRfEUf9okYJ77Whdck5+4D6de/te/AAAA//8=</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C4B14013-DC45-4324-BB46-45F81B8E14B4}">
          <cx:tx>
            <cx:txData>
              <cx:f>_xlchart.v5.8</cx:f>
              <cx:v>Sum of Amount</cx:v>
            </cx:txData>
          </cx:tx>
          <cx:dataPt idx="0">
            <cx:spPr>
              <a:solidFill>
                <a:srgbClr val="44546A">
                  <a:lumMod val="75000"/>
                </a:srgbClr>
              </a:solidFill>
            </cx:spPr>
          </cx:dataPt>
          <cx:dataPt idx="1">
            <cx:spPr>
              <a:solidFill>
                <a:srgbClr val="44546A">
                  <a:lumMod val="40000"/>
                  <a:lumOff val="60000"/>
                </a:srgbClr>
              </a:solidFill>
            </cx:spPr>
          </cx:dataPt>
          <cx:dataPt idx="2">
            <cx:spPr>
              <a:solidFill>
                <a:srgbClr val="44546A">
                  <a:lumMod val="60000"/>
                  <a:lumOff val="40000"/>
                </a:srgbClr>
              </a:solidFill>
            </cx:spPr>
          </cx:dataPt>
          <cx:dataPt idx="3">
            <cx:spPr>
              <a:solidFill>
                <a:srgbClr val="44546A">
                  <a:lumMod val="20000"/>
                  <a:lumOff val="80000"/>
                </a:srgbClr>
              </a:solidFill>
            </cx:spPr>
          </cx:dataPt>
          <cx:dataPt idx="4">
            <cx:spPr>
              <a:solidFill>
                <a:srgbClr val="E7E6E6">
                  <a:lumMod val="25000"/>
                </a:srgbClr>
              </a:solidFill>
            </cx:spPr>
          </cx:dataPt>
          <cx:dataPt idx="5">
            <cx:spPr>
              <a:solidFill>
                <a:srgbClr val="4472C4">
                  <a:lumMod val="20000"/>
                  <a:lumOff val="80000"/>
                </a:srgbClr>
              </a:solidFill>
            </cx:spPr>
          </cx:dataPt>
          <cx:dataLabels>
            <cx:txPr>
              <a:bodyPr spcFirstLastPara="1" vertOverflow="ellipsis" horzOverflow="overflow" wrap="square" lIns="0" tIns="0" rIns="0" bIns="0" anchor="ctr" anchorCtr="1"/>
              <a:lstStyle/>
              <a:p>
                <a:pPr algn="ctr" rtl="0">
                  <a:defRPr sz="1050">
                    <a:solidFill>
                      <a:schemeClr val="tx1"/>
                    </a:solidFill>
                  </a:defRPr>
                </a:pPr>
                <a:endParaRPr lang="en-US" sz="1050" b="0" i="0" u="none" strike="noStrike" baseline="0">
                  <a:solidFill>
                    <a:schemeClr val="tx1"/>
                  </a:solidFill>
                  <a:latin typeface="Calibri" panose="020F0502020204030204"/>
                </a:endParaRPr>
              </a:p>
            </cx:txPr>
            <cx:visibility seriesName="0" categoryName="0" value="1"/>
            <cx:dataLabel idx="1">
              <cx:txPr>
                <a:bodyPr spcFirstLastPara="1" vertOverflow="ellipsis" horzOverflow="overflow" wrap="square" lIns="0" tIns="0" rIns="0" bIns="0" anchor="ctr" anchorCtr="1"/>
                <a:lstStyle/>
                <a:p>
                  <a:pPr algn="ctr" rtl="0">
                    <a:defRPr sz="900">
                      <a:solidFill>
                        <a:schemeClr val="tx1"/>
                      </a:solidFill>
                    </a:defRPr>
                  </a:pPr>
                  <a:r>
                    <a:rPr lang="en-US" sz="900" b="0" i="0" u="none" strike="noStrike" baseline="0">
                      <a:solidFill>
                        <a:schemeClr val="tx1"/>
                      </a:solidFill>
                      <a:latin typeface="Calibri" panose="020F0502020204030204"/>
                    </a:rPr>
                    <a:t>$1.1M</a:t>
                  </a:r>
                </a:p>
              </cx:txPr>
              <cx:visibility seriesName="0" categoryName="0" value="1"/>
            </cx:dataLabel>
          </cx:dataLabels>
          <cx:dataId val="0"/>
          <cx:layoutPr>
            <cx:geography cultureLanguage="en-US" cultureRegion="NG" attribution="Powered by Bing">
              <cx:geoCache provider="{E9337A44-BEBE-4D9F-B70C-5C5E7DAFC167}">
                <cx:binary>1Hptb9w4su5fCfL5KkNRpEQudhY4lNTdbr/biRPni+DYjkRRFCmRkij9+lOeZGaTbHZ2D+65uFgj
QOymKBZZrKeeeqr/+hj+8tg9P4yvgu5695fH8Ovrxnv7l19+cY/Ns35wb7R8HI0zn/2bR6N/MZ8/
y8fnX57Gh0X29S8YxeSXx+Zh9M/h9d/+Cm+rn82ZeXzw0vTX0/O43jy7qfPuT8Z+OvTq4UnLvpDO
j/LRx7++vmykef3quffSr29X+/zr6++eeP3qlx/f8w9rvurALD89wVyC3pCY0oTwDP32k7x+1Zm+
/jocMfwmQzyhDMf8y8/va188aJj/r6z5zZaHp6fx2TnYym///z7rO7vhw8PrV49m6v3LWdVwbL++
ftdL//z06tY/+Gf3+pV0Jv/yQG5ejH93+9tuf/n+tP/21x8+gP3/8Mk3DvnxsP7V0D/4I3/o5Gcz
9vLh95P5v/dKkr3BlKQpj/kXr8TfeyWO+Zs0znAWk69u+X3tL17592z6uW++nfuDh/L/+o/w0J9f
om8j57sn/4eRk/A3FCU0I8nPI4fzNyhmSZpw8iVwyPc++uFu/3Ozfu6mH6Z/t5P/jMDZjw/906u3
xj90v5/MP4uc/4fhu+vMKJ/+F2MXszeUUxqT5Evooh9iFxCVsCwhmH19ABD3i/O/xO6/YdDPb8Qf
E3+I2t3Zf0TUfmc15Lm3z+EBMP/buPjukf9puMZvSJowwuL4p5AK4ZokCeZZhr+EK/t97S9u+Zfm
/NwpX6d9Zzns7cN/pEsunpdX92ZUv5/MPwvX7/Pxn9IP/IYnHBM4+S9egWD4ln5k9E0KIzSNv4Jo
+vvaX7zy71j0c8f8feYPvrm4/4/0zUnXyd7I/8WIAWoYYxITStEfEfGtbxh/ExOWAjekX8b59775
dyz6uW/+PvMH35z8f4Kyf55//rjcxYN/KH8j5d8wyD8f/W3zUCb8MPXPIO8LGp48/foaUAxi5Q+u
//KO79LIf3UPnx70H3nt71OeH5z/9XXEyBvGGbg3jWMWpwRBZC3PX4bYG5LFOMlihoFlxgygsDej
b359ndA3CGU04wwlwE8znr1+5cz02xB6gyGQOadpmgIz4vEfddCV6dba9H+cxte/X/WTvjKy9w7q
kNev7JenXiylBN7CkhcrEAZoSF5MsI8PN1BqwcPx/2lji4lLSHTgUURaIdt1O0ycuLffnMlPlqE/
WSbjScZhNcQw/mGZLXbjOm9zdHAbid8qo9cimRC71MscafHna8GB/rglHscJZP6EZymh4L5vtwS+
aB2fk+qwxoZfonScz1MaJ0eyoXBlUy2bf7FgEv/j9rKEpzGF4pTFwFOBiny7ZFCODnE2Vge5jlUt
qsH4MzNOtREm0obmjC/8DkGM4x2a6jkpaNe16z41C+73A62nnM4zWcQUerm3rRwP3IRIipWP6FMf
5Hg2cMf3Q1Xz/bKNcq/TFed9FfrjOsb6ulMd33fR6N/FPu2PfB7tLqq0vKhWLy9I3dK+SOq+2a8D
0ieydms5eKevcUS2Z97K7a5RZLzLbH2OplWWS9b1+WQ7dNhwos4JwSnLmzaZrrGb9Oct2czllizt
O4xkK3pUdTs6NH0eSz3nk+mXAzKVKYZtwHs2IyPGYV3KuAlWdD5xp1nszcVo2SJ8p5IH1NXRoUuX
odjGaDkMa5fVggRepTmLsHl0TOuzdNPhmputmQQaFlaLkZEdcni8lyriiypCM2ZuENm61Iu75xTT
1Z01vW13WZ/xPl8quOc5agyyAiW6/zSNmb1vp5q9b7nCN7xGvMkX5PhTy5xtRczHrBcar0aJqJVh
N84M1QKxpPmkmo7RXPaku0TdzGyektqcZdMyna5Tv9yxdetyVcmxwLiDu9dutRNEtvRSJvFNEyTK
q9CuN83A09LFaLzXmZl3JiC/Y3MaURFMqp9GrZt90zeP69jaok4YPa05m6yIN9ro0sHhNH3VnQ+d
3t6TBEfXSS+3M7RVzAkXYnWS9jOKCiXbConIRLcklfSkIogc5qV3ZbJKdYbaenqqXeo/qXhtu3Kr
t7QvIy/5EY7AFU2VPg6+y5d4GS/6Ds0iZN0TSsIiUkVOq8gHoVT9jrtIwiW13T6yrBFbpEPuwtLn
BhOU80qmIrP+tI1Gkojg6zVPEWsfKEMVPJx9TKopKRqTrmXI0uGmWjp8ljbuioZliQVjGYGrDdET
KJ7PE0Vw2cbzc9BZtKNj5M8V7rdPPpg1B8/STzYodSl5jwu1eX8zUB/lvWc3w8BlOdHtQzSNyQXe
GlzidXMXUbZt5cLT5bbv+ZTXMZ93qybX/aLfZ0ll8EEqtsxE+Hpu1sc+lQqLap4mU6STCm0nVmZx
KzbXzoWqtaJliqdV5Ws3pNsZW7o1nHQc1avOm3pASFRRVG93yi1krkXAk1tqOAgzFNM6u/YtGVtW
+07EbWDz8jZbfVPy2GV1QddmVHlUKUkFHVAquGd9v1/mLc0+hIjUbJetCtMTzRaHCtlFK9u51smB
iFr7dFerZatvZkXhycTKub5Ih3FqhNFjv1zVaVSzRNh0cM0pr6LZSOGqhd5j20xjK1BfRU25jIHj
u3ZaIrobAqfZUxYacFTjGx8d1WrrabxVuur1sI+5U/cRteqWz1ruR9QDDBud0cOMfHeXVWs05lWC
q1UsU5ocaZgNEss2L5OgUcP31CfJccHVcBaHQA9YRygTQa1yLfTG47e4MXUr3PDycVal1e26Tstj
ivuKiT7u7Y6oJDkxXYB1J9KvhZo6cmId6o8yLLz0etr6XA9VBcHOFnM6EOKGPJuzeBenzhTdKPuS
Wu7z3iEWRLQ2GjxQ8Y9hhN8GH/W3m0NVK2gfTbaY50Vfh4TYZ5ISdgaGyHqnMDGnduV6K6a07ppy
XBdzwlDHLzsq04dOD2Bf0s3xrnKZvo4WlalcMQ22RamFMRp5/RmzsbtLkA9XnWrTrWCbNre1bqQV
DmhEDOCh0gnitit+y61fedfXRP6FPzwau46ybr5KqX/8+be3RsO/36S+v3/4osT+/a/z3yXcP31q
/2xeqgv340Mv1vzxLjDmq3Uv1Ou7P/6BBv4TovdFEf4ng/8eC0wS4Off0JB/oIHfla0v1OrrjK8s
kCcgYnEgJDFPswxUCeBhX1lgjNI3kPhxhliMOWMv3Oh3Fpi+ITyFIZwSQGQomv9ggZi+YQmlhBGE
WMY40MrfN/idF4H2/oSegWiCv2dNcQxCKGY8g0oEpcCdoMj4lsIgH0XzYAw6WQY8vp8jkgnXrY8s
4O5ii6OhbKLYiaCNuskWdu6cnT+kczvcWkgqAxrdcVrTRgws286JmaKTtUrSaj+btrma+iF6mLLM
CJ4aNBwIqzK4yRTX7qrP6JpcEwJYqkXUd3F2ssUjwxcc+Jp557oBT62I1GaSvVXe2nNmR5S1OZqX
LUDe4bPXREDYtmS3bTXKZmGXcRzedaz3NIis1118bHhIsRhwxX2ZNYi4XdMRbI+e1LLDou0VAzwO
eF15KXW7xcfMrPiOrLUblNhMDCzOkyqwPcPZSk8maShkLcCfrH0L4BVNs4gzNQ+Qv6h5aAF2nuq0
rbNiwy64oRyBd8zAZ1wm0W3YXtK5BxPcXgWDT6EM2Fw+pbw5rdp4m/PFZ9TtZtS2c7mZdmUFM+1B
18beA0f0WnR94g9tFFi5IEbv15kSwZK6OUgnb+uus+CsqT0fcG8OLV7uWiOTfesXoDWa1we11M0m
Bl0372WQS12uszzJWDg3ZDxtlml672oNHLBzV4kOTS36mVsx1+mjD9Uixmm531rqcjzwXIXkpA7q
Lsy+B8oat0fGyCfoPIxlUqnpdmOTEz2wgf0ERxolvRE0s8veZU22Y8CAQSm6mTd5l3b4s+mkP92c
WQRX9cXWDFmuJ39vtDvq2fQH5aUtMgkkYNNYuNWmp9aieDcO21VTayMUVncWRbKYxsiUSs/PqezT
c51u1dXCTSocCpHg01QJl1SFWie1JzMBzNzmS9wmKSD3HCD7V11Olrk5q6ZuPGd+wWVGCTrJjJS7
PmxUTFHd5Jsb2Cc54XmvZyo/sWYIxzCua2kHGt3UdiWib+vnCvjDJWD3LfUy3PZ67fbIail6aeWh
V2kqJglpPDErjURPp51nlJwALjS7ccR8V2tKctpEfD+ny7OhSp9AljVFBdghVD3JHvik/GQSYvKZ
9rqs67EWHGlXGJNo4Xq/5nSLUkHR3JVx5KRgOLyNaY/E2Km7qKtOtq1fhHZ2EECV3tMVKGMCvObY
DJTnkSXyczLR8eO0ZXkbe9GqhSjh5iElYlqROtOzmk7T1EPETyMbioRs0WcDFUkiZsZiKkwGBLoY
23lb81WH6IAVmm7WeF6y244oe5UirHsxVKO8sFA07xIjWVllVebyuJvaty7VPvco3uq9bA0+9lM9
6nxNPKwGF0ttolr849QNSY6qeb5qFxXn8wzXouZzBxwyhPVpsACqZZ2R9Th52R+wX9aF7z1crZBH
a4pCPoC1Shi3+M/xMCxS1Etld2mYpubzCuUlxNrCh00QNNjlAjPq7h2F24JFQ5ptF88anTY91/tF
Qm3QDBHeI2xgZ2o5ydY23WeNAZQIC84NqqOSJvMkErtBdWGHpKz41u2HupICs+1DANHuLpM2XHRt
9AAh9R5vEom+U6bUgz/6aCAXLcKqGDvcnvaRfKocGwuJrbzTY9sZkVoqzzHU4LEAnpMUW6zjq0FX
74YOKyY4iIdnlnTmGHO/S7JkPpsnaW9AhohuFXHZA9ZUFrXiQ75pDgxwqhsI4yVgXFamD7u1W9F5
Wq2m9JV3Re29v+hcY0p4T78zEVr340vUKlKl13qbk1010FBGQ9fss26+6hoiS7m6wxKjBli1315y
ycbEWqX99ZKs9/1k6IHMmj+O2F1ngTSLcCqZDwnzH9K11UIiFJU4mU9IFzPgd6ARCB9b/7kyhJRt
5COozWgD9dUUFz3aeGlNgCK7ZvWuIjHgAVsv5MLU5Rah+XyVHGrbdcoK2QcsgmshtDI8lZ7get9w
EgRaMMt5207CxuN+jeoRMNif8wlQa0vWVXDM4Sb60J94RahIl5GKOl5uJrZhoZhRpSFaCdgbPwwh
7KN14CcjmqvcxAGJLOX6cbVmLlGU+HyKo6iwTg1Fq01XCc6we8tly4uEqbUYSMcL54cTHnEojyP7
OQzZOy0zU258maBYtjJfVr7lESGmbPrQ7KZJh2OkhqdZbeedr6bTOHSd2BY65B3O+ksMzOQMB3Bs
j9Z2t0iPTjZK00ME6pUYbK/E3PcyZ7XqgDjDnicFlRDWCvBuSD9uG1pFz7K4bJT/iI1Sp9RWlYjX
vhNVsqzCrm18BnfA7Z0kUIAr9XlKO74LdvtYW3ir2jhgWbvS6rwycYXF3AL0K15/0jZectT58apS
uMqbOXYXC2EzJHdsRYrqexPTz5YPz8TLbtdRIAxzIO81lDq5Vm646xi8ahvJKOwU/OdxIjhvXasK
AiAqMrc0V4Z27TXHxp4ghrezWXk4hkx9nHSFCgBTA6gt5/dsNZAwfHIrZdrncx0mAWUb4Hoqu0+4
9zh/URJOJqLTXTtna97zqIeabNNnOMZL6deN5HOyfnINFEEzTjOxcLBhaZQqER/YnUN4u1KJM3Cg
Gwh7oslAMIIDs2D+7FV7D2Gv/LlfevZ2yCjMTdB6O07VSdqFJY86Xl9PrluuqK/a+6xNb0FjXHLT
1RcEG3dIJlYneWhaW1JXwUE3siHvOFVLHmg6itWzkmxVivMBilDw9LysxTboVch05nFeG/xE+9DT
AiQTJbCNzeUcb/6AtpAdskDZx0U5dD+h8Njayl9uKInacp6b+dBan1xSnc5lvLWhB2S1fha0WXOO
Z96IilK4EUjfDIzTm2VFDuWAmhFQDGxxTonrPrsRGlMvgVqDT6GbbMSajene2phCyPSpN4fR8W3K
Jwxpfq2TWyvXKc88OmMMtR9cykFuq4djtzTVVrSmqfOhTp661NFbKPfxY1y3kc43knKoEuUUTuxi
xkFI1bQTyBJreEQd6wprJne7LeMASovLzucm6va8T69AVjmtTOazYoZ0EA5xtLVwndM5e6rqDFQB
7LJL7ql8T+1IzuNJ0mLUS1dSmdjcGrt1xThkujQ+MTdjQkaZr3AUF0FhEFxQZajIvJ1qENKY18Uc
3HrZM9nt63hsd1W2+B0I0bi0YNfej2m0b2lb6f2QdfI9oJl6Dylu+tAtAd2q1lcH1GbyBNEFGG81
pMehnyNQiSMHVfKaLt1djUEyPp2jVQu+NeORRxgCokGLKq3s+BEP45w3GpQoEUhvi3SuUbkhN177
Lfj3iG3TE7XLfGDO8FPTtv6S1M34ziR0VBB/pvVFMqSF0rSxAtjVdsdHrw1U2dQtb0GjwTyHOmni
xcZtkgrS2XUuZQvxcAq6vNYlq7r03VKxLf1Qq0huxcwCZFY2EQ6BOAYv1jENdUkUSS/SRDX3c7ak
EZCV6bbb+jUuXNNH5x3osPeVpv1urJgmoDqE7mSaelS0rK2ZIERFTDgNYhGqQnU9w6OHoAFeR81v
Fw3c2PXD9KnXvSmiJmt3qd/q07EHStr18+CF17N+GzcLCAAow/uFaXXWGjeACOWbwtRDl9to65yg
o6W7Je6X647QcSzoVmnRzlKVcxtPZ7rfJkFw2x+mLNRX2CbVesOydjSXoW4CLXgd0JCqnGUpBrKg
bcNXx8Q0YWzdE9BNyaZaqGxYyK3xdaocwNhqWDa6Q8sbzcXSgpx/2gUQVFPXxmW32X4sEtcAjgbW
BaBOaXLwTUrfYyb1VGxLbbPDqCAWP0GToCpQ1Fb1mZxnOQi4wmNbYlYvBQhms81VlC2APn40Z7OP
7GFyPL4Jg4daIB6i/UbTppj9Gh2HZbQnI9zJYvKJPLMtlXmFp+yzHg15RL0imxjl6Nt90PatU6BB
3scxmXJN+HLuIR4Fc9tGi9Qx9myYrQ/ppIGCx76J8kGO2d3WLqiUKaBzyV2ndg677QEBsT5dVktF
B/WxySzaG3jtccODv7ZW2g9NIPoGZEt63KxccqyJLWgTJyDdNjopa+W8MKgCdjAotw9qjvNxbM0F
IYMuErDxnQMWWfoQeL71cVvWkOuAnA8gjuLRl1OXnUS2nwsDhfuNryXfjQrhB0oCOWg1WlEpQKbO
WCYyaZq9rJO5GA1lZ4nUKbjXNcunjkfzvsPkMgkNf0L9eDmDJWL0COcW4/UwxN0AVGqqzxSUtAE0
cbKUcG+GneWBlsOqoL6BS4lApJQgCVYaJMoO0ngVIvXRAacXhmf6EMkqKUDNWvJ+SXsmGHyFL49Q
tOakTZKdqYgWPc+iS59s641dmsMUVHce1NTntO6TERh41JXd2jTP1qbkvKqkBKAd6kNlIohdB8A/
2Ra01qbLt7HT5aj8DElnWa8bj/jFHGpVtr1MDwok8BJ3CADTGXOUKL5iTM8gnblgoO1RP7isb4ve
rF4BsRvYhYqGMQ8aqTLuKiLajif3NY8zkSyu1zm0lPR9ZN39kGRKNDPbExpiJIydn1CAxMok2k5W
PYKUC4WnFDP1kwh93eWrSkB9yOq0SLfugfKkKWfwlsB9+GAZFBE1K9ZteOrb7gPIyi/3bUKmnHyv
jAhJUqYMYdFJXh1b6eiDcqESukZpDpw5RnnUgy5djhhyXk3CcGbStofb4rJ9jFSW45HIs66u1RXo
DwgVEwkTK2eL5gvngW+3aMbF8CL/BGiJnPBhgO4AqMyHumXoeemhRGt9Ox808VOxRAO+bn0GioAd
H30T/DHT0B9CTGVHkCWLplntCQNVGRJwpI440/P1ppp6V8vhE9RrQMXWHgRdsrX6pJ/srPJ6duv7
2VdOgN5zniS6ugMq9VZGA2izo89OmzRZ8iFsQBxNc1It2+BEM0Vj0c/TRx4P50u8JqJp8V0fAeS1
MyE7m44sX2jC3jch1iIZxr7giM05nir6djMKRPVN4dN+bc5k1N97m7nD6prbMY0/J4Cku2UFdtTX
tr9tDL5Pmrg7SeaePDnajQWqx6Swkb4LGUs+W6ujbVf3LPXQ/ViAfAcLQvuW6hu2eugngW4dF96y
6uOMJgW9lXkeQaBYl5shjjcjOlZVIDv5ZdlRR1YJ5F/HUOMEuldTwm+g+0u9sAk1KWyvyibBRhDg
IRJ0mSI1HnEPVHKTdYBSpyrAVTY7Vy21l3NKgFjHKjICb0rGIsVb15cz62JXTqixFzhO2Qn8AkOq
Z59xjW9IawA8mGyO3CJ1XCkk1zhZHitlp2GvIlWXIZ2IyLJWQ58zHDcJEnaE4rsRUlLexd6KCb9o
gbav85VPoNfH6fwSE8DyZEz3mAITrh0GSEjDOC+H1kyHbB4+1mw7BrjweSctOlF1dF5xB1yno0PZ
DtnRxrPfLYnKykyl3dFSkP8GjlzeA9XPgZnivCLD2VjP17x1T0hLuPHVSkse+uuB2L4AYSY76Qn0
dbLIN3uoXUBA3HR0uWDyXsbEnfoqssUypjKvu6TfN8jWpTQ6PoQWirORTu6k9zUC5cIbgRR9skvF
r6cIgQxXLTJvzPpR1TEoZ35NdpkapWh98qmic3y7MKqKNKzLmLeTWZ6py+ZbwD4s4JsAY56hYTqO
A4hRKG7zuIrIeTeyCHQWKXE5IqUOPO3Pie9cXm0JmQosFz6VWR3rTLSoUccB8mPMN7NTcrUPLjbm
njKS6EJF2/aocFOFPF5V9ADNx/EyQ110aCHhjSLJsnBgqh3PMui75fDFhbYpgqyPIzSbykSv6yfg
WRBatdUPso3ZpVmS6nzzzfQYyfRzPcarFbyJ3HEAGfp6C6TKqcygOWglWt6xQKcrjBuyXYyBGSuW
TJs9qKC6gd5WYott4+kuNjLOilTJUFgs+zGX22p30uIG6oUquojlSOecQjI4yGp+u9b0HTAEeguN
c7Orh9UfIA7WMh1dDMUVu1tYCgjf9Pi2Rp3NXZNcsthVDzr0Ud7qiuXw5WAsiw6K9Oh0wUBqzroe
pNXBz80pcAgfdnU6mnxsZTodSQ/4I1KPbLuvqyW8iERdIxbQwoDT6DSGTtTWAr1bjKV5lprxbrRk
OB0GxmbRmIwjMSHQ+FbbVvkKuHCfmsCTi0VS9HaGF6QFG6bt/aSgKwhhXIFoBAJ1I+p+defJZKcz
aH+PQ47s4vfL0MuzzVo7FpCwuPDwjQRgTOviRYy99pDmX5gQoMy9Vmn2kYwNtNXV1PoDtG+NGKIw
AGmF7/r1oo66OScsCbd0sh7EJ6RsKqAMY+CJiN912NVPtKnbuujrqg4FaGrrzarmoPIEAq3chrBK
IPRQeAcMKRooqIYmWWI/L0CvS2gRXK8R0PrNpehoVeoLaqdlX8tquA71jN+3LTDwghIA7G2k8ZUb
TCxFN8zsxtER8ilgmbnqtmh+HxE5HZNmAF0GeoPsfFwj/17ZCF0gvax7bFnMoXh1ybWjLLv5b3bO
bMtOHOvWT6QaSCBAt7D7aLcjHG5uNBxhG9GDECDp6c/ElVXHzsrfVXXO7X/jkU04tGGDtNac31yC
SLQvmkpxQ4hir64p64uZ0uWJsRBiKIxZvKV9h201a3naMdSMSu1KPlV4KdcIJ9a8QhXMQi2K6h4K
v8F5InTY3FSUOX4w8crxTbfVXhpdVDvwIo/gAcDbxG5g+xAy1HPgk+JSRdgqu0a5783Q0k+STijU
fGzSHZQOfa+EKIusqMrxwxzz/rASnLpFH+EwwyO1Q7NT7oNiqo4DWdMggzR6o6VNzssamP0wxfXt
QLtuQmVPg9ve9+t7U3Xw7mNbtjtF1iiPdSSxnRhyHepxuOduTU+tosV+WvxwhJUc5eFQ4ykhejV3
adOGH6HeEhxi6/AcoL671f24HmaD6h9yZgKVhqh3TlULGJhigWjfV3kxTO3dbMQbWSjdY3OSp1hx
syPO0zux4NUIK6b25Qi/VtH0sbOxPa+OL5cYFj2YA9iakUHXMaNizKE368ukxHxHdFLfprF47VJL
94t0waFK3RfY7SpnUY3OIK0gK1IJ+mjU7oWUoTwkmqr9wHy4B8qVHtUyTPmiHTvXUw/Npq87xyC0
+Z0KLd3FFPay4T1q2cCDPGkil6NV8CenbexxkE3zYwqQg6HQa5pdB1CheWe5KndO4bCpeA2WpPZL
fUuScbdy2DfQWCkqjV4daJ36DITLPa89/nsgr1No3cNqOujAS/0iJvYxLLBZc9Ltyyj0OyglX0Sn
Yf8XMDzWVRW7iTTBrktIf2C0jk5r1B7B/7zz6YBWAQxiLubAZ0XhH0JVhllTjR+Gaawe42I+ScJO
KKzMcfHR8plY2CAsJB/DgAaHwKNCtiMAj2HBQW3T+UsrqvG6zuN17lnjsqBPcbTTrRFUDXlIQ+Fy
GTB1HruA3UYL+RqRZL7rWaczjf0/K2GDQegR0Uez8hlcgr1dhsGedTN++F/b+n8OJv1feBHsIAMe
9z/Ti+/NF/UPmvSHa/33v/CHa00DZCt4kEL8AtzGfnGtafS3IA6Y4DSIQClGsKb/cK0jhkDGhjMm
cMz/AS0m4BlBUgacgmqE0c3/G7s6/RO1GKSRCEOQkX93quNwQwB/ohb7sS9RR6XuTsBW9BAy1sG5
QxuDsmvbKDzX1tYeGmwx3MCWmb5S58qjLWP76MZOn/QIvoNh132s5lns25Lad8o5/ohddgrCbKNE
ZFrjnA5m9DptG0dyfUcSZzu0LmJJRfQelZJooUy0AH7iYl1wCAeNJA+ihUdx6XUFpTFnlPbp93BI
XDmfVtCcdjkXyUxLeZaJJdVFJOm4PA0LbvIT6foEylykWLQvqlX7G9zLCBVJjaIswLI45gd4hEXL
ijErIu/MO91GbT6vDUi/jRQbE2xk+drF8rlrmXr2pg9PuCjQK34mr6tqy+e0ilAgDK2qrrbn98ZC
pfQcbIrq5fxF0KDM9NQCYylRmwLQqsJc9AuQvFxYn7DuUhVLyQHo+Rr2z35dg2W8YSiSO5pX2Hnv
VVEv5GzXHuJwXZPCPRFHZw+tvKirzWkZOEuOrLRqPi4y6M14okEhadlkLQz02r6Lm6DUd4OdcObW
OHIZa5fz/+4I/8mOwEB2/JZnfqibL6r/FWj+4y/9g2WJ/hZBgEqwIVC8hlz8zLKEeM/BK/MEQDFg
WPyvf7As2w4AsCSJeYy3/58bQ4iAHec8jbHI9vfS/2ZjQPznTxgLMpQJJF9B8Qlo+AOp/nln0Eud
olyg4yUyxMKAbg5GoSkMW5NeOUDK/sxxVnaZmZTn+1rHM3mvDK++NtBCezATRA8bB9aKUh7JTEL9
PLuxuUkL+GyPsLL150WXyScO6fCCwqi5AVLBdoLUejcGZdlemJX1IQaWsjNL1d1Ww0j6T50a+rvF
zYM/to4eC4BteQHwcDi0y6rFp6V0YXpKA4AW2owu/risEGIeHePJDsCBuq1Yb6J9GMNry0UxpOUX
CKPq46ybqT31uq+LwzDNdXxreKBMcSBNi1ptDupS2ayFCx2u9/BY4xTExQi19r4HKAalxE46yZPO
VZE8GbQ32u7bfgxIe+l4xNPmBzLDOCTApJX38L/kvGaywf2E6+HaeR1zyUWw7uYFpFxOlaTB27o2
0+r3tSr5GmR1N3GvQUH0sgbLoT1xWTx3YQdbkMFNsUZEsslU6seI7ng1RD6v4RN0Q64LtHaQ1FK0
w7766qVzE69z0xaO75aiLyEzMLCTR1Zbqe+T1pBzsHb6MahSIKWChBl4TZ1VaDHOCkLpseADe6pJ
DBEunFAILZuKTpuVH2IxuC/JUNX7tZk3Yc6hxN/U92XT4TWKxWM/Re257818rH8I9uMP7X5p5nOK
UimZVX1oN3U/jFXxwBmY40U1dgc0GH6i4WFWxUUPBF7Iq958AtkRVEy1bFJQn8vw0FTxe7DxxTUs
xulxVUtybYZ6+aTa1O6gN8qLHpS9boffwYHJfGmg9j02rHcfajUQloPbWXIgIXK30jK5F6KWL2qw
4cmqmDwQK2F2TJqIw5Lo8BaUJEjdarNEAK/X7mUYU/hHm10yxrR7mpytwQtIVdicV2No87LVic17
5/250wzQigBFvocJYs4rirnj2tTFC9qZ8Eb4BH4NHfj6HAFZdRmoLQmVvtbNd7pGcQNFwUOeQZyh
29es95lD0fCoS5+c9cqfIefspmoGJxyFNrmFeFDAAi4hT2VSz8vDXBQMVrXtT1Ek5sxUDt81aCV9
VU3cvejJdjhckuF1ZeoD3Uwo06TpBd90u3dDGOVuGtI77xp7lfGkLl1kNdyk0H+cQ9+2B4Gz7a3q
dXBDfJdU2Qhp97I2Vhyiavi2iFGeEAcAFYdCA99gUj2JOp0/BnHVfHC1Lz+Eqyl5zse0/jCSTuxW
kA+nmBh9DDYDTmxWXAl4ae2rOG83i67SIcw60fHLaiexAj2oqwFInCAP0NYBofFNO+BxUD52sgJl
RAar876oQdfAl8wUT22ToXebdhGBTdCv8wDoHXYS7gu0x6RReUGCfIBxdukDgUiA40DcEhI+GKLf
l14/VQNJvlreQwALxBLUGV/DhOds8NVzoqvopg2cvA1MBHe9miRArOKMtEhyt6kOeDU223MzQLkO
+rcYCQ+weL5/DAG0vKLogiFBCdwh0a7DDbSC6H2hIp7HoFCibG1HuMleFHcRo/Mnwwkk+KbIZd0G
ua+hheaV1RdwKRDo0bx8a1bI2sCPbiHbrnser3anljn8CBWrPIUkYWkGcNyBXhjSXVTH65QZwwje
uEgF93S05KB7SiAwBWl/rasJIuFgqNg3s6X3y1R2MmtkGUCaadfKnpgy9l2/RlOa18UaPkGWTl/r
tSUN4K2ZhXnaACSWUrl3EZHpbb90/AuAqf5GxBJNmjNgyiDwhPaxoJ2EDJqqKWNrFNwlSLQ8O1BZ
90khZpcVc7juaAg1OZtKde7bdCkBStD0llDW30/lVOMR5T1YKPs24sx7R9fYnQsipxy/tMiLSk5n
Xg/AmsbI3hLDylykQ/oW9Zp/70n0tRxGdkuTZTK52yz8RlT7UVcELzmp71ar0jsR1vWtCuAZZJV/
UwEbszGAvRtZ+74P9JMdfZCnVCtEUVqZlXOsDiWFghuUXlxHqvs9iZkK82hap1NB1H1TL8Uhmku5
052mH8qRR8eq4GjUx+St8h3gfDatAKaa/rlI6GaW6eGyVjXsHC15c8d7WuR86pa7vguKE1k3VSlu
Y3OMUGtf8eS2QHvE+li6Xn8d7USCjUNoUPZE6UsRy+iCT+h2bB0QS+ADRyKl5u1jKwGxNxugQTdU
A3SB3bkpKG+JLpIs7rr+aGY77yJQIp+Y1mrXpOC5FnAgZqKv1TjUuf+Bh6xtMWfxBo5E6QhTa+oR
TWkVA6Vmp+80XOr9TN38VAUx3yP0o/d9kdaHKO3TXaiJfCo3iiUOEgh4IhzxKUq4ckUV0n31A4SJ
WJvmRCtyRthEb8gM79ZXHUTN59EC8ylAMH1tN+LGbewNtr3PKm2+6bqcziE0kjxI6no3cvyT3Bge
t9E8SwmuJ6iaaLeUlB2YKSmkQ1K9iQo5F9MocjTg2rNokg08HkRa2FSVh8FU43lGQbKfx0acQB9O
BzQ2FlZfD3uCqeWm/IEqNXYYd2bjlwLnTW43pilMpu7NcIji+OzP5VzQfHYqPq1LOOYlv/PROpy6
jY8KBsEOQHnexmC4zjP0yK7sKliH/ogtmmQOKgUtI5cpFZeHsvaoMJog3tdBf58M+poE01FM49Gv
LdJDbb3uAtW9S4mpL1Xvi0OHLNLmFEBoLyHvRUpdJt9svUpzF7aEvBOIsRybeBanyEHi9CHQ/Lp7
BECvDqZFy+R70uVx465ig8vqsm6Okxn6nYExvkM0KAXKMtNjt4Qem3ASPiAzAwdJkOQZOFl58pXs
czTb30YZAwf8gbO1c5uxcuA4yGrAbh3iVyuj4q1s3biHwtPBZSen2C7dNSYLKL4Nmlv4TPNADPPZ
tlqcqq4gWVH69NIad21K/jmSyfv/7aX+k16Kgh8Jfqeu3H0pu28/yyt//I0/Gqk4Rig7xvyRkG0p
zJ8bqYT+LUiDBPHMfyop/1BXkr+h7sbZBTMAow2Q2fxnLxWh+eJJwgMEEMXf4wL/RSYAPdkvMco0
QWAzwO8RUOrgLGwazE8aixNhFAKx8Kde7gHFc3eXVg8/3Y2/iB386xJIxKL3w2wVfGSMcvh1CbnO
DSmY8KdFhlBFU2RqwGPEuKX/VLT+H1bZPsVPF6KlsFBgsUrSfZ7I595+Mzz//1viT3oU+Iqo6xcs
MXvsNVd4tKN//f0Sf061IhgikAiORZQK5IWTPy0R24aBvUo1FN10zBYQnnk59NcW2SquIPL+frV/
+WZ+rCYowrro1+MtrvLzPQOqZ6FyJ/rk+oIDk8AfZZvYfVMMf0SK/j6b4D/5erDUFoIWKRKZWwbl
16WCKR4ssxQXBvfp2VYRtK1qoXeBWep/E9SFJvnrI/1jqWQTMkE0I4z861K05oFrQizV6W6+rRtT
n2JdQaW2HkZxYdtjvyCU+N/fyk2KCMEeouf786K8lJQRDBQ4uRp3kUX4A/gBEivwG/7N9W0ZnZ/D
3Nszwhh6+CSBNIpm/tfrq0MywO4j+tQ6FW61K6mg56fVuWaBzZpGj4+oIZGZaby6mxvAsL+/1O2p
+Jf1wxDbVpxuW9OfnhpXRIMK6gK8S0vsHphPlMXj+v73i2wX8edFQoYHkyP5FGCMyK8XaWlvnBFM
n4wZ6TFZ1UbnI55537DAn7xjQHxnYfe9bvXh90v/1fMTspizQGDPotvm//NbIcBW0YKF+oRYAQIe
ITfoSYmDgEKCZoQVq3jmlJH73y9Lgx+C9q8XTWka4WIZDgVktf50Z6eGDJBdR32C9aPf+iQO1j1s
c0RSVuw6XNbNO7is8hI0s7xA2JgPFt7RPq4sPTq7rMdy0PqFKR9SeOZTtQM6c2UckRW0THa9FQAa
AGHpYBcauyC/IFGHBgycStIiduFqoF9JlVQ3E1jVHP785zYdAD6m077p6XKa4YRyMSpkjAVMavB7
6q4ZBpfV44z0QYkeKNZzdVZBk9wA+ow/kTbpEBVFkPUuGEl80xSNy31AJgTN+HJjinbGg2pNs/Nz
Pd/OiEy+Lw3+VQ2opatkRLazTS6yBEwHBmLZTZCgjxGbbkFvmPe2c9F1lSi5yJw0+z7U1TkCwJU1
M40OU409NLEDBUqB1qIKwfJjE1rehYnBL6lTc5v4Ci00Snqw2G6i4M1CHIUVtt2in9VVVsv6Jkzr
rosP5ymP4bMiLFphvdIDjIrlRzUgKrtrRePfx9D+w93q6TetLWnQwETmO1IbFmZ41ZgXwcpUHWxs
ouuyBPhF2w2G1X2HOBAzWWtaBMxB2sAGlua2iWVosjIq2r3kXTJAy6A1ikfgkTMSIvfoq7+ZiaCj
dhhOV3n7PvLsm+gE/2QZL/JoJuVHg2DPOcA8gDrTCi9St0bfYBdokal19KdqxI5RNYDiMy69eQGW
EGUtIEr04El9aQWfXsrt0W+QMbhp01ndDe0q98B26XFG93NFeLs6g9xbdkIP+oCkBBhJBs4IEkZc
IA3u5D61LqhyKAbFhbuInTyNsQDzcT6OFfqfNq1PAJSXp7r385MZJH5Yoxbf+CN+bQoHxKaR9SXd
uO+I9PN+ESJ6SAGwIj4SUtBOemA7hrLp3qwIapwrFreHoRlBndqxpDKftaTvolkWV1cgmVd1SHJD
tCj5A2todVRFERxppOWrTDgYCsuIvGfIkcm8VglYq4h2AP2ljB4QyWaAyl2cW19EFzfo8XYkCX1H
kXc5Q16MHyUJyXEaVPiY0La4XSP+ItvRX02i0PVavgSnWY0xO48agMc828bmUHAlQu1zA2Bq7U0W
QpU+9k6l36OqTr+TQpp8ItN6oxMqXpUIYKnPUFJhWqfBnkxGZLIX2/2QQR3vqLdfm3HCnZwW2+wV
LKUTnag7talgGwoYPQfQtPbSpXTBYpwe06TTR75G68eUyeVzJ7m6Bu0YoGlkTby1xGVeJuUSZm1E
0zcKtPUyonm5nzEh4IsOw+4OOS3xYKkPnxthHEJjU0r2dqQcUE3hHtEUA5EbdPqI2RfdF6f4ekWG
zj7aSpl7xCdjpL4TdzeNgt/UA7grOgL0GZyJnwYo52iznD+NKwHDxwOGBUa6bV4Nk+aqfYAxDj6Q
dZJ1AKl2EMP7wyLX4HtUxohSqqZXT5AIq69Q9acTeIZpX5N2OuLR4DsbC34Y3ABevl+LdjcN5QTU
X0Ug5MDuNGvsob31I9w21mL4R7E0+J1cqnhXiUTmCNF4cFdL8cxo7y/QlccbXjGXN1yWY17FXQCY
va3EGUPu+AEIfLxLokKc+SR6oCO23w+IiB21qkvICXGIZyINK39Ag2D2gdP6THTQ4DLG1B2kkmQP
LkjqPUOqPF+kwX2wPQocBnPusUMR8LqOxmAbW+prA3jkqKrA5Qa7wOeyFH7fL0lyMqxaviVB5w+s
wNAJhgj9ce1LKNUpqUCO1T19NUkHYbeBU/J9EnPz4tAkP8BABNm5/TjrYv7UqkifnYVnCf0yWR9W
IAsPyFkZUIZ17/Z4hj3uLgiXiBatzn4sWfoBWHE8RRgm4pgAWNOY4LWuzfQhsUiXLZh9ocH7hGSP
sI2764aiygEgAU7srPxURap/Wcq2PRoxd0cOPH5fevC4FQnafB0DkQd2ri9xP39JRWjO4JnhMxZz
xXeprIPteK+xeerlXpgAt69TnOw1FeVdXNvljhJTQDahCHD0RAAPSQcanjWSZ9twELi/1UQtwgt9
DDwHGoU/mW7ABw6AiJxEWcdP1E7BRwOm5loit9JmAwTgnA9ph3omxtwXPyBoCAN2lRfrMcmDQvLO
+2Qkz0MZr2tGMCZkn4ae3vZJqM9zE6qvguKna1gIT62O+Y2kvTgW8TTt2IhxFXj7SXpEI6rP4UDq
l1WU4th1Y/wkxk1wiLTIU2O6IzJ+Za63ww7M/YS5J4l9XOMEORu6iLwXE2BaCSM91C76QlvwwN2A
BxzCWn3xeKJBKUZm30ZB963CGX5mUzABvI/9Cx6k4jFWpHgw1SyeugqzYuIIY21KPXTHVIfxR4Ne
1EBMZfK2WTuU4lPbiSOTxD4aU/urRy7v24LhE+/bZJA5pnoAnU1J/Mf3VCOb/N0F+LA2CtdDEA30
nmP2xXMha2wyYe0uFfjpPeGIcnTzlGKezGIPJJj5h3B20YcFNOMHkLHuHidVfFCjIjtXlmSH8Ks6
JVL2d74g+l2v2m7PNGK2pA7t/Y+7bniLkAZiBA8ItR4CKIY4+KbqBvovzcZe9Xk3e4St8CAeoLAH
Nwkm5uw7UZlz60y4H8aW5hYyHl7iRCCaylzzIFNanGmrMETkx7PsU+qvgkQAwiBO3Pi0tPdQ0eS+
xcicnEZmQXaXd/VDMAKhjp2NPwopl6ORAeKHKUjJXeAjfP1+9HcgnPwdHcEpFFAa2zxwtcIWSDGf
hpSvMITsPTYFd2aD7B4S7T38MI5gCKwT9wKunXPk0NZq72cH1Y/W4rYRDtHQOqkeEKMhhzlk9SUC
nnxTIav/SJOV7KUe7MOYTDi6E9WZYzL2cG4Q5k7qHaN6C+ZQJfY4m5YzYn/AvRBVGu5W04Av6JKu
f5572x1mbDiogbpkuqERMw9jAUdVzzFsVdV42BF0uEBKWw8ho/Abx7ojzwDce52D9EfFHIVT1kBV
zcHL4dU0HPN+/FTyapcuY4hc49IdDe2al2DG49QOHmW1KOlrUETuLmpHeCwgH14dIpgg+cs+zAik
0Yua8GKCYWYXb1d/1XWSXOI1cvvUOH1OHVuGLHQLoMJWxIvNzNJvAYop9NcA6WKVkbDB+BqJf3mG
iVOYTEi13M6GVLnEjz5CBkbisvfwnyZaRccyCP0ZZmcM2rM8blf0kCjLcuQD1T31JcNUgbJ9YraG
zpxW3d4PP6Tc3oDp5Y59dp1LK5wN41OI8CHCliW5KeTyOA8uyfpoBFdfkW8psjcHGnUfwxkpasyu
kre4jHrXAPpCQVdM+pCmet3Dr2FHRDMWwPHS3ESS6zlvxiDZo0JUl8HzNjfKIZNU9jliRe1b0pG3
yfMHy6bwwOzabnXbeE5VAgbbl8+g+n0Oyrk4Ybc64kYsOWCZbldItHfw3D4SANK5qcK+z8pplLt0
hVNYh9rsghR2cMeHaN9g7BAc6IFHqKoQqseO3d3ZQd4NHSJ+8CS6PVKaGHLTI4d99PDZPhfzwk+1
pQ2cydkuyD/4/mkAPuWzpggQMgBfc6OqeHjsunr4SIq6y3Cqt58mMsxvw5LETwnVkYVPMNTneXH+
wkqBUQONmk9E1dxuia4IJoH2jxUg4qeh2AJc7YxoqLW6RSAkjjEISctcaqWOjfDVAXgM1LigKS+A
g92MmNL4KrRvbyi87pOvGy70bu2LcB0OKRI09c3UvaK8p58s2vE7pE9MkGvG++syVkgZsH5eH6WH
7WEchuxURE0Hk854FdsWY7I2ehNEgsa3uLOSv0YqGleY2t49RNRU146b/jBj6NmnWKO+yixV7N6l
wnyqG5Vc6qjsPkiXYFDG2M3hS7CdkDFtMX9Lpepku26+UWUa3al2Mh86E/KTNeN6aXix3KzE1W8m
qqTKFDj1DNPx5OOSDO3XdkqCfIlp9GVCJht0phySC8VonVvM1oO6QtBgZw5xDPS6UzTvQf9G78MO
sclacgQRETpT9z1x3+olST+yPumQr/VpXhSNR8SiqRCjgCGGGs/jKFQtJo7NxCKb5jR2sqqpEFZd
GkxHSmASNThtLw5dxa5Xoc9WJM+LafC7qWyfSVN+tB1IiQK7fAbNNt11Agnpmg4fdFghDR83UC8A
140zohLCHHsRY/hO3fa3xjfsDM8LpdS+aJ1EMBdhqnQmp3BaSXtCuxSTb840GAYGxP1M5zh9wSSA
LkPfmR7RxawZwn3yfRMSc4tDsYFboasvlob9+2qsx4/DPNgEqDB3NANlXdYY1sIlxyQvlDQRMd0V
GBD4/Kkv7WeQMmzJZr1Wl4XN3+AxYVodlN1bK9LuJkRl+9YBTssdRjXsYlLf+35LRk8hkq8GScJ8
xVd1Wy9IdmViHAwCx2lxD1s7zqqoqaZ9mvLxTsOgyyddsXd4/7+aDhGtGWcaYO2EAcfDVICL6IHY
1gFEhgjzk16snhChczC7aNcCmB3C/hUy2OeomtbPkbNPfmZTdEhitexIt9JjNXrs7AMJc7xqzRMm
4qwmV2rU73gAliYHDXCI1Rwc/IKRDBxP/ImkfXSEs5Tcsjp22Fz0nJyRgkRvWrHilTuO8SbYCTMe
kuKQFjZ5RquD86QQ7WfZJsFuKMQH5PLWm2CgDLBKjFAV4oxPURl9TZoU/h5ErdfCy+Ww1GuKYVuh
q+6E8Otx0RiVI/o0xTwI2N/QV3BTQpl8SBYVPZdLrw/VXOKF1QhJrx1qKlho4sAJP5pQsUf0IC/Y
kOsHxOmR3x1jmOCrifdD08kvvQAm2WhA3mQMq/vYSt9hwhS6GKZR3VqMNUQCa+3edX4qUOES6M2t
OZvUtVdZkvgxGTHPI65idk/VEn6nBfCkvlqHvZ6RDZGdmh86btVtw2v+FA2V2CI/XpL5UwUzUSpE
H1tst/tl2CIexgZXKef41KzDnPem7o9uCZsngx13m4047AWghKNu5udi9hJT6IL4Eha9O5pVf1ai
S05VoXBioRC8YCMlpzYUyy1KObAbUVvcT8VYo/7tu+8zUmvIdZjhNRyr4dOUmhlzfopR1a89hu4E
N3SY5U26bswKKVc8bBN7RmrNupwIxsV92egCeHg3jhbcP/IchxFDYdCaKS3uO6cbEJgC0wO5E0dV
IqU0QMJ6jtn0zVqEFQKPUkWPob4Efn1LOLoG3rAWljRHkzQuLvO0rs5tKWD7TvREGKsueP/5x6SN
X9oCtXEk++KEqrDZQe54m1g573rQGXlQ4Xx164oEZfwlQQtiK38LIOOKGgoJsQQyEZlT+haJZr2J
eo4M4RhuWSWkP4FhnhbkIb4jVscfeUDYdbLi+4ig70uBV+89hlXB++ZTP5aZ0FbuphQxSNLx/hgI
O+9ZOXa7GAPyshS5tPvfC6F/5YEA+sUBDYkbI1Nhff2sv4YTxkdhiIg+JWPVXGi7vI8F+v4iRncr
Egj5v1/ur0wQwPeAmwEypvTHyKyfjKNCjwHFRAssNxn+PLLxiA7A7keZBP/GbqGbcvyrvgssEyMp
MeULKCSU7V+vTHj/h6gd+3l9m36I9E7OXy3yvxmZGnoHXSk4xqkPvmA0ATrKFXrc7y/3r9T7UKQx
ZqaGDAOH/+weJKFBSjvQpzApoiufe0h6BXTS36/yVzcVX+GmYQMHxZyFX680sjLCCAx4MD/skAUh
8DwSSNlRcFX/5vv7qwuKgm36bghpTmw4+s+PS23nDtzyCmdpHRsQH/3nOO0///5y/t0af7qckhsW
423VJ8rMnY/1MUrb6++X+MuHY5unji8HjwfmVvx6HQIIxqqZ0acBB9hdMQfsgllCUMuXtfwIqhGP
JIZ8PhQaWuvwf6g7k+W4lXNbv8qJM8cNAJmJZnAm1bGKfSdS0gRBStzom0QPPP35oL1ti0Ve0tuj
eyMclk01KGQlEpn/v9a3RGgevEB81tp5++gJ01TUUXn+ENceNyAkZixhlL7ehxYu5haoEzTQVJ9n
BgIQZEbF5uObfjuuXA+unc9ialvu8bOn2Vt56PT0Pi9GVilnunEjy/1kPXk7FwU9dIVW2PFsgSvh
aGBDq53rNNP7uAXB21RlvMayfe4mFDQ/vp13rsRNeKRYoHZeRNBHV2pinIqTV+5Z2lANGc2ZmNz7
qk4ePr7OO1+T5UobQ45a2sSLK+P3Ke9UeSr82i33AKK2dfZkeNk6SYt1rIPTj6/0Cwj4eskSry51
tFxwUHWC3OFSXe9TvStkiM7YbdvViARmq/ti/jIpGtOKIijaaEmJz6x18A3HirFtZ7vdJrSATuyG
s3SOVy6nejynp8pLoPKJ0TiEQzRfBBmbQakhiMHpNbZsrtptZrcJ1vI+Gy+HsqOMNcELWnPWTlaD
E8+f3Kg8kpTLX61Mivv4V8BEg3h7PaYZlkLhQ2jaz03UPvp5gXYQ0+HkOPFTPnfuaZdlNFGy4Fs9
IsN2AZ/SuHIOjpNvMUpUa2sRh9ndF0ioxbp1UMuVOYgD5KcBp0uIinrbpANFh1i4qFsTiADhUPar
urfdU/S53XqUpdzT4Bo2bevZa66TbDjHu+cpsmK+YD9Yj6zXgD2GNT7CcSN5+/iMlr2oG3H2P7vB
UHzy0npnrtk+zUgULAqkt3s014K817RhJ8YlMZrzHq/AgW99BA0Ax2I1wnbafzzl3nZ+iS9wpYRa
juwFVOXrL0KXEqZqlZd732vlgaJLvtVh3Z47ompPAi9szyPqL/cy9sOzj6/8zuNLWxtjg42r6a34
og6n3og6B6BKPE1fIfBZ3zVF33tlOcnLx5d65ybp8rIaceBZjFfLwvjbpoPmCJtOENL7vK8pjfYW
lXzKwc3GSIr64DRp7K0bumxwcm0qdx9f/J37ZF8liIJQSCRoNr++uAtIkLNnUeyboITkPBT34RjS
702m+m9vA+SySFkuCiOXGJejBZGDYBOWVpLtbc97nKZi2NgexKw6E+JvT1O2GwimEEYhw8Cz9vqe
KhAfINe7jOZiN2xmh+qLSK6GQTkIBZ2ff3cAJSY3a/G+WLSSjl9bsEQrkOCa21K52BvVtEDyJgq7
TSbS5pMxfPsAcjG2NmwNyI6wj19faGetCFoNd2bI+0gYj3r2fiajuA8H55M9yPIsv17suRT6HIdb
4/Wijh69HLn1VBh0Y0WVodsstn6pspWb9fNqLvpTahWf7Ubfv6LPVtRfrITHwQSGrFyvXK6orf40
9auncrLuRZ3qVRfhHog6mwyLvyUTQ8zHxhu0ErsOrng0IxV0NacN3HRvdN3plPUYC6CHO+Ynl3m7
sVkug0YGTgi7j2NlVe+ZYxzzT+97wzbuDbcAQj3yRvz4Zt6uIlwFkK/Fymw67BtfT/rRsMciSax0
XwuOtRz31lnS/eEWzk0CumANfnAtpvKTVdJ++6bkqiwcLoYun9Xy6KpBPrc++hcwFGqiFJb5nMWL
CrAgDANji7obJv3kg9s1SplGa3cGKQtM2z1pRx0eYF9ngFXc+3lS+tbvECmHVcXmYNkW6NJWZ2hj
nC++PTj7sG3UJ5/+3S/G85fDj4WB8/iLoS8ZYZDi0aVEVWyTyU9OjZFix8dfzNsVliFCV4mg37cX
I+zrLyaXmtdIWGb7onWzVVn2ezO17j23/WzX8s4Dq3xyLXgFOQ5n2NfXUS5wkkoXLERjJehmB9Fh
BGy6+/hu3luBHLYAQKs5lDN2r68yAx0dw85IURA0CWJ4XlNwPNpt02TPfSL//i6aMyMyUV4ZEhzz
8QnVa8EMorpIOTsGP5exq2NgonXw+PFdvffwQE1yXCS5HAyOp/HYpGA6Sh4e5NLedYp5FWaA+knF
tdzVofJ+DFmVHFCxNJ+8qt5b85aMGPbV/juHHuonZiRkn+4xN121hfE045etkocqme9Yrj+52nsT
nmMPtBUQA94btWDGPboONNE9zJb0JHeUi7w8MTYfD6b13hxhEF344pZA5ny0rvqdPXaKutve6wbz
IcZOsjNQHK+CRPQZBXp3+AIuBu5W2fZXeirSS5W54iTyEHZBdwFYHMLKtnTQbTN4Lbuo65LPTrfW
uyPvcsLmyRQYVI8elzpoTDXkOW+bUVIrbPWT1follg2vOcSu99iNVCfcKqKSWYj4IR365hD45feI
tu7sVO1pNeTyQBXJB+mBw8iPuI+PB/KdcaSxxRbUdUnyYn/4+lnLXD5DDId1PxTzz2q22p25UOew
Y/jl9PTxtd4ZDkAWPNgw2FHKHm9jbGsyTemBy5wD66dJwWGTK/OpmbJiT5JKskUz3H6yw3jnobMs
yvbsaHhjvdE39zXhGABcuL1EfY3i0FjbtO4pZtbzStiT/qJr8mFoyfb7v3+vFkGfS0WKDeLxSikN
8m9q6JN7zmqXGkIv8tzsBllyuIpwM06eCv/+vo0LLmUA2+L0K4++SZ6VoW2kLveGGeo1/BRak9Dc
bwbt53tYA59d7513DtdjD4UfGuHqryf0tyNFHtSSrFuGdoRKu81kjf1FEzIikMV9cmvvXsrHhO2R
dIXo7uiFULkSNn3BEc3yy+JaZSCya7d1zuLOsj5Zvt6bo4IHavEhLJLnozdpjy6mmKkM7Ju8u++i
8kUpfY/vuF7Fob7x8KT+7cMRCximC1tZNpL14wfQglhVwn4syERaON3ucFt39aaiDvDJhd5ZmNEW
mwrEBdsQEBuvn/RqHpCBBBwBs1A9hlChcUbffzzpf4VgHW3oX13jeFU2EvISJNdA1WutZBxXp41q
1K3dOQH+bqyScWgO2D/ratOQY/ClHGpwh6C1TjqP6JnB6pBE4cJal3JEBgMwYDt4U7aPBTieWcro
xgYzui6mPvgWVGZxkjcoNDjdgqHvw+CAWxW1tjmO18qqEewl9PBuZz9HcVFYuBsB/mOV7XUAbBT9
2FWSmewOYe+vihRDXDS60YlVN9MhU+i0ehHlF71R9zDK/Pu4TJs1I4wdm1pRvYpQC+1RKOVgiuZq
G3SRQjGYDuelFBCx46TbfTy8781N3uIYebFQ0Kc4mpvE5uh2cpibaAWf9Ng+eVF1JYUBh6DcBnjj
/oPHjj03mz3K9yjjj64HJbnQIpyKfavhJrGODXZ6gBv0yeb1rb+ADGvsExT+qBE4/tFl5JhGAAL8
Yo+S9AbKaY1wyMN++oVO1AVd6XWn7O9hXXxyZBLvX5cqLSPK4fp4Q+ZXuc6rQVETwXoOWdXEJVRL
4wa1uwkbOfM542iVB9t2CeDICpRCRgdlyNF2f1BIfVUyGAdhdsbOaiVJCajDmHDVCcYP2lh+8qys
fqHZowdK3Tnc+K3lUHtx5w0xEHd2KnHVzkqvQH+TeICnL9wmfJ5Nm1UvCL+t68TL5pNqHPQORxc/
z2e1jpo2wabn2g9aqM++ivcWWmgaFrALygzCWobstzU9NhuVF2lf7M32acIXspoG8yS1QGZ/PJPf
W4t+u87xxqiv+jwr/aHYeyoz1wX1hnUeRduPL/Le1sYRLqdVm36b8wv389vNmBoWj5Z1safp5K0n
BXTOtB9LoNqrCID1f3CxJYKQjS/utuNDhFOzGBUZz4oROSTOlPNJL6sdMjAElW38yfC9txA4lP15
W2DZe7P5zaZJOAQPFHt4QDd24zpgG6fHMqtfyLO/ySPnk5F8k0ToEW/ockriAIuXCvjF63kxN1XG
+LJPS0bs/vFsW6feXA8HMHRyUwoj2stKL/5bX9zGZhDtpxBlMySN4sJbbMh+KacvLr4ANNoBjKFP
xuO9acv3LCgjUb/1jxfGYQwaI43Y5gy6ehF++BDZ/V0maCZ//CW/ex0XTBQ7SmfxzbwehgYgeVQh
ytlzEq2o5rRPxWQMm7KrP3mRvrdtpTiFe40YJp//vL6QAPCoAgRYwFP2VtSgcxuKGyjLp4lnXWWl
vs8z/5NCxXtPy2+XPN6wJrPMEOqYMJWH8STsyhcf93QYOKd12X9y5hDvzV9OpDTJ2D5yFj46F7WD
JyvY/TnLjD19byNojbHvrIlS8UioSMK1URnxOmdFBte3CI4Na5Fn1Sh//L55lBRVHgPtNfvORraM
tQWzAVjvu3D2y41XZNk6J7NgN7qD9+ApVk2s9g2qCaMZN3O6lDZL+w9zsNG0Y4+H//8dFuwlnsRq
27Lli70eJvYkiPPLJ/uuQnnJy95Wn8ym90bBX5y6SxoXVtWjUVjClBos4uz8qvkwt7O1ak35CDzg
jJrpYxtPwycXfO8rXuwZOAZdiq3Hw14lVjhpNkP7WPsG4piOPM+Z0y8hngG5H80iTP34gXnnFnmv
L25jHyPOm9Ol70xe3toi2xOrIbdRPTkXBUSe/QSA/jGprXmPDun542v+0mscbULR3tgMKo8oR9uj
cQ0NqGIOEMm9A6ZzHQ2dcycjq18XgEnOojLLHipYB5tEItn6pVP2IrICCbBpty1aohNjGJDMfvKh
3iliokqg6rOs2u6bs284qrkKep7ohqQLKgChBPEaiF0T1EAEXEesmCnIp1S29UPQFxM9GeTXoIs+
/iDinTVs8YUjxwCkRaPNfr20mEgjSDuKc3zLJK+ufombY5HNNwgsC3XG1+Ue2gRJIj6LZhVmFJEt
I6ePGtdRfz2IwdxNRDh9hakL2bqdza9siyEWD0wpbBOQ7EdfnaDLfZlQZLJk91vpJNEWwaDc1EbR
7iNHu1swbe7GC8+IbhF3qSjGKx5bnChgHObHyOv808x0vxEbm35yMH/v/umA4UF3lw79ceGIclsC
t0Zw/1k63kX4c/cjpFIwzEa0+3is37sU6ku0BrjReW0cvTVpOmmdL68lvxQRUHlvsfSMVXrqR1n4
+PG1fn1vx7N+qf6SUEyVET/36+8VDHnWDXnM4aBXhFO2NIxxfJCLfBJAxYDdmVlnFtEA1+1oky1l
G+GN3Rr+WoqsOqkKsz78+kB/K9Px3wts/DeSH/8/ynTkqTIZ+3/2iN5kOv4rHv1fRM2//tJfBAcP
GAP7GDpwCtr/4nr+Z6yjb/0fZfL4CkouzCtK/f9E4QHIVOzQWN0tZylkLyqNf3AyQUJwyvE8h0Vx
SXW0/w4Oj5oLc+nVXLNsqoW0tXyJguFXjPirY4ITyySz4FuN2nLj1VAREKOSyTmrtGs0q2m0JP69
xL8D96vR9QTY1UlW9FCnhwQA6H0NnTfA8Js5p/PsymDL3gNPRmua400nZC5PrMSdjJvUT+pHXUhH
rXs0SOQwgBEjMNBueqw8OTKyLFCdvepy/CcYEjvn3E9Qj6wo2PBOteZ2yckr/e1M8bfe9kTeRmug
xsFp0wRVv5J4fJ99igQ/vAwpbwtNeBvOJhC5qFqiJCjTQamzwkHa575NXErj587FIMH15n1322S2
sXMbS+BeyXqTAG7Hiu+qJJluxshsL9Fy5rd5YozF1h1LI1on3ohRv1Bm6EG6qm4zVfUn/POaeKJy
2tNhJdumquMzK/Igi9po6aMyLneqUA5WtIjYqpZDuEU/JNA72br2Y+ZD1UK9mN1Z9uhs/Uh+D/up
ulLl5G+KWYjrzk7qQ19OchNZ9nXkzM1GFY67NSaSk8fKyK6Fa2SXohgQKw/NmhRxxFiouKMfDilI
J9ItBdHHRXpm5Xm2gXeqb/ta4KToqKheNF0jL2luCT5bN3fneMi1XZaXQVXnfyQ9quE+xX3UKCQG
Ye02t5QAfihMTxsrwCnrGJHGlMd/RWp+9KVBTohLRiSvwtN+KPO1S9byHdxTcStGfzwDewqGqTE1
LOnoObFF9EREAS34cDzLTDVt1BIl7NgEatROZdz05ZjfZXWag+vPmkuCx6M1NkRigf30ps6S9tIY
024dw1L4ko7If2Vjj5dT3OSbalT21lJ8UnT64Yb8tPB+9lyi5TNPAwlLitLnn02SemtWlXUGG9w8
nczuZ8afvwo7md24PdztzTQG/q0bq+rGgyu4mmHWBasqnOdLuQSwofs3TlKsTyczBYZb02ZGu07X
IgyX8myis1nVQmKft5uLchTzN9TbKt4abRsRAR5Zm0oiN1sJ0cuNTtPhpOMlvzM0qYnCb07NyLno
+0a7K+iSoBcx7KC9ICZRFBkwjIY5uBlNWOVdYLRrZ24fDCPbRc1868XArgP3TPb+uGp08XUauuSa
ag2coezBmmp/QyrLraWplxRe9aOpXPeQJ+XDJKICm2zzPXfrjFQAm5jIPLbPCDPM1sXyTU0/sRiT
4mKBKpw785GopXHdT35Ao7Q3LgZO2VTUqnCTmPIbi2FzZVc5proGLD44QHWYdCMfpGNgcE4wB1CO
hhKAxomD8akbYNgIYpvIpUBvYUzWJ5mr7UPSnM5tfN4SfARrHwtOEV8WAZmVJG/BHpf5Jh+TfDsM
VbxLh2TEG5E0t+gesxs00uGhTxjmaU7FASDHeJOPlGeKNrU3FTT8kxl51oWs+9OpFsMBI2OQAkxs
hptB4nS3JgM5/KRIkrOiggcM7ONg4lc0lnw9bRFjcT0Fg8jPh1Jd5rX3DI+YqG9n9u8TQR6BtLFo
RV4cXNM/iq9U1DwVspIHpXO9mmPryeHN366i2my/N1AqTsw8qjZ1ldlnYVbkOxPxyAbPb4ZFQf7K
vMG7wbLLloT1LoP2Wa7dYvo+dz5RMgHrc98xB+NpnL4jpQURT7CFvtM1QaOmg/vEK/KrEieuv+p9
/CLXoQosZPBD1JxUbM1BoOE8XzVzUh7ATQYYqQpAC2VV+Ldt4v5RleawDmG07AZAYpgiPIuamuG0
0P0civ3BWsbQGsJ12amEKMTYoc42E4PpkTKwmyKN5hfzFfTE7iHKgBXIPe6c9hQlXdTxbjH0j9RI
SLWLZNKZbDgH27lKa6/EWF+O3j7t4Lafj7J2bsa4KO9EHfCIpANT71C3vfrakPtwGs35hLdhFuq5
ZfaTc9Fp8lktI3AhITiVe6szw7M3AErr09I2vVM9Bcau9UFk7QPdHqZYhFcR7M87LM4o8erecE+i
lHLtGiNG9K3yZLPtbZnvLWKznxbxlr/KvTqBaD+18jwUNYEELsIVh/xEQvf6yuP5EMTJrsQ4g9Rn
af+DSCrq6gQwEz/VN831NNra3LhYNWsk/ziZV4nCN7+S49wRJCb0k67N+Bvv5LAAkdhd4BXMr4Je
+X+YbM3h0meBuDWIbXo04Lpc5qZ7cC0ne8lz4ZDG56t4FUdC42FSBL+GvowPquwPOavtGvG+PW0m
UkSIb4PADCk1ibwH3GoKykST/TQSjiFYKWy7WRE/PtwEWjoPvEfIzoRysOumyTZwJi9uXCu1Ikwi
8Tj+SDGSSxajMHjwQaVej4tPhIN6ZFzHidNUK1vk9TdchOklm1r8etjUJWlEQD4OhGemP2WrUySS
xV1GXKFNHasIDqkF289KIx7WCmj01ayFxi004CZf2U0cAPYEoXRRZdHwTZFy8RIQF/edzX6/K4zE
xzoT+vi2R01uWG0l/XWhWG9WAiDqD2lOzdVUY1pcCWMpV7jgG/auMVTf6WIUFCUB3x4qqwXLmMSJ
JtnTzZNH7SHlWXmlaG8B6IJoMEahL522yg48c3Fy0tlmRdStHAFfUvdCOlWb38igDuS2iM103AAb
UCddJuPbwKedq5EF4xPuCoijnkxOWJ4T0HEkga1FarvnZHfoUyooxEVV0txMPYoLYjodpFjVvB6p
im+1iWnHSdDXwjsmqNZqqhura9pNg2gHvXYPVc4NynYzukl1aFzqrqs8K+pvaZ20Lm2froHDB3v7
Kz6wqiDt1J/0qsI39eKwgboIzKHaQMl5JqfP/4KHN38qw6bciSjrM7wmLll0WENLYz349GISBeOD
HrrpXvizdL/3qkZiE1VTuLZDhd1oEpN4doc6IlrHEg9+G0V4gHMxyhVMBpxVpV3uQ2/kf6agYLx9
IgBsAkXX/ZokEeup93vCyvB5fg8luAflt4B3k9E2v+G3Bl5GH6tjLpkNwUiFa/30cXKQxEEGmnFK
qHbwNfbb4gvHWZxfoojGs67pppOeOJ9oM9cwQXNXpIckTK/NuYu/6sK9RA+K3Q+vVY8meeAITZ+r
9W9k65uXHfAGYL25G2+UX9lXTsbeEBu3e6LJHatWtKvks+/ONlmFZRU+FHJyp1WSD5LUOfpoBEo0
sXnig+Igg8uetwPQ5QNn4f5klqRkzJXIdp1pduecg7dOV+cvpFt1ZOF0jvvi0MwGAtgUEebCtv4S
Kjd4dmQZ7PrSFPQuJHLgNeGS3UWEKfgAzghdYhAo3J4x2SRyFaYy+VlBfy1W9fJflRFlLC1iuCgD
HT1mwQirEcg0kE9lcD4IuvO6GonKtVLHO0vrHDu5yR4xH0JKz1TyoCvqjgg08ECrwg7Trw1sSppy
wQCWIMJBEWwrarX4aub5LDUwbg+URM65w+zcpjP5I5jjdpcD/wFlr/td6IvioLNQbOx0fqwmmJdr
C+v4Uyi0e81J3ngBYv+fnJL/jfPvv3eQ/n/vlPyjpCFeT7cvxLIXvyMLfykU/+9n5C+Ezb/8/K+7
9ql9ad78vd9Ah1TSUBDRAVm4WdQ7h5em/Z//tlzOwnRJqb0IpWjGcID+C3QIAhGxPY1GFEpLXsQ/
jsiWBzWRHjwiTRuiDcLev3NEFuLVCXm5ogXOa+nRug6yhWP8HIyfurCGVL14FqgUf2tXkoPW2qz6
eH5QqqvSJ2nUilmsp4aTWWvjCyYmvAzM57CoJUFRJQ+SS6lITd0Gx3Sh9wN97OYiU3kFe6BMR1U9
K3qHI+cTx8lIVAiph1ovHDWn7jajl52xnVBV8EPkQjuXoRPrCpqOFZPmsiYvoc6vIssk13cT0u5e
MhUHlefQeyfNRw7Jg5vO7FwUyR9G05f8nd/KHtd/1gv+CzveNW2etvmf/35dHGZLbfo2KMpF4cfX
Zx9r0mEVxYhuI+8lGMoi0fuWbancZ7JvahdXRNgScDnHVRb/kZls5oNPqnNHFTOuj+QJCxCS2YVE
yYd5XTGbE2RYjunEP1G0CnJ8WtJhBcYG3zZ0sqs58uH2r8HeSwAK0gC5ej1IMTU2RIzZGcQppoui
AZtQavZol77yNL/38RgxhX+rtEgX3RL1PKYQvnOqe8cdpzGKDTuqhfHTQYWAYCrEh+HqXebJVhCX
VbeO8x3+YPCZoPTou1muS0IOlgEU4NBRjq9bkcvqQtDwfhJzlJHT2ptV1lDzxTgeroYk7uKrIoha
fDlo1ajGf1Iuf92aX26bChZFMeqYv0wgy7D81roNVR8b7EPFT8Pl4CbWakDB+cSDZLSHkuS/7DI2
rNK6EKmeuru0MU0YtU0UZwzKx1/A20+ytKgoMLHtxh1ybNOJ3Aiv0GTWP6Uz8MjtJsvBQrtT9cB2
dRt7gXS+1yQVAbFuKME53zHLYrHYErdJWtqfNdV/E2rJsKjFpEoxeUm7sN/4AFonxoVLYuoPwOeF
qk9KXeXBtDWCvPGnk8mrR6bIx/d/1E1Zrkk7m6eEB5Wi4xshWwgfgg1HazxHMXUZA5RCtDwQ+VhG
DfLKgTaKBO7dsKvDo4UwFF1EzAnsLq8cvLOFYdXFnZ+DVio2WpW1fZv3cdE8f/wxl+r2vyqS0sXG
iKoJHyMBIliCjiXDHUHMtann8Xms25pJQOSlyfdjjoMgdnfEw2jcVXaql4emHcrlF4Dv3Sffz5vB
QgVHxwk7yOIOlSxtr+ctVaGmnRqnfC4ykIqE/bF6UdfsJ7Ol9yQCxbrfhF2dPuUJ3GvsZRCcLLXn
aMhZa6UjVttl5Z8i/lZBLkF/hjymogr28XD9EnK8Hi8GyUUTiO2IevKxXGEUQ4G7chbPTWA7BqzC
lhZ/d60pj0AwH/Sk+XAGSar8XjlpFDIbL50n426oquDQ+BTOwjUee3M6yyNdtAHQadOBGdfh7s5u
ndwP53yNLmNkSbSNZLIKLOl+xr+axsGgP/P/Wq/7a6xUqNF9ytsmXjpHMVlfjzwzs8Am1lffXVWq
RK2rRc+k2YJ2ROatrZk4AnJApz9Xz6yT/B4hTSwnlRV4/NY4tIL44W4Qnz9D8ngVx/zEZoRiPkTa
5dk9mhYpyXzkXUBfrGqeIr0VkCLlhW1FYjoTHAsYDj/os/khj8YJQE4XoUqN1iz4g3MbasgG+zoH
+fVQG13jXHqxs2wQRiKhMv8k7dTy9ZQNUALi03tc/7dYQNP5Yc6cdABznlEd4bTL6PMFlYUf8UMB
ZHx+8HKwARxOKd7zSzObIX5KkhwEtAqX05q9TscwZoOhf13e92iuDpxMR1hmK1L0TD45UbbL3qCt
VJ4+jY1T6Grn97XV30lRzu15XadBDSY2rwERUPTL8fJJXq7fCq8I5ENv9vQXty6FiOSPnuwTtigf
T/bXbbhlamCyQ+OFyZiYIHEsVCWmvCDQvcq+zxbqvxDYoulWzYqIjJJ83U4PLBQfX/F4NVrshDin
eG9bbDPeXLGpzSYacjF8EzO1K7Ue8Kaz/KHUgVmyc3qtnO8I1Wcm4WB3bRNeUFtxmacff4xlO/tq
VUT8hOaZd4Wy8QS90QnNYIe0AfvlIZdF3goM1p0yXoAKUoc8g5IBBKYO3DK+7hsvZMWpIlXSAPFa
G90a4tgh61ctsWBnWeA5dyNNBooizWA5/W3rGWa81moeyzMmEfQQCrVBXK1k4FjLwx6ZzMOyj9hd
HIIkbZcnv5dKXGFTdEG4irQWY3/y8R0fr2ue4AXFdoO75m4FZ4LXy0DqBFEx6Mb90ncF4WZbVdc2
m9iedKCBKq8l5T6yhpFpO6bEIFDFhJW1LHVOtUxp0SWDHdwFo7P80NbxnNd78GZiWSI1jldrpzNM
hjFh8ROgwU1AvAgT1kLnwNPpWprH6ONbOrI/wYjAsMlrk1WNbxAx+zLZftsLaVHkxFsW9hevpeBW
7VqMFXyA1hCgi/56jm3TnPhsQTQujzhr5bKk1JXmRWNEFtt4a1TLj0qdNukTmRwuUbZUTvmRnobS
uQz0yJ+iorfc4hTmFC2g7dZiV3l1L2iE8b7gdj+5taNdJreGkBV5PI8KDi/2e69vrSUIyM26cvoi
wn5ZqdpaM7XmbI7LH63ppTZ1HNqF8wMBccv7MTdKiy9kdHIgrduZ5FoyqTCBdcMXdqk1wzG4CSiz
U9HPrCZFbPhMMXoO1bK6dSyb+9iuBpa1lh0JF4wh2PH/OGNZDEUeSoaiBZtKH0RlXcIjEfmYV9r1
n+OzLIXp08eDcPSM4pBBDMIihUIAVNMbh4I1zNJB1Gvc97kLi3H35/bWjihNkXHr2VFYfLYsHL2O
lkvCrjAxRCymCHZNr4fdJDJLOvT37pvOYobACGmZULz7GR94GcBbtsFglCPF2UyQL7/P+qBgy8Ki
xygN9Zi1167TeEGyo8DqsRjwQPa3dVbyp8Yc0PJtOxa8qP762kKNuWRYjZlX8KzwFC1fRwhKiqE3
ktjiFwh/fn9rlnnJJ1FpyruJQtNyTv14tEl05OZ+2/lw88tLgEXCwkz79kTFdrAxQnOc7omNd1A9
tV0qqjXY1gBSkT3LetrqiM6ht8LJ7BONVNdgfRcEthjVioBDbZzVYU5KdpBHrliTPzSGP8w4M/eA
oSWUamiC2U8a5HN9my+B108QmrPhSvaWOc4baHm+qtaa/WPT7TAMe/1lrcl9BGidm7l1LszaonNb
1D7Jh0B96mBFu0Iv2pGir+VIxnHa8zD0CDAh642GSmSyw/nVyTsnaycZwiHFlNydVP4QWQH7tyCE
rhS57MxwR2YDyMU6YipWhzEFB7PSTZU4u953KX4pGOvz/eCUdvxAA5NkdyFb28JPIjEEkUnZNjT9
YntI16HKwj0yhnajaeXMZ4FfmFCNB2htu9BovMjcVuSOSYANfZgaX/wSXf497BnRXgAQLoxb3hhu
91PVjlN/mV14eeWqKksEjzeEQmbpSRBT3djN0GRzgt3TUtjYO+u50d6zlSde8TNC4tuPS01y0i9Q
6IAnrlNsBlayb4NCK49oMFNlzklA+hA8T8s1UoBkTmU3WfQSefhjGOUR/04tL2ZR9kzpGf1/Fd0I
x2wdc1vQY6tcwmiCOMrOoU6lGpV2H7ZDfz6oIIxj4lzyoVO3QWELfXASGYXejrniUBet+tnktZ41
HpHppF1LR7ebCGVnMh2GsDGi+GSIc94269QfJAtsX8Wd+loaHeKrA5NjMII1PcGG+gJctYR/pKX7
NzpXlOddfmn//KERx4RErXDQSC4301rUz3Onfbs/TZAmh/beGg3DddcTWcGde4KN18ozOGQoWoeV
qWBR9XSaFC+VpzGACeSvExX5Kryahmqo3OsE6P+QQaEQhl0d0g5CZX/lJELF/kr7/lKTcOtWRemD
GwaBMZ9JmTWMlDGRp51fsGrrSJ0ZIqjd7Jw+X2xl10kygJjc0mcdmnBLBjuMkTVL1vKRICNkpr01
w2iK9casiIiHcteahiq+2qFdcL08yXz/C/wOrdc1R29G1va6mDfI2oIHyz/C52fLQsiav+zpJaLv
5WAQWYVwdkk0LCMGAjjllxIGh3FX5O6y5Mu+DT1ySYe2ZALMBfsNkL9E6/mr6s9bjVo1M3w6ITLB
5V3SBFwtQ2PIv2HFy9djLYGr6tHKxmWcC4mOhSTqjtgnspCL1Ivki9YcaPSujmN2WuvBsyZ4dhDG
VWfwDcpOdw/kaHdxwXgZ0Vye0JaT1kheirt85JhvuprvHGYWVxD8ln6GaLtMMIcsPr55NRn8LKNn
wM/6HoV8zCvW0wOfoS8aLrv+637qGqnaMwW3iJ8pUpScu1TJwAcOOPgUgFYVmBzG4q/ZE8yNzz/p
JsZyc0E7/RqMjllTI1L5tcf11QwzkgMgwYoXgrq5cffXUBt//vF/DPKff45KgZ1euLT4+QBWYUT9
cxrTGaxPYlSb3LS255Fr0VdYcOocwMPSX6k/v6hy7lumGifvrg4PheVP4Abpi/WTQ25uVzJKvZ1n
/BG7osYGq/V/2TuT5biRLdv+S81xDX0zqAmAiGAbpEhRIjlxEyUl+s4BdzRf/xZEXXspZVmm3WlZ
TZKWFMkIIBzu5+yzm8gRuP9V5roXvRlJsHwTp1sTLtD7Hex6niD2tfdryjFBWwlx61osOi5W8tX4
NfP9o31fHj5RCdwfn4R4vnjBbpiZLP6as04z64ffbO7mPt9cicEM8qfNKFw1XXGlzn573xfSplaG
ywcucv8rzE1HXsfxAofVNU75/tbfb6ixzWR2JV3tdC48HhNr3vJygy629KdsB5HMw1yojmc6KrMd
+RhnPl+UJ/bwZvlZy/Ihor7ZL15qit27ESx7/4M2dB2ZMGEN+VJjIc6PQJ/eb1Or/CyfnxSJCllx
bLOQv5sPjpU5F9WIymq6dt7XSlGO0RScft7yqNSSt7MUTsUf4QToePGyLyrOeW0Nm28+UbmVIR5T
A4oGQrvGTPDiXpl3tExIYcA2awADIBs+plxdBl22P86K85XvVbj0lOGxolhcVsx0x5rwxsntzKZJ
aijsxIuLMaPPR6qp+Pl8Gka+UDR69bkZFP9dMRjyX6E+WUBFA1h+fdbVJAAFZlny6syfO/3Jb8VC
FyDWbV/7c8RWXh6Zy9rsMKFkwB8eakwZ+ZHFaEVETF7EUbW8mP5Sst9kdddVGCe8w8lEneWyPKq8
pt/9urqj6zgXfZlzO07Oj2cGlk7NDRvFXIntk5OH3Tw9Dc6cY1MwvV/6EmGQS9wiI/OKKyI8cIQv
spkWu9wkSeRrU2vp91UDXrUv8Xf8NNxdgczYUvZ+vVNR2HyRLHB+fihAH424qDGJfY1cu2ojchyK
1W9und6S/IS/WnsPSx7YyLp6B1k2i0RBcVTtgLHoZSaGjb+BU/EOvQnaclBDXEUqIEpBWI7/2jT0
TngW1QATMI4rf3+eJncuAOEzUjLYKh1frJx548pOUx7p9fabpwpnhwpsFVZg8WWNlbd3Ldeaq3yZ
Kc+EcTWLUcriHDmkVeSYu3Lc3QaVcBAWu8BYhEMsgmyV/OjPvVePREEaKOfjABDIf3Uzx6Il5zCM
+PCxP4GodYSKsh8bDXoM7pq0JSKU9P1OllMHEu0UZuHoqxkTYhF8YJg8G4+SYhpUYeuHyH9lv2V9
MfTfuAMlBjb7Muoh7A5H2ssdpaoL6lUq66jpoAbgPoi37pu71H599v2hXwXkn26cDGQSMBjFgRPN
qb14d38ZDPIhrUB+ApHEoPIj2t8yI93SY8a/PMwBtc3wLdKFHuyXUYRAEydZKc041bC3sfq0ucp2
u1hxOiw0+6QdUlNiehMpS7HKCRCwE803jUDHwcxkag/h+3El75/lgIsAt8fznHW/rB/bTV3rff+L
1mzfTaj+94cXQt3+E+0P9F6U9v49vEYMfmJPt+CLcEAnmgOd+z7bKGrR8yhnVIvivE2r1ePsNQf7
Uxk1+7/8XLLUlOxEEQlm/NM7BL9vp0aGnxVErCC2bGmG9yoPcL+KZxMyKQ6um4jsy3lo96c8M7Yd
DhyZE/EFS052CyIoWd+uyfzhDG65v/OqYNL4+vOFPBlxpA0sFePxvWNri3ILEJy2vXI/VO8bVvUO
NA6htYPRRj3sIOQofem6aZM1QyeIVyAr+lExwueap5kpnr4q7Gwv43LCY41HDMn2t6V+PHAG6jXW
NZzX/SHv7X3MmLbzsq/JQGx2VRAIOLZNc8ihqrF6328IOPC+6VUhfEC299EyyuscWUYQ/gPw9VtD
D5bD/sAKxqoUPdZfYGUYJBSnVW8/5l3n866DLFt4GmC01efBIFrBxB4d4AUuQTHs7/0furtfe7v9
5dFlYXSJ9ZP113A5qSDZzsjhHn9ujYRM7s8VfQBP0t+/1G9zIZ4mVEXo/DwgK/7r7239n1AZwjCH
UFBK/nuNwLqBPzf0wnXvIEzvqzvy8/1DVQiBWSSudPnIfm6Of/9efoUQPNNk/cAV5+IZh7PO7V/f
i9A4GUw8eo+7K4D/WnjQQoYjYSgBXhcdpfM/3ee/vuCeOMbAHQ464OLv4WMVHEOLJHDxMCxEn7xm
FSf+ZbBWbHM/n+y/v8DfvSq5QrDbXTqDvhK7it9FG0tduhnkQf/h546Bh98O2q8+kh7vuLhjqI9l
Lzb5Qc14HKeNavf93IFs92iMEFyMf0Dlfrf2gPq+uwRweGEzhijyd7ncGpnGHKzO8FC/P1QzdR3P
OAEggn0dBVnBR5C7auXJjBwOB0oLI9/fSNk7g9oSPdDZH/Hz6jwzXthaVgKL+4Ef5/kQ1rlYHfrJ
ZH6fZ/Xv2+zf39bfP0Y+OOwUcASAlr47Ofw2M+HcHSZ7MfQ5H6t9Z9p+FEL96LXqw2qEyv0HxfX/
9HoeugQsD7HZ+YswK1ioRpCJqfPPY2/J8qGMzY6dtYvlWGT/EbRGYKUVopDl+lD7mKgifsO5nFmA
ROuiPL8fSxTJ+6cRVGgBDi18aC7572/o/gf/P7YEPoswlIW6k1KYFPP/vz6I87othdy8Cm2VISsv
CRpIXq++5IH5p0fwry/FR4f6F9ktnT5qrl9fqhF2s6rMx6r5xxRLe6AjrCN7aPjy91f1k4rxpwsD
K+Sl8MTAIJEt5C8mvqbJXCYoIPbKzTbz8WB7y85GUMSFqu4P3CuYoSfdmIGtQl4VG91iPHnZZDXX
nNaoVGDxVj3ID9QrsAfzvhFeRmj9Sm3gIRVYisrCA1vYjJxeRlRTtEH4tbvtgAZObfaUmJ3pQ8kP
pQfUduOQ1+f499H7PA+GmCZtXLSNNSy3VZbrCMqM0n5hgYmUUDUuaDSCoknxle35KH4WKIHBr+Vx
9V5WUKGHHBb+j23svdWoZsT9jzPaT7ZuWsO9DJi1bVDQduiy63NrK36AEstXwdkZ672YM95rm57h
KE+72YfkZcTVODXWhi2ZjNoihTaMcVr8b8hj4NjMyfH5Ucj8qKCYrM3c320I90M8GDTIEr0FDu+H
HgKz8diQs0algIZVFBlpac1IPwWeX5f1k0PZGzlnH+6g21+WPnbbgAGjluCssJH3Piya15EQ6LxS
DbArCEzAlCEmFSuEdm2oLpvNPTED9pB9Hw0RkotDNvguVigYj+ut+8i8YZ9oUQOatn/uppEhwsei
B23OUkhI0AmOuRwsq0wai6Lzj5XWcwyvPH+Z7VcL8uYUnoHNRP+hxSihsg9lS6Y2nTAbxzIlJC4w
Sz+03cpnm86LveFMaRp7vnNCaWZ5UGdd2PI3VTROI24wdTkXdNNRKJmL4gY1nlyznuY3n1jmNU+F
S8ENITVoG/mMuXpowNp8H7n93IsG5uGZfxM27Nvlsc1rH4HHzzoL4HuvE9d22g+d96WBiRfVIKq6
ipZNYvZDYIKWpt8gX8GDMuBt2BXKnLkydPSRTbwLH2G+I6xoCg8NEAlw86O37tEwazGLU+Fq5+JH
7EojF30BktE9BKQjJKgp83NQTPgkDK6WHwWL+oK4z24k4cFGAQPD/zkziy5doj0IPqyd6USzC6Rk
o+cMETd3FY9jO/f+jT8XfRoQRM2naxp4/AeLeyi7Qt1tBAaaB6pyEqBWEy1PtceoEPrwiCllfy1d
I7tu9Aj9dwSChvuSXWhcctM8msMPWFgNzPX74tuPrJQ6h2++um2beiIaoGva8PVFyxT4PSsFt5aW
lO02OM78ycuQfuxNLp06wXsQ34aIlOufESlR6R3JEfs1IsVwuuxpJsHqS41DPK28aj7OoV0cTHsy
rzCahunbGYZzg4vtdpTT2H4f4Q9/ADws4CtNTvSNmDx0OIHVWw/aLnMSx/GhPFhjMz2M2gVwYCtI
x3VRpF7uNjJeM4cJ+UkiD58LbUfrJQwE9XW03dI6dKqfaHMK8pRi7Xjh93CCAp4awpB7omHnpe6e
arJop6JParprb5ysIYFH3n0xy7G/WQLXvB59a1+hwttnqKQjXC2Us7eEqutL0G/jqqjIXUhDdr9v
1jyj2NhIbcppm3vjZe6H+fuAZXdiF9b25U/5JVjAj6zcvO5hkVsdgSv9NlfLla+yAbchqy/Oq4Xb
Mlpd5DezQwI70kLMDeQyyKPdKzQ7dUNmo+N9gv3+1VRCnF2Lx0ePakqBFkkpz5ZGB6m3ds7BDab2
3JPO9rL2JH7i5KembCS8CQ5EhZQLiT2+kY77hcl0Fzt23Z46gILYNpvpw0II0YcxX6cqqaYpexry
dXiWS0/K27CoJRGWJE+p5P0xcQ3B3HjwFnJ83CWc7yPkcWiLNl1+KQlWgpZvNp/aDklJ32sLNzM3
vOxtGRLNaIorImTIeQn95aYE79eMHVzFi4opFsrAPStT2Y0fErAb1yRQfZEGRU0aUp8RqleOw70/
o3Rmo8elKSq24GKyuvweng7cjjmXTxip9yetiElF2+V/kY54mumTn7ah2Yjc6MmUL4cm+75yQ075
FCh1oAxcHycZeSKW7sDEtiKmycz1nvFY9aeBOtQikXaMnqJ2it4cDBg/llJ0b3rT23fFAk910Nm3
LsSCE5GMP7NAqC8N/JZafWPIsXrdzK49OTV2IegBNvecr6bLWbarEs2yCMGDvMq/IGxNJP3YlqcK
Nd0T3C6H96/tK8tsnWPpO+MLuNxwH7U5FvVrHT02jdyus7EciBZiy6UNbpBWueZ0JZU737fI3D9K
XEa+OpVmc7CHVZ9dHGwPcCfnO8uZ1PUig/mymBdCIzpFZp3wGxSLJIsQmseed7kZUtwIkcsPmx3m
TyHQyQvWtNNHDnykNoYMbjfLmOAwETpbR8K7YcJtOclEVmoabitm3yZctCNRa919BQR/ny1dPyQw
Q8yjnMvhpZ8ULmnC27YbGbnqGqIS4R1G033MHGwT2LObBa0FYgFC+rJE9xuhoDrDVVBJ45shbDho
NziibEWUrM1CrZsGCkg7vKk8RwfEKnb4wk9kG/biZjb67B6UpT4b7tp+qif5hd/JAHoL69PYUMGU
KijPUOChX3q9VZBR09uvyhBqThCjmLdQfdRTYWs9nHK7dtwkwsv+GjsxGR4jk4i7qyYnTpc5LoYr
mnl3GkZbE8Qlfqo6bhzRElfEvP96NYaAe+2b8yRvhkgz6LEWac2XrTs0d0gmjA9BGxWExS4y7w55
1MuHMit0gxc8kaHXTVF1RWrI1oOEKIRlnAI0SNvDGrZS5ae99DDTaFi6uqu4a+RdVlcVPbmsEyug
ckm8Rgl9C1pSjomjrOzjHCCHTTqz9m+g6wkLHR0l4vVEIz598gq6P8k+IvvJ8ymcshZa0YWeyGPx
bExDyo+bswqChdZlMCN1ZbPZEV/gMhE4DXj0SNKJR089RsRrYe5uZzUyHkk+TV0lhhstj4UDaya2
cwSc+AMb22mm0STUDQ2heUPg69ImtgTHv931Mfi/4KqRdiBbV+hjisS3iLKdjHUZy7t6Nfxoc7j9
rbmgMzLtptpZWj1ivLuJHKpwSleSbtB4khzY8TyEjDcT1IJ2c3AtVec3Vc50Nm5aYN5kw9K2jZ1m
ZfATqLK6aAvX6w4Zg8JbLLwdwkGXYrnAXYLAKD808wBIDJ+NyyqTPeNI5SEKsWem3/5ko3z1oiVI
mpIsPBRmpJslK5jdJ6s35DcdUZo4sl/tU9choTlkOreVnVDC5UaXMJuHijbHQe4/rIbbBRRmKlzx
VmQnnfiBzjSKpfhKINEQ+gfk1GhUssFaokPVBFaQH3p7z/oj9lL76olhbiOIBw7dL5nWr9uWZ09Z
jvYm6r0ypk1oHme4HQcRit2/TQ0mm4QvGX8FG2JSuz5Lp1BHTUxO0g/klcdYPyA+aRqveZQtebJS
+musUFaxv+qp+TplgrBT3EBiLCCIbKs4VxISNLGD3Dhs3PtozJ3HAAKRTAsN1sN6YMHE8OHmb1bX
Vx8wwh3DwxgE2c3YISBUwzhlBxSLWlyCGmcE2DRLhCSuHFKS8NDBDsJ7bEmZOiBH6q6JDTNu7Wpx
r+2eoSVyJ4bXEW1RahOI+6VVAaFxi23XuAJyCKeIZ4bx0Ft+d4Y/OENdlLOIo3E2l2SoEMe7/kgQ
YIS2Hg4phEh1Ofpc3GEF5H7chCy+Cebew57HplPJQznH21rJM6c8hz/eHYi7S+oL3oJ44NQpjgp3
gkS1ff6pLDLrFeRtOULaiU6dGTXHoA/Ke7R8EkWpnz+bbfNUlzDBMhq3Y2CL8qWb7WkPsOq6F8cU
8krZjlgII1jKMCkAR69Eb3PRmQnCXSw6odl17kraEqTfVvEVY7jgtRKZ9VxZzkwYQAtBoR+6SwfI
+BPgu13te9qCz0hpDrc+adrUrWyO+yJ0v7rV3gyvbbOf2os9vnUIq4pD7RcMQgGTO/+y9VoiA0fk
hROzpq0DLAzm0kqIw8UOjtDU0rvFp8d+y3McqGO75j0QYB3kYVLxdxPgL9ZEvvbeZeMrO0inHCIn
okCO76sGQeFnYlHJZqh6bBlfOXgxkoyMcNYXxkRsMn4zxkUxePbTzhtA3qorFRdYvd553lK+KR32
HA90nsdOCdhQnfCcG0Z38rpfIZXEMqOkuVlG1b8RT06+yAjMqImiq5ev07TyrPBQ0qepHhTzm2Zq
pWMmcvrQltq5AqRGmTgXSC4vdtrodxx9tTg2QT5du+RO08tSjkxpLQbDOxhDA+fX3LT3aRrr+iXo
NTHSo4NU0DQGFGpzYD0yXQsjWEHUcLE/zXl9mimqdk1uO5PMnOO9NiwRpScsDqM7O/ls4e+HHhVd
dWPivySJyMx2RgqLKHFJycMaD3GW9hmlNBWhFBRp8rC3sToR61DY1NROK7bndlQElNqdNSMG16NA
f8bi7bY+kZbK6vVkmHbZune+crBHqSxiMb5gMRMYbaKNcCnFkYFZtZi3Vd75HVm+Bk9mH6uNFEGV
BBy4eAvkzK9Cwh5hc7trSg6QaKrrNRS2YyajogHr72sNOkT0KDTvSB2l6ofiOUP91mXpzKPCGAU1
joONoF4GonyPGbVae6lyZTR/EFqyaO+Qw38iCdYbmLU9CtNm9kKgXllMbYqq3DDL+1KhqPY+kU0+
FopsVMUMQENz5/K/N0YUkNLSj2W7plGfL96zx5SJLOofYK3R7wOHqY52aNS2xNJfE5ezj+7hC+xz
EJ7DLfiG6JFg4RO86o3nbbDGqHhRaLtJ/mhDgC6DzlaUs88RwXaMvj0HUAhvSOE0l7NZRubqJiob
Ud2eCI2x+bQ48squfHPwUNUNuYSTWon4U1zeFqMeQwucQHpxGvHoTB5q74MPUbVwrkylhrWDh1RM
1Dj0Dtlw7Ps9XRSaXpdWsJBubchclO59xI65Il8fp5AQ0yloVoTzuatBUosESpWqZ/eQtYtb1Id+
hnETgR20XXizUfqFeGiSPsMUTKOaxZ3bHSL3EKyb456Y+zWfyEmsnwzYNRMJl4jPYlfx7BxgmzTf
TBTYG1MaM5fVofPHKE+1hKeyxJs9MHzcfLX+YNlfRUWm7zF50RfgwMUNljxOUtm+ui2tdW0OvdNA
1tIRg+DeqB/LaJmDS7wONnxS235146Wdq/YkJxMW4xKiZkacoyu8m/eoTEx5G4FDZeiqdHK29WEs
8HOjQDDqAxUoHaIoe887Sd+dmlQ04fJmbGJZ+3h3IbEQwBaVl85F236VOCjJeCw1rUG7GZpuRJZW
fqCckEiZc6/S3zIDcbCRUFHbbbJVeXZEp6XRvzfKCiHn2AOiWUKCu+7griZedmMXvCDoda0xCYSd
dQmAYuHRoQbreG5C31QpORFqeob6AG0ilj0suwROx0D2q7JseEWAW+eMzruJ3YE6nMBV5S7x7FTB
ISD58spANgyVXXmIK+DW9Q3UDXtF0Ry2XsRIypjyE7oFPphgyYzYgVt3MfT1UCYKwOxtg7DA2hDR
B2WYxBDlW3/0rX65X/mwUzcSYXQo4VZ8NyAvAR6WfXZjsA2PrzSXc/4hKBu5V12OXVxQweCfh4dO
8cYW6awnR7vlQzc74haaZPYtkxZ3Ppy3BbraLvSutq1YsDow56cQy/v7WWJLc+6RsTEdDpqO3TRo
ECtUXvRgAR8GaVR286UFaFGkM9yYz7PjoiPEUNe9aF08BIZZeo+DyMh8t1vz2ZejhcgcHmIu6w2G
/rituOB46xlNpV2ktho1oq66hSAfFWigLzMfxw2o4ht00EzMC283qndqBN0w+uhgtY9MiJizmg7C
wjTTjmbrNdA7FPHUkxkfO9mIRjdr1/HWUb26yWxLk9rkZX1whAjRf5yXYIJ1PLVcJWyA4NWVeYiw
nwL8bjD2infEA72NqanxtPIrEUFHqYaCYGwdljCvgEvutwYEAIeTvvcPlYZglzpmUxy2YeF3Mg86
HbSRpk+1g9vgSBaDLcYlmSdvfQnYLfT1MmHGl9aDDh9GTxKmOBkemncDTs+V09jdrVML+zrM6yqA
JiTwS0GlHF2j57bf1rqorhajH+/h6pUJHDD7C6oYRRL3SOp2UngjjjPB7BZrqua1JCVahiiUMdAJ
a/ZfgqquSws3zePkz94nchV6UrKnsXIAAzpSY+u+sV4wwsnWuIGIce5gmJiHYCYRg1BmG1XDIEyv
OTRWmX8kBVjOeJdwPmvq8zR35IDfEJOpO/zbgKEduxNnHPKc5wGWBT4Jqn5xxqZ7lhORuDluGA8B
jEqIUplmydfyJTNmrBaqcTESg8rjVirkPSO4y2ubKeNSoiOvU1lUwd2kpu5qwpQkoSOvbsAFggtD
mOEnEOMiYBlk/ltvb85hcc3xQcvVviQxfLJJxw3nvVozG6gzLRBPMI7hxYiTjJ9ukUHhRGzlcmo9
W9cPqGWLlOzwMZUsdTcZHE8dKF+s63btcriBs/Wci3Uhp3yy4n5UJtJJD0e9sBZ/QCs2U4xOp6eQ
cv9kucJ662CgP5v8iofbAjcOyv8zmpvwdmHIf+r1xFMXqi8QlKf7XpmriDGyNy2eg+0+yoyKisYi
lozzAOMDFY5OGgaQU/jtm3mw5ecSsCMNFxqVAbnsFi+51X0iR819LAlnaBIXVP+y71uLURhMy8px
vq4K9F8eKmT1g3zjgKoanTIDR8X0TEfbNf2DdMfO9e6mMh/Y5ccw3LlJckD/DElgWctmYNbAwLG7
c1eoNOtpttFq2KnTmcuUX5oqb8qNYD/kP0+iWGbvq9e6HQm0Hb6NLo7GmMkYZJfj2yPZvCrYLMy0
4EeUkUWITQrxztooG0NzJdO48qW5XKp1AcXEgWnxjq7bzuGr37YTmwp5ZfVSs495ueml1HnwFFJj
9bMMQosLxwo6MmU8rKoVLTQPDTR24uVXnffdd3Mw1j0DGFg/gOvXz6TKM7Essgq2UE/AKMMN1uDA
GCQrsfAaPmgnnGhhCmfxpfzUhbPQZcogNqTvQzJULOW5xIZSdek4+6FvHczeUePwpqpNW2vMX+mL
NZkxIucE3PqcneFCIJMsowTEer8S18/MqD7l2aKD4bMysg2P0EKEFf8GFz7wl2tjGmmYr8t1xLgs
WcwoDPTxH8Zzv0rfGP4hoI7QyjLkhKYH8eHXUWBr0nOUWO9+NUtUJD+n3rZfeYyfpNNksD3nULdN
YjautIMYSyZImnHNHGVMJqwXg6fyx6Dr79/Xr9Ne3hZhRD5y1Yj5Kyzw343tC2LgAy8rgm9V1+/a
puad+NFUUc1CNDrGZf8wqPyVfbK/IjJu7sauHWbk+7vfIqBhOJnoJb4376+o31k12GRLRvNjkLv4
WUzaJMcoyYuSYeX7R/EfeR7+L3Zz+PIN/8i0GCdZfJ1+dWVg8f1pdfzF8/COJIj/4Rf+7Xdo4taA
qTKKlAD1ruewwt+NHIzQ/Vdooe79s8fDTycH1/oXkVCYxeEb7/NlDyNgkjzl//1fTvgvgvxMCxGu
DdoGCeA/MXP4i/t1sCd3YeJJkktInEf426wdLQzYV+t5l3oxe5Ha5VY9MFERVzBDdAIFZfwM4XA7
Yty3HS3cqK/CeupfOKGXJw9ftBcMUMfPuAqO5C7Aav/Tnbx/n8L/2UbhV7Gh5/LubAicGBF6Ng/c
D5uDPzGRIhp8YdHZX5ba7b54ubvcD2be7loFo4iHgtYXDyCdEERa/VOcGpST3ykP2Pui1Ad4JeHM
Z6f/dfMRIM80lMVwKTLx3Az0MihPiui2imS32wl5xJubYetzm/zgenGj4gnSWvG6bOTNBOy3EH+3
1bmCVTweKl+R615LVR0kzfEHYBZ8jhYVeJdibqYbq3fwQTN7Fws9JeJyaVBv4BeBj4W9mkTpWNpK
TAQBxBiSo5AqqpQ1xkjHwB1v8pdYl779gnEZ4tURac82ht11QG91kF2tHnBzaI/4JLY6NiYH2/IM
aUOeMPUrE6dwzc+GlISFVsFHxTGPhcYG7AbQ2LdneJGIHXJjJl+zc/QFTAGRVAbIL2i7InY7mDVi
QwEU1OdtnjSwlZ/bMmwoN8bIuvHmUsDbX6fPnFMBMRlmTTFkWjltPR+AfxE61YpRGlIWRPYFValN
mIYJx45IM6P8YBIFa6UlOPdLDVMCNDowZRrmwK0wY2Vx1PQ5a0zH4D8shFoCwg0DgXebm08fLdXl
B5LDZnWJ62idpa3dTg9LAdE9AXcbRVyw8R4bqwI5acWEYCr2/N4yDm62OdftsiOJWYYoKMaNCns1
ubl8rDjbXXgap9m4dn0Zz573TJp2eMg9v70nFnw5EpxuS5rmfItdidghzlAuHQlKl4xtZ+8e60Pj
xLQn+zbg6H6szOIYTVqnPKnRJRrQ5mGziXKP0bWWV1sZlmnoTcGXPJj6iw1L0EOE8u9iLWS30f5M
9JNBaa9+MmgXkgFi4/EUTqV1LQCArsi4EZ+c0lYXtHEz7nXUKd+x6NN3OE0g/SraoPmO8rfqYhuT
MFiFBZyJyMqwmV/15jmxH0i/THn2HvMMr7ezqhDz9HGJKdT8aMmmAKgcUIeBXDliyFB3idaKw36q
vrVlLgpce2V5ss1u/lZVGiYBsWQNbkZ922vzdhwiWXzRBb7hF1GrXftuHKW42tTmXNamU+pnbIyz
iAGU3X3ZDEZqWFyqhbbDGozpaytUSYkekeWR+FPnFgekZQy9OxGutxp9/pqMJn3YQWljKx5Xp1tX
DPV2n0sDZg0itFY2WcpAJ+tf3YjONK4Yv7dxRLLCHtlRmRcb1ngcBVN7I/OdaTCYTveFlt+5tKBp
75W12V2uSFAfsHHYN8Oc66+2or0rSbw9wyUadl5yxKvJ/dqgA3iPUmwWlqLeKMY41+74eSoAS2NZ
aN49OaLbxdAt20UBdRqGs9e9wNCJ6F49UibSfOZBPoymWoxYmYt6I/lJmbfYWXnmORKzo8Cl+u6L
HOuImtSoN/SkbOURV57DUVD2YSoBjbnWSZ9xZN0+1aNjgBlDot+IrVmETdxuyklgrV88xXC5v4L8
Z/KlyiIIOHG9Wplbxp21zfoZ78u6oD1Gx/RFrVPD0gEJve7k5p+H0eId6w5B8nFWU1HGLiOuE4qE
+m5tc73EflfQ46JuwyW3IMwNXIUHi4qzvpOkIuFFmvnQDcKVqfHSBZMdmzQuzU1DK8agi3fA2m3w
jGyhAzKAxcuxjLE2FCqFmRS8GrqdmUwXsoqSOttaK+1Cf4XCmuMtAlU5mF86C9g299cILpZPIK/A
iBi7r8U+VPPYvY3W9OQss3+pofV4J+LO5g/EKDt1alSu0KcQXg/mcWGBLgMMDY9HD+TVUmZ1mzta
gDgba3uTE6/+0a7UggNdrmhKdOsTBOhY+bGbq0Npd8aW1NCIbty67K5FrvMbFWwSo8YhrC8XUnS9
Q7hILFmNerpEyAl6xgIymBVzXVxytNLXDnUXW0MT2DvwOIbxbuPCsGnCBfPUwiNl99NMz1L28SyB
tOMeF8GGPzbO+PnHGf5/hePHtf/+3//1N4Uj1NM/lTt/LRzl9+x357Afv/KzdMRw5V9YLEBnIkEB
XH032vpZOlKp/Wv3rIGk5u4R9z4U7n+Xjv6/bJ+AgIgiMQCX+pMP2F5V8ljC4aSawcvFjP6T0pFy
89f6CBIo7FrKVM+0OaepcH+tj6pRkQiFo+o9cdoOraNjmbg2yqxCmyZ61/2AjogEgK42W3kUIqI8
jmdmcUkldDcv58EBfIyDak9OmYpqch4wSzXq5TO6YaMyEx9rvJhemnTHrTXn+6kezG+NiTEhs9mx
xXNZ4iWNdkpZXYYiJrerUJ+6yM0OSJnLq6ZsrT+crM0R2I7oag00BCjXwuwqqNwBb6sMA0hCRR88
CpNTtnVb6kS1eceIgnMMJaVCPww4XsVb3UsaZcc1nqAqvqGCzNPGM8q4pVY/+7kuLottK2+WCq/Q
QHvqdd63V8o5Zu2y9fMHGYQVFtvdst5rhUIj7e25kQen54qp4raJnXyo+zQy8/x6ENRnGvLjhGv2
WzHr6WnUfl6eoQAY6Vj0wV0hTRcpaYGLVlL7K6qogDFeLCKy5OPRnIqV+e7EVIVPYn0Wa9fGhknM
PLwBkT3S3gp0cqinK9IYcn1ZYC5xTYra8ox9oOWdfHcxL7PW0YfIByBNEF411jHAFYyisHD6z6vk
9M0Q5JDzFOjmyhhbs4sNL+yJOxJbeBdWcwA+Wu9GnuVWsPkEC77Lacl2JFO/DtYXisfBv+dKmJMy
RWkWHJfzJS1M5XCsSYgBRpn/QUtPvEZWVBcjusLjnMEE8IZCpVR2wYf/x96ZNEeKZFv4rzx7e8pw
ZhZvExCjFJqlTOUGk3Jgnh0c+PXvQ1XdlqnsyrTa96LbrKxKQQQ4cP3ec77TLlSnm4rcwRCjQH2b
O2V3mmsm4XrZiltUAGrLTMY5RRbQ9U3X2c4XhVUyBNc5YOIXjNOTuS4T1DAYf2FgVFpzacXAqM56
NUBTOUGqVl4T+DYjcW/LibAaNvxJ1dxYeZvUx6VKhUWLOJ3hzSYAbCj7yt66VBGpqCnOdvZw6BOE
ZeKMWTh7t0Mfrw0eMbqQpKpUha42+c1T0dFr2aB+BFOa+KTKdXoCHsmcprU7ZND7P4E36PxLp4mT
L2ULcTVgXpu7MLvnUrsc7TTu0d5NDNE1L72EGJxcOFGlXgxykxpanGrYzg2mr+MUz4kd9Iw2mOdi
70yILSmghsLLKshqEbMUgUJNJA96V7pYItP0Jp1msQRJOzLorDu4XERpei6YjmZO6cwRM6OCBvL8
eEmnf0AXoFlmUCdcTRpi5bp7QTm+bDKt8uMbp9LTPujKoXTPE+L8q6K3V/uWO4RJTDAbK87SxiBz
Gw9ls5teaXVdjDvYzTTobRLPurAsPPXRSPsaBzNpyKgj+7tlktlyy7bhs7b4FfeU5tRT4MEAsq9g
4PXUyoComEwCgfs4RbUOi3YekgcEh0a9R0nbIdrTrSxmkk1j78CTaL5nVjbVR/pPEhNzUWCZLvTE
UEc3i8yjWTfdN6VZj/bgeJcm3XAsubkxNgeV0wc9dnRqQ6/ReF/3vX5eMJHc0jnkfqThBpA7i3ma
2QMT+XxuM0QRpnfKNG9m+q+0abqchGIfZzKkAC/d5XvPi/ptIWJ0ECnXqt7FzZKFwB3MW8LT9XFn
4rwMHT8zLmqngp/rZZq/1VLoDtjEJ/GAsisNUcEaXOfcirPXrnXRFdIMfcRRPj6zs2dK1NWWxb1G
gzDUMjrapXBojXZxbAUFJJl+6yR93F3wH1hME8k0wnFvODBqN463lLDbe82GiTQzIGp0kuNAH4bT
wBbRgEsYs8XqYnMD0wqxQNuZRPxJ6KdyUyOXss4oDAcP9GxUPIg5Np9GtXywWMISp91EleJXunFw
POXeOjZbw1hGcyiNBB25z94QH540toUGwSBAgDndgUG3rorSGFCGwXkTZwUP/EwYi5PtvbZmUiCn
jzESdQgETrqIUKRR4QXjqEvknWM2DeeSGcXVMoueyIOacUfN+yu+FdMYdcYms4p5mQ+l6UrXRqqC
2io6MdZU6MC9XPy3Efe1kqmcf1NP2bZPlfP3XNXgBVomOoYUJ82fH3j88n//++df/buisv6gz2WR
JQJi0PZsPvC7isrS8ZvRZX9jW1G6/auiMv7QBQ0g6iwQqsbacft3Mw4Wq8kHuuSiYJfyfPFPKqp3
oDfm4rA6DdyoeN102EHW2nb+rt0FiR3R5jBMV1ToYBYVo7JNbcJEIGNRjbeOZs+nbKIg2pLUKZ/Z
6Y6PJC3yhu39qv2zbv9bIONPNrA3CxWR6zS7dVrwazH7/bexqrnJ/WQYr4y2EldxDlF8M7g19/A0
ShAFo7KGZ3ds2EF2pcezEdcjNycEBddivOZWX3wpqabItGfyXRTiEaeYJ/azY0dfBQCH32WrG++M
Q+v5s0Dg4NzDqqr/lL1mpTTVcBjLKxAlcRw6gFYeRwpocyfdubZhFU4iC1OXVs/iOsxO51w39yWD
OoFmrJZfkqkH5Z1qjR1SkdbIJcpER0zf2TnsgjpLbnLSmyBSJn2Iatp/6pP2AiiLPW1TXjXnNUeq
3H+3iv9DD/THzv+6KKjGdELG6AQLdgHvOrRULSgcGuI9IBH6T3VMG3dj5QZLo6mG6UZNnX/fRKL4
+OvD/jjisDGYrVg5onBof6//t36t79YiarjYavq4uqq8RVyBnBiu2EcD8YiSp18faW2jfmfAejuS
T423GjiBFq2xP98fqQHnvbSIb6/wc1gvMIe6Yh9JbzY2eZNs9RYaQmDqM4HnKPVV+efj9G+X+dsu
5cfDs1AMG1auRYeZLviPh2e3lDJXQdLttrn9UmaD/ZKTGFHs7aXkNcerYjPrXPq9KlqFWj+v3a9I
jEDY+LN1OTmIhIjdyZD/ZlhweIc2hhkm3jx/bbSxCXUNXXJgo9HvDrbpLMNvBkPvO/icPtyNPDbw
5b2Fwq1u3u8ulO4MJOjYkXYWQ1S+pEzWY17IuaysjTmDBzypJM1foV5gxlha6ABM/dIAnYL7TbrL
QmR7ErvMaLPxa4qn/MtoN4l7+vUlxjT6/iKD5WIRsS2FG8jdufbav/uWTuelOoAI85xZGIl9L5R+
suxXYJK/k+Mw4Ghv9duxnO0B7G7isrWr9r1Bj6iwGlCNdIDuGvDQE9x+FX9QWUm3rWfy2tht84iQ
3gsjLO/BUGcZ8Q3SRDsRZX11pRqtR2lBCRPHAuY6kiDGhcaYlAcKuuLOyOIbcoDJjygGt72SUfsg
jVIzQ2c0OJHpbPBssIZl2ejKyy6LxPaeIx15Z+J44pJkntEPlJ4w5mbRpUfN61BPqNlbQqFsLVyy
6XNDtvH9gN8eaUkp3V3Ut8MR3LDx0CZCgYJyNfYJC8EZrz6ELDSOVat9ojIm0wR95hGgRHMUrV98
SceGOr4xy/w+9YnR3YwMl09d1A3BzHlg3G/41wiKpy1D7XYnxCTGbUFLGUW/giYUjEYSbcve7JBN
+tdJhJMkhIsgD7xqDBVARXEY/rvFx6nUkwuj85t7G8nafvAzzcBxXy4vnlN3bM8mOolj7pHFw9T9
Be2t+oZHsrEDHI36sKliY4x3VOM1N4dS2zkeB2/X1VESFpKEuor/FBe51dWcaCw2m6zPMg3hlGKI
W9sTXXNZRIEptarcd06+jVe/8a0yid9K+w47XcZKkjtTKp9OpelOlw4KoyLCJd3KkkAFhkNV9yVh
imMszz219Kou8tkA5vVnYy4zabJPk8PQ6Fcyl5gOUa+1RNuC2oqOJegiuttGUd/r4FWP2WzSTh24
BhGKbZ3IILSTHtimaB17yCIn5gogaawHXSFFdJ20OlFdh3x21RqRVPjy0umlyYpSUS16FQy8C3fk
Q2XR9cit48QBjT2EQcKEp7qrirTzN0zl0WRtp7Vlov3ZPiGdsLJwo0YgYBhHqGinCrcot31EVUCU
Vlwua+4yT8yKbeuaPNxRmY/9HPc3yOWAJ9Rx6n3ThtFN9VCvDYk7zxu8K/utaK3+KmGrqW+paHud
pxtq9jhx4V/040JYc0fjZTcXTjkf9L4vm8A2UAgF7mTPxb6DfqUFXFbjg9aUVNLoRYkg4X+6do1+
mgC1QVbVh6ws/fJo0rEvtjlkhbtlkCbuG7R24iIhZcet6I4aidxH3dhU97yMzRPSByPfDQ3fYFtL
ep1bT0wLigVyqdW59OiobzVulQ7rphhOHfj8IowjMx5CF6s0aQ1uT31SAUdfvqJC8R0E1hLxORxA
9g4kIFgHZvo5aWQ5NOWQ2KwoXIYop7mvusYHFKYyi2lZmy0olbJFu9CjguyqJsJi5Ca+22wFdOP6
mKRCxdvctxK4o/x3G+Gjb2L5xLjeJ5WiCkXQrH3qEPTQlEi5j4wrQR8BN603kpv1MJPhMlw5jT/X
YYXw5WwP5CrtY8QN/IGPytbcQW0T1TNS6So5tZCsmDkpe0kvAEfKBwu9xIs9RYwbPMHihWCDEXbb
O0vKlx/oYoSECBP6Tutrm0Itey6UorLI4my8R9ehXpsuMZFOqzhiLEgLEG1sxOfYRQ23rupG9kP4
tKzbXtriQUgkyBvlgMYL6B640xZGUpYeOjT+eG1cRI3Xqeb6T5Xeroszy9p+7xZ90t9MsyW9QG8V
1yZRFV+sxpQlLniD+U+ob1jdJU9JJn5i3YbL3o+MGyYdeX5neMS1HCcrU8NZTnItPpN5urFzzZm2
tSo5dF0vC+pho5QLzjF3/fHrV1c8n/he667Osit+xdCCuNkkeZ0vgZ+P3DpNEefpbQXUjUbMQFUQ
8+94phqySq5bYZF9Q+sjYeqTqG7dImoJwkKaVy0+grU1u/1zwsQ/43rhF/EAQUW91smyKp/QVfvr
NIXJGFy0nHWBPeVFVYiEN1OXzXemnPT+IqbMzS7qBoP/vcfbYk+fTVy1ftw+W7pBVBXMlNQ41V7s
DwwLkHqFc+e2uB8gOOwbg9O6envmz3mR2zfT0KP7bMG45x+UU8b9AT9F+Q3u0/oMSVvy3NgHeOY2
xa7a7xpY1x80PSp3pWpi9KUWj7m5U8ldii36AtF6Zoe20RkAaQqm+RtsNP5Tl2ljvC2Mittk0SLT
P1pVLdqvJQ/k+YQkgnsDKxxrJLNRYO/QZI9bXjKqvRDdYDiM9gpJBiJDE53Su80+kariP2gzZfpp
8WUnvuB7JbmqFMKldakMPmoqxeqWVGADjkzSsUloKLrgK46jPE+zi9p47NuN5/YHq0T1dFjU6oLG
sNITQ1/kNAQqZ7IuNYmid5u0VTlexAACE5pHfZk8UIn0X3QM7lih3bQfmQaTo4TZfPRa3gJze1/g
AEo/inoxPWLwqMDmx0ZituLDcAhuE/CM8UmLGvWaxDqtrcLtnfyYgl24nXotWvYdJpt0m5KYg2jc
kJl5MxFPZV+VTrM6eZiTEsEmEizKM9VNv1UYj/DsexXxZd3iMm/zyO7eismcunAscOztF9iafFVa
pG44R6iUg6jBN/MBbaV4yJKOtcabzn9irZf9TeVX4P8Ho/HBUtFuAWs6PBveoDwmmfnoPtpYfVSo
gB9YeDEL6KhtBC+dlzsretukJleTjcM8XaamzOtLt2sS8wbbWuEcgYAiSCfqSovPeac1Kix79P8b
qrFBnosi4vt3gL52fbJ2ytWk6+TgWdz3swPfAPZy4p7fqtL/TqZ+00kRvuFRf/99K+WyHtI+fale
vu+k/PVX/9I1eYiXmDP5yGJW9Dixq/9qpfjWH4BQPJA27OeYWq2qnb9aKab5hw7mBimfh4SBbTq7
yr90TQYfiNIP4T3oWZ0t5z9qpZjvWgEwX2igmBbiKuRXzKje7ZpTnlIDIvLuaFeRSyA2PMc7PWmX
M4/cZle3mBNxnrr6a6+50QMv7+44l1V00rqUANXOGAPSOQQOBqfa434gDnoEC7Shk689eE3J9j9p
yKmsdekHIsmma1Fpw9esM8TllMTFE24TucUfC/UtKaMzPWUmG5XhYk5r8SKKWO/UXuJAOdRt6dwP
bOV/Q3F6N53jDFiWQw+J08A5ZVL3444LNQotjbEBhNuJ6cbhRt3H8+AHhpTr7+J7f7dE/kOf4l3D
4O14bE/QrcJOcqE2/Xg8Q2P6F+d5c1Rah0coLl5BK44BE/z0N0d61xFZjwQIipacoIMnEIb9eKRl
cATOf6c4qqjtkaxlZMvNtrZHPpzej0Zh7Wfq6rt//PNW+aUuHBaTp+vvenO4/XtVVn1xpIkNNUFb
k1h7QMN2OEw2BI9/fjQbrA+BxyvV+b3ANPY9fCpQYKlKFZg/5CnLDq2vUNdD4T/8+ljvCVTr+URt
yEFck9Tjn1DldNSLpESAdGyTqTADM4n6IgRUU4OkQVGfzMl0PXSDuFR9Ph6IG5YN7S6n/8e/2dZ1
eLDQx4gv4qHy42UldNmdy8HMju2QM6yYACSGDsTdB98hT/M3B/t5Ddk60kvD8EDQW9b72XXHTs6U
SJrIyFiW29rr+lBq3MHk7OUJnYUVXoIxPPd+c9yf7xJaaw5wbuEQ0uS855NjZVVpjG79CMofQ+vI
1USoozB9rGa3X1/Yd8daY210i34LjUiegj9phi3sUYKQAmbToo1DzCIooxu9m9fCxnz89bHePW/f
jmXj+rcsD4LCT0LtrJSkOBGbcFzmRaGtidzyVMCOFOGvj7N2s77r1v15HJMWLwC+dbkaPy4S9DYw
BuspPWIJQfM+KbrjGyADFBLwSe6TNC0l9bOEbrFA1Ii2ehknf9YNf9syfLd21u8gaBoje3KAVP2k
e0BQluNrlXyHsY/DRiAk28QLdU3ETvJEh5busWPOv3mev2nd3/10JHj8cJhfvEPfS3XH2CHRNnLT
Y8JG7EOXOeUJF8F81WRVsu/MpkIiBNmezNOZeg/s+zCPR+VU0xfCTdvuczP65SmHVXOg/ixPEfmf
p2jJtNtfX6H/9D1tLgwCFKoDX3fey0JsM1Jk0mgHgFvO6zwPFibqtvC5RAVskQPRoo27mTPNhe+L
5umsj7QQcABG0XHIa+uCOMroOGH5v/I1p3d3zpjUGemRPl7RX3/Xn1etB2nMXAmDVCQ/Uduo52VN
5yo9lpg6mbIQmpkHVQ8K6NfH+flOZHjEJXNdGHDcIO/ejQSdcVK0Pj3WqmY8nYJIxuVV2xdFb9n3
vz7W+8c5y9PD2wtMEF4lmtaf8H1ev3KMMh7nIDnC2IvGEOrNEBTcKrvIaOKgmdR8IYbJfdbKKt7D
KpC/ObFCt9c78cfl6uH7duFVUhTwdd795qJrYHO1RnRwB9XNx9XQjgjUn8zmGA/NcqtBoX+1kYYG
aTqQKjs3CR5s7Osdfi780hc9sIGTPwzzDZZRY9j0bdZ0QYu5lvZ1Xi7nIumjU5K2BrEaZvRtnIbi
yZuL5bwU3QQIrO2ce7ed8pNRevbFiJm3QeCmjDt7yJ17CJY6bBuauAkTiCHUm1R70Fy13M40jQZ8
gsl4XWISeinYOb0uqJ7PPSP2ZeNPVfSt9DS7OeGTL0GfjU1Eqp+weqhTyZBsTHclK0E0tQjjag3r
JSEr+DN5guajMs2GhJZoLDVMZpH1rRilxWaITniCyylLzghcypNl82iB3pO+DgkPb/hz9re4Jo05
IO2GP62wncWBSv142BGCbu0VARYwf92p/+K5aI9IHXSfPSyS3l0tMtYbd3+c7/La5/BEemu3nkE3
aaP3g/u8WJEdkhoTn931b3u75mvM+Oq3bap61FZpoT34tTmfec8UT4jQ1fXb6Y0cJbdGlei3kB+T
/FQvbpEcIxE75skgpBtiHZjybbskWbN1355WA2EsnVx4QtG+0z5VwPOY0yOO1gNmhAsk5IZzN9ve
qg/R9eSBcYX1AfFpoZF/q1c3a6xvFWYWn8NoIzk7pMaEfeumr9h6sQxHXTfHe5+eBk1kAJH3WWya
jx4BE8ZGMzi3Jf7VV3a8xk4gc3jJbALBgIb3sA2itFxubZrFMpB5N93oYztdp7M1JqDFRPqpcGgO
T/TcnsSMVGZrrusQ2gK2COJ1YmYpnkyBbAgKGFEiza5A3A4bl/bTOSbSIoLBlPbzRtJMvUVBpusB
Mv4+xGKOGyDjB9DWyNRCSjMLbEvWUvOS0FY+EJPB6rXZyt90ROGs5l12DI5daw9OknPC9Niaz7FW
ZKfcK7b+ouXhhHL/mrCfdkcmuTjEaqm39CLsYNbq7jaWSXrUIShcqFitMXcF8D4DiYowq+UEhcQ5
mK4dPcTS3YKcyF9ap8rPqMXygPBb9xop054sE+I+oIcTbZuZz57HbddgFdRrLOtajvIHsN0SGOz5
CC5ABUgHDz8g0JI84KwaT/hwr1Pss6dMQNWDuY46OKlPPjfJJtEGNEtrNEFb8rOK3IMbnAPymEcc
rEaPxkva1nMH//ccl+l1NxGvPmIGCMfZQ6bCUHOHUOzRgba0nfvGuChsYkoH4JWNrNQ+90v4HAug
sWTBVuA3mNxTP7mD0vXqN8ZLM2j9NtNKkw6EVSGMH42jpnsfwTZFGNPNpgjmyeOtNsAuKk3rROcH
XbuRoiFG05VbzsM4RhfYFeKPElvoNrHm6ZQUJQ9ga62RSmO+clLTPEu4OLciLfqTBuwyXBbnEhD5
7EFLKzO39/P1IRL3X1s9bw6zqOErVljR4UrEZnYStVWLDaMc9xLkO1+oLhgoM+w2lkcbXdBuUkU0
bCXS8QspRMvAwbbosDg8L3JXLx4B4cSPg6Gre4bk1A91v04iyPeYz7nL4AyNv7uzcul9ycq0O06F
Mx0TkBUclCr63MX6nWcrdeeqed6aC8Cv9f1jb0BQjUmQNm150zNqDFzutOJoAf0wNkYOjbGbqUVy
b+JdWDkgEnQ35VFUYbiwIt4Ibuy7kOPZ+gysv7CkzNv5i27tBzWiwWPQWkL3l09usbRM29JV9b14
ZMuDuMtC6RDLvLMzo7zAvJzvqowGKGL5t/i3+IPMYgWiYQolKKwTHWQd8gH+709mNuEKsSsC0gE6
ddqxAs1/Mlvq9o2hSDpfxpKFmVE7sEUotNuChuu2nIEv1p69A/Y2Pg9W5X2TxBuSKlMJ48EobffD
pBafJrTNhGQeMJtH9UA9Vk3tAZ6mfzVprXOLfXEOQMo0gSZbF92r8g/+RM8Z/eDQfW0gc2Lgz+ZT
yygVsJV+9qNOYdfBZ0MiVUUJU7n7wS38W8gmePhxY5hs/rPEok3RiQct1eg+ML8+cVH9e4z4CPzJ
AZUbUqiszxNs8FtYCnQNcJCEXt3C5XNYAg7w7w1hO/ZeuYAeHU+OtB5T6zGf+/qG5BzCdyOREYfW
GmfOYBqahH23YyT2Iwb1k+ZXZ+xuehDhZb+J28I+2K1rXsIE6jeEfdj3kd2KsPRUjboOLkGx9N7L
sAaT86BhcNmr1AzwJXf4FSLb2ydjBT2oUgLrfh8RCq5PuFJ0r77Wl4iy3zdrZ9P0WlZt51yrrU2a
jcW+yCv3GQwcTZy6jS8IGPLqMIqs4jhr/vxVsh2/JLF+uJUW+Af6+/7Y00mueKevvpAAg4t9xY69
2UN6ctkAiPpUoJbk7pLNmal0cdM4trz2+glUVdsnPtmE3qHEU3WkU6ttRmj8F3ULlSmD47yHhli+
5lXrYuxv/PYD8EtC9Jws/+bbZQqozm3qowY1fttkRffk9s2nko9eLWRWgSR1MYqgj5bxBePYOvHW
eu0Yk3Cb83LVZdBi7QsJVxwuoOKRP1FnW654CqbK+Kw0vwlBe0LWgHHQb6s4ns+uP9SvLmTh0zJl
uKN93oFtYi772Z6jEDWbvBH62EPmzHlmtwVvDR4CyH6wHFmrgOKR4W/l9p8ZAXqIYq1qSr4lJOUE
MgVexI0tK7ZJ4P5bAobPk90YV6myh0coZ+Or1aXeczz4TFaqlScaTvri4TKymW65ZUBHpDpojjWf
8DL4iLyd8QNC1fRKzzGDa96IdDVrMW6kKgdzxHzjajZmuEUFMbum0UZHuy4mUHmWnA4WqN6zpdIi
ZHjLO4Ng0plYjWEAe8jDKUHVmLXTQURKnvA3NTBHCCrgcTYv8b2Hlwrznm0M+PkZlZOmTpWUR6TP
BXG/aA9p4es7P6+5brwU9uC65KlBFfu5YW/EDgOJZgVq91uLLuIT9COWMh0l/Zy4DSgk1+img6Ob
0ROGJ/OFWCLtm+EM6hI/U/xgM8EMRM3HTtbkP4oqxW8y2N0nNPfkSY8EHDFIeKQwjrYycsgFyds7
x3yKUdFv5oXHa1RELKryiXAVjHiedueOE9Qot1qYFXk7a9FW1bqc4SzAyp0oTkIXeflGVMAYPPbY
6N6tOvCn9DUvjKQiTdVwcNKArMHyfkCkbuwGR31F0Obv2cvDMOgMf5ejZAlytNhGX9qAJEaxKe1h
x+gKC4pnaGD+Wc56NoHts8v9sIiXpeGDk3rw9saMTYB0jWJvyXS6bx3ysozBi89ZNX7TGh3T2lKC
tRpBOSKQ15HTJ9MpxZuFqJn2gDGNBDM2HdFhidRfcwk/mT0+bx0KoZM11LioEQAw6ZL9pS6n7BJs
8z4nGGZjUnAFbKphWqnpWjmgEZjCOAeb4CeM56PH1gS6BpZCXhB1dDOJnryDImt2nuy/yk6rt41W
L3vhpPWmbP1PHRbKXTc3zoVs6B0ssX5koHM7mNpL6lg7RBLonwf/qir7U6m1z6pcroGvnwhtemy6
6Mwjl4ZRkcoLp1u+ZW38hHDxjkS6PT7Yhulq8eLrqdovOU1KF6KmsBn9LB2TcF8T9mONvABgo/HK
PJLCSot5yCfGsXDgDWDI3WVDczElrtpA4f5cjn6Ds4qu9sbW2BHEahg+LObyGV0CkWCDsWvdgjjz
2Z/jDzqSMcg2nZefrK6BUjhjzKxTcy+W7dimH8FPwNeRyaXdPureODxAgWZC1qf3rhknB1f5edC1
4/BRMzpvO+F8OIzsYS4xn5ETO0GbQxqtn2wzdT86vVXt07KFotwzgj0Sj0V7VAGtCWrXT6Z9DYBr
Sz4T1uCFaOtLOdpwgZNyukOq7H9BoTFrJ6R1NHQ2ud97+t4YDWVeSK8EM7tpsaXdFAz++DyjzbOX
maYznouM2PtjXEpWtKsgWGzoaloZCKGsEDuBtL/e5NRDB9ccXO0KZoibhgDBshU5RtPU6RVbztwH
KjEY0bMX51A7IocbkKMyYrCxvHWUImykCP2q2RbFLPshrHm80GdaZxozxLRn0sE0qE4te4zasC+y
dMFRwzvuyWuj+axZNrvk1NW2wE4c/SoDEDxupT+z7RjAdTaqz0zgQ+vuRIDF+pothrrOnFlc6iLH
6h13+SnJVfRMHiBN7thyxZ3obbl1bCQZ9LtG/RUVtGOfZTKuW15fgrVM7Kb/0FYjpUOhQY9uhNkd
qe35aM2ptG1Ss0EPbcKpdggQ2V8pR35y0GaHaUf5t7GS5sbuliAXY8V4HvDfwiv/aJDCEKS9GZ3M
xKYp0LPJ9wYgJG+TmrfjjY2lQQN0umPkmMxs8mLcIzksP779J75XGne6w7a/djN/79r2cjDMvHnp
S8keDLoYXQIPXKtaKHs0NpvMepbKufdzTiayTkBRxCvt3hrFTTExRpnqNYGPvnFRpkjc0zTx9xrx
BpBJVX5yFlntndLuP9Sp5AekGZ/Ic2S57Wm83NhpIT6WuDYp7XOd74yM89jZ1XSTT9S7i5bgOM2H
BQLUPEvgGvwu6FfRQ2Oz7cOC0dQwzbJ2T6nG3n4YCpeZb75CXdOFrgjNSx4GA4KOSO/8EKGw3R7z
iOQo1r++aJd+HTcvNP9SVBEZHUVvuUAb1RsbgVaJlkwbQYWp8ETtCJFT1mXRSv3KRtJ2UWcLE7LF
pnkVLfnpbd1pYF92Y8YVMBdZYGQplttEkpcMCU5bv1/SRN+0iu7aRmObdVsM6zkpBqZsgn/kWk1X
YDY5bTQpA0s0y9moEADWaysO+N1ydudIXZPv6IV1DYnAsVgB0tL5bH9cP7DInPvY8LWtnwBgaoqa
fv7qHZkwBHwsdf4kr6zuiBCIf1tLzpZwJhasMF0swnzQdl4AFIet0vSPibCtLMxl7u/TnnWfaJTX
wqXPGr41noRmRN8WYdFUylhN5sKHZpNWv9BKBOPI63x8JH1CXPpCRacxieqXKNHBbOHmhO2acAtb
5sBsEoAgmEhRv+Ruj5eznTRzM/djoWO1LyJxx+aAX1hh+Bs2EaQ9KuBIVXtkCMYl+5bug/TX01vq
RX4aoLSeRyw9d2QlZVRafHGjzzEKLWXz0npoB3mV9+OJHM3oKGm5lsB8tP5lmeMg1unIyZa/w4id
I/zzXge7H4NEpGw9ZPO50j0fHHTk7SHeRiddcnWkjLjZJ2al0TD7dCwqfy8BkKKUduazSQv83JRj
9NwhN0AX6CziogCQdY2zDr5EgdV4I9n52CH2LX+vmzbND8aiXmivq0CRLnBpNzYtBXtlURCexZ5Q
+QOrxF30VyxazQujSHiszGK5p+vOjiACF85uAOX97FucKeQgGuaeKPrmRqglNr5c12CHACbAmBKd
cBqvCilzXg6aO8A0RiCSBh6WuK+ewz45YIMxfezrdPo0jR5TqJ6CnPg4XjLbhLKCN2OTtZdAyqor
/NjDA3gz70szWtG3tJ7802gnBbwdxZvJSlW7m20Xiww6iw4XcRs9Z46NzbzvzC4K3ZoGd1g0aT3/
2X7+r9DhN0IHwxS/tuBefVX/80wX/Hudw19/9JfOwRV/eOtcy2USC1MTsNW/dQ6u/wcDPIMhO5YD
oqG+N+HaWEbwl2AnWcEqjIn+rXOw9D+YybGWBWOHFR5n/xPLyPvBgocLGHmDaa4+ASYY72YteLjb
Udfj+gj9FXNrXsX2tdmp5urtUfnrwcI7QQGkPCZPTBM5F0yJ32ww30u4xx4pe+uJ6uiaCvEfVdNV
Npj+08wZuGzbxf9z1f7tmO2dZHw9HsYTw3B5TRs+Sr8fR32dZho8wXWOB50D4azecKtmNF+v5GSZ
R+wQNCZAfwgifVPjN0Px9zM+Dr4OajGHcPWAwLybXrSa3k81EYTHpZPyS1mUkMoLMXqXeCAnMCOL
j4JP/91P/g+n2OZs4URAfbpOi378ybKXGc8/tzx2JZqNvEjkF+BW6MH8lI14rM//+IAOpT/+cY7o
84D9SSSy5o4YfecfEi3CZogEGeup9GHJmdonkkSd51+vofemIqbDts74Fmyiz8mlB/DjL5x7oS9x
NI2HoZ7Y0A3oUozrZWl543nKQpkPilLA76usI6Fb4q4d7eoJsbirggSBNxgVt3fv5GzwRuwwWhNv
0CT9pZj86eNseL9ZBbb70zpgco7bXrAEdUwq77lbVel7McPt4YClIbYetNKwIyZThU74ad16IWk+
QtGCTeZi5dsjheUenO80wIIHg8GMc0p7zzyWUJRfYpPZ9QbhCmupj4z6olw8AXgDEvBp1A3EfG+y
2tKANg312kY/PRh9jGehSxHX0s/1drwPxRXIC63bDq5eXzSw2O+EdKabCEcA0BtEP/arR3d6Dtkc
TiPi3RYFKWpoREA8JZyQAK/cP2T6qH3ICgZTd2zOO5YcrTuiN9wew9GKgUmE+MoqhbvCBiHNJsot
Sq3bqZrVZaUnaL4d+//ZO7PdupVsy/5K4b7zgF0ESaCqgNrcvfrGsuUXQrYs9m2w//oalE/etLec
EjKfL5BI4Niy2AWDEWvNOSYlp95DXbF6nQhwPvCejr0ar7WhHa+9lPKGPwZ19dglZvU4N7p1kOSP
Inbt++rRza3+GhE5LQGvnhdvPnDdTWI04om0gfEWEw4LWFYQ1aMVteOtVmvGvWj5TCOURt0MN4pN
wuSNjxLIYudL2yA5hgbHeEvPmSutcG6v8kxxQJZMwYMJYhnngzuIp6zjProzOzywssZ95/HQUEt6
DwMJn08SAfEtZmpvU1uDsLYTi3iXegcS35UiVfb251ilYYmoN7Ji9MdxSucNYgeLGltwscB7KrVT
Q4/cWaMbGB09h+7SgVTLGokC0jqXmjwpN5+jfvAe3Ir5dN2mHVrWfLIZJ3BB7KdSgdiCSsPLX+fe
uTc1HmJNYNUrG9lnAi210nybsIcz1jQ8fqsqx2tapsgre7ngDni7q8dxRHDv/9Qv991i0vMiwwLM
nCBnJTuHax1AYa7csGz2r/ffHltBXIGL8z4FNuW5WqRo9Hj65evPQHSlLjvpCfPGHO01rvUGMlG/
HuDCbLuamEY/Wl4Pye6h2rObDoIzFklwrHpM6Ou0Hl3vlu6xgVSM5CEMI23m6sllS3MFY4ibp+Z4
V2ESp+AUlHRLt7gHJqrZi7aMyoehHwajpWxFxLGG/p19QqztJp0m3LoOtSm4hTcpMkpHgvphEeHp
ODfJunzERDU896RC9P6QqDm+HibNHD4rbn+EtrroMR1FlMhmHRYSJUVo8zrJk5roBfdZ3VcUg0j8
naisF94EUCejyFqPh8Gq7S3kZuuSinKHd3jYB940nrVhOd5Lkpp9tkAAXkkAR3GOxwBkn/EFAVm9
rqKJRDGsiVeajNrbAb1wuGqDXnxtbTwEjC81WH7oxeNZT6zX3nbLkKW7bpbQ88v50m06IFKKaVNC
IT0WcSQvK73wcGvO9nRuFEPOAx810MEz0Ra7oprbZy+OkPISdBDGawa3d7SDdoQWAXHMW2ENBBdV
kGO/NnC2tyCf/Lipnwr2QJdJBhhkXw8WU7bhWAw6GusMqSkV6pmtDX/MvDze8pljLJtBEcV7qQV8
pecm3uHZqh4F7JyHfIpQPDmhCydM9P2Idz8KHkao6ZcVO8DHSS2syT4dnthphw+JkEyYpZneJ1DC
P8Ph4sVC9mehBAKMGTuWdXAr8BkrzwuAiQ9ueS+hxs5xUqwVlxFuDQsdABuPWfc+z6oyvuaNps2H
GXaie7CguVqDb1Rq3FpgoNllmJb1bQ57ITdNkR7/mWzSwFc7YKhDNhrV/0m6SeUNzp0poa0RvzAc
hNVp/dqCUe3zXv53zAmksquxM8duS4brw2neiT2ZNSkMmS3+zjspHM3+RigMP0/PrG0+EXJv4ihD
Sdisakx35XZ2yzhbmWHa2WCPU+2cnm/HrcuDajWTafdlctxyH9O8unIiS18nvFU7xwA7gH8hUI80
oVmLVK0AdICLZanS8FgByTUbmpc2k4Wdhc1l46rpgEbdvdTGCT8AKRHAUDOJgD5LvHMRCKa3VM4M
mrpjpChMDmvCVJeh1IFrWVNCMy4tdvMw/qTJnJ54/J6eAJKdbCPvXA08GtQCJIDjZaECsXJccsRj
eiB4SNKCITha4MIkm6l8HZr4OmFrNPsp6pkHexEqtUPk5Z6Tj6P5CcFw2Mn4mMDacNzxGqYs7xJ+
hGznTHzHy4YDW8Fss1VOmPBfp0B0Hqj6yeJdhv6gZ9F1OxSAnLuKagklUh17i0B837Saei4skk7w
djV8+QGsiScn4/uIyHCRwVMLQuRel9T7slY4rBgm9jW7n6dlFALfTx0lrCQCTePz5TTM9nXWNPt+
opLU9qx9aZt5G2POaKSbgylRgnVTbo8XBKKblk8FCHKYWVfRlSkgFmxiqCO5P/QzhyyaeHJuMWVm
bHwrSbx4vsqisE6h2bp67zh+ONry2KUEIFEWEtNdoJXiUVIjoSHYaMn5UDUjTbk/JtzY9MTxkaAX
vstKTT9W8ApfWtSXu6gbcNFxzqxyXp1B5jgwLKh98iWvvda4h+zM5ylsRpxtDWy6mTOJlzsKZXhe
ZWLis95VLt7rvGGqooHIE00SArjmLl/8TWTOXGpAsNAJmLNOTo9QFMs2mSsC/cHQJlvY3CeWlnfS
irXurpcUDyo/HqIwcm/RG3iST1VFxg0g87Ce8L2lsRYaJLqwWkY3BWGboDWWG5leik1MshTaCMqB
9AlQegySfBkSC1iDOGakH1PQ35cW7WE/1qIJouJUr0eatscsmasLHn99S986OqR9pH0ZNS8+agS5
YN6D1GJPbr4P8ebA73G0bdYNguuo5brQafIiqD2zwfD6JGTehC5TukWtf2voId7V2YDmPY71oezb
cBW2GWUlQv9KVBVts0p6GqpGyoqklXn6opG5s3X7Mth7c5lTn6l7IltKDIvMCi9FU79o2XTljfZw
YFyzMEAncuW1lX4l8gnAm577Uk35fuwE8ZZEcNyNspu2CR/RdVJH5GSQIWzr+EdGsytueNp8l4sx
O/Lly3d2nmpA7K3Wd3O5Cb3sogNvsLK4VVf6VIWfKk12j01pWpdlD4jDt0KdBeRY7zIvI7+9v7Zy
45aVHwR0oN4vQgbiaAGmp2OVm14CZKVwBjtw9zBNfoha8kBs2MY4JwXZZkTr6mDTWBH0S/8ddedq
6vplBokw+pE01zEb4mg962pTO1DeqqsLlWYM0jxitgH8w4ice7prAKoRp11P6ZAgImDZvX5/G7Xs
kn7V1gH+QrC90LdAAuhoUH/fRaFESTy+eNW+Eq+LfuCt5qpZFr7vH+fN7ocD4aSglsG2n1DWE0k2
dNC2S0qIk1khmYw7kAH3tVospfZolGdyCTE5vk6H7x/3zdZ/uUA09kgyqVSzU/z9+tiSZ1ZSjtV+
TDL51Gp5s6ftjcNxcCLmrzIvplspI+biul9Wue8f/VRjzMFBSLAr5gXnJF4Frr941SeVUD0himg/
iIANCIFc5r27zLpocZjt27Di//WqYVuyrLyxCzC5v57C/1TsPqjYGYa+RHz/a2vSFvRC/Py7Menn
v/mHMUn/i1/BUwPjYpu4GuA5/AO47PwFP0NSejBMAwHIUsv7hzHJ+EvXDeTKMOosXBuLn+gfxiT7
L5rskkIQxTxJY/DfKtidjmxPIq5afEmCvTMv1kmFJ8TXNrtV2e0pYCCayBChIYgjfuvc7izq345o
inNYwcCqXzsZv9yrjz06ggIGQlxMWRTxsGydanLJRJqJuB3b3dCZ/Qa7hdwYsYmizonz/X9wKG8p
gTo2fhl5UkBrrKQ3jBxhsW2w7Ic2Naws1IzwqIz6g9nwpAj6elXcSs+i2Lpwmk9mqdlgFzzZdktI
8BjDAkANRtEu9dvR6Q7vX9XJ1PDzUEvFjGIZnqpTXw7gmy7NBDeQVggEnMnEINzJl7GX67AIEt8p
LcLQA9YBFT7SD+alk1n/74NT711GMbDEk+ts2R8FVtW2AOZtiTxlhGxs2PW/l2TOUYTJuMQORGUb
vP3JUVToWqqvg44AUls2jE32gSsx1k6/SaqcdeP7d/TkE/N6OGrJOmV3tPHytMAmmMCtyGg7zGnw
vaK0+YH364VvSk4rMgdfl/w9t/7LuvLb24jtx/RMAUrfNt74E4IoTQbXIpI30QUNHjSMPCyv/KB6
vdymXz7Rr9dlUrcm9QBTFTLj3z9hdheQ+Fqn3c6KF+GJpp2HgEgmAyUsWS3i5/fiX17Tn+7ir0c7
eWgU0sm8FVm3c/sBWSbuF4RldO6SFIKU57WrJk2/vf/gTCbSN1dIL0AKGhweA/JkKpuiFATbwGtn
oD+H12tnDyGNtwPBZC7l3TBddzXKoslFs2+rZ9nq7pGstn0XNiUBsl6/6Uaw2s3gVN/H0dIOyGy9
lRm09d2MoY4gutA30nr+YGIy/vD8CVBwFicf4Q1vRpyrQvaUhHbsKNvZmIe0AYLiOIp+Q7AyjXxF
gHHllsPa4u5tzGy0v+rkKV0T+1RdOmia/LAKvSts8uEH74L446kxPy9vON2WU9dq4mXUuIkPA4wT
UTqJBLIItEe1K2mD16H6NMYWWZ2DJPa1zObiSOB8cw4NpEceO7ZUXhaOoL2IVwibWVmgKdZBASK1
MENsX53ZXJpy1g5wW8t1TRrSeqANCpCAsmLHjv6hJQ3S96y49htbc7YWSnmUzkhxKNcfUcSr1aBl
nd8GwluNmTiL7PRThyj2MrUnWtdgo7eN1ZHXpLVXtDPhV8fOTF42kTcj6+JznQy1z1pT97ukSDU/
ENNLOlm3LXEmRDeF6R7CaHvFby6274/Wty8ILToWBrz1rCffdFaIrBMd7XYeuoouUaYj5HP1A8qX
e2is1abrUDP/B0cEekAfSTjLfPP7BIBysie/MW13Db4mg5AOoI3fvcI+bywQLsAJvrx/vLdfQVc4
zDZYC5feyqmjUYUe0HCEFTtgi7Sle7ZoIXFcG9dspvX7h3o7THFNIjrQwTnpIFyWv/9lgRx2WO8G
eGk7z+0RhGi1gbGpcz64gX88CotwlingTLiHvx8l10FTtGgZdppsdEpYjqftQai41+9fjPF2Hls8
oDQ0WS3CWn41Mv1yNWzpUYdVC0WIPc0aOk+ylSM4eKmKEuyAclhSMPB1GkDHxv0M7WJX2mn80bRk
vZlOl3Yw/TjXICXEsE/2dDWK3jnuHbWzx8zZUFXLtvBm2q09tJCOLXu2D0ZB5kGjlz+ycnBuUXkM
u1Do/UU+z9YRrlHwwRM4TcDgI8Y5Lbxo7I4ea9aTz0poaxp5XZbakYRVHPRGbDy9ozhetPVloPCU
RU5XPWYAV/yMEKOrbokVkjEpTJ5blBhosx8ZkMxLNP64GoavHRQpv47b6m4quphKYowMPIyGYzGR
Fa23Hy0u/nwBHltYiyU97//y7H95tqSqe/nkDtzUaLoNG6fadoMdfoqYxfyqdpJ1QEPSzx3Z8sVq
cqj8AK5i555GnXdAGx34hAD2SD1K7wZvU3nv2vOPWQTF0XIjbwsVZVoPKUppi7S3Lfij6oNPwqmb
7+cj+OUKTt6CoSXWMSwntZu0JMSv6RXHFpPGmio41oWGSb4j/DdJdEi0qFoU9psPRoH1x5GJj5D9
OK5CmuK/30SQ+/YAl00t4botsaEU0L6xrLp2bFUQ+K0/Q+YdP1OqiL5DCGy7nviH0ozWKflmqz5U
W1NX5bqBSb6knQ855bCu8iF367tRkONH1db4McHtZ6p0EIKmG6EncME07zMdlWZv9EI/14SR7eey
fHJ6/U5OHCgkQ9qvwH+JD+7526UbYYzwhW1WCIh5lw3pr4NGoAYh/5MJoU6yz0Wwc3rSJbSZ1kI5
C+uDdeIfpm0qOIKdp4059I01VGVEpDZMOrsqLF488Ip8tXviESBbfXCkZcf1+4qUyzIXOCZgCEQV
Jy8zQYkdmYWCkdSE94QOh7R/Z+patBtJYZ9SIDO61NxjILFEvT/H/uHrixXdhGsKlYP20HJqv7yG
bYhJM0h0hTNleoTteD069S3l0hdYAt/Y8sr1+8d7XXu+uVZBD9Ug7gwpx8kjJABWjdhK1Y5teHHb
Wax7pgAjF55O3+rnHzCN7umFjOtwqljc2DAq8HI3a53Vyvun8sfBhJKFL4sF2uD0sxx3qI6jnveX
hlS71itHInKlZkvOBqr3KHl5/3B/+GhKqGw8Zuy/Opv83+803Oc0zLuRhzw14y6sjMCfEaZ/sEf8
4/01qGQwkri9b2KjEmWEpWFXasceufHdfiQStiACQAaudhjgC/ohDK01xo9sMwRh7lMNyDZjr51h
bvtojny7KQc0w66QTTncGXH6vg5TJ+ZIEVhi9a0OKt4BItTMF1O/CBtzQpgrpIk7+tNY49JO/+C1
OgVwLjM08yLqZMG63aW5//stb7Epmxad6t1k2NG3ymk0Yg6asL2iJStgQcoSSwmJ7sibtWnpaSHa
ysQa+WKKuqF2MFQO2jRc9JFFud9s285YEjnU8/sj4w8TzUJNQFaEO9xwTquaEUR40mxkvZNj0OCo
A7plk7uDRQSOzb99KLBVpHfRwAeMfFr7iRNDVTUUsl07B/mLbU3OzVxEqDeRhP8Hl7Uol4DOLCW1
N7Ma+UFzW7l2vRNm3Nx4VHOJuXKCs6Rpn96/qj9MYhyJsghLRPgkp5UKcw5CGPccKbb0cB20RXWX
h7W54esGHHTM7ZWNDOiD6eMPT420ZTIQJVJGmkEn73OI4RlSqqh3AOR6P1/UsHGCXL7RzY/4K96S
Knf6hWCloS/kBscleu5kJLskeXfhbDBE7AaBk0R6DvE3sgc8gnlQZL5slLmWrMlRPVj9oG3ZOXbj
Zh4dK7+huc7LFVvUGA+BmrIHs+ppMNI7dzsU2UTTo2qoo6cSLupFarlCbcMoQ8SiiElAbM4lWb4j
S7CaXi8GY4vEwJrOhIawPsZjOW9g6JI9EMLVv5edSeOQdAlhbhMjH+XGIg/c/OINRpz/kAnFEiys
7GAinCyNFSwBrk30SWWlMR0yQpfFDkpjbm80vTKO+QyXbKe6tFeXIi8698ImnCK4kQq64pb/1gaM
QQ2KhFVne2mxLtLeDi9cpxAksQmrTLY0vLK7HodHcCR6qtyjIICXPYVoq1DbxA8ICC0CrjtAuwcn
HMLKd7uyTJeW4oSVrQJWep7goZPoqrxqyHZKYYZZj70gP6DsAX+e5RrENOoOeWWuq1wsi6vYJY3X
gS83rRwEHP7s2mVzB5lKc3Yg+pLpmsi1/q6I7abdoHrxnFu9zN1wAxsk7A4sYsdt7Y5evLXJV8Jv
XIXz7KPX8XZFwydqkwVL+U8nuColuV64n4hjzfwxy0vLV3aEhSupKrHP3e6GOu+2gx78OajM7Eum
ufptW0jcZnkyIhFKcMvXHvyiaVvUaou/qLgNHIqodgQrE/jlzrRTbNNemhPP0B+tfhp8s1JPSSrt
lejMYN0lo7WFfflsW9qw6WEAcg6Ns5Nq0DeeHcudTdtyxYqZmAlSJs6UXY3fnBali91NpLU4/dNc
S7HHJD5jTZhW9N4fEPFuEHzV18IjkcXQi/g6tXDpdXpsnLl5Fl1YA8+D3QLh66jIRlKldkIzbrB8
LOEhY3AIPDv1xyTtWFQox8/4SqyVchZnw3ioW5vggpn03XhOr1KqS+NgN8d0HM01MqN6M7YEjhGS
hsbdSfOzwYqQhcTudeDat1Alx40xuNF2nvHFTFrbrQOTxvLM0vU2CLPqa+Eq/byIoJzREZd4Jtvm
RWo1rrwW/rRLwRptfCkOTeYhlMCsf7D02DwoxB4bihRHExA7SgRjm4oJq0RXf0Ert3eEfRd30xcY
osVmAKyANoMURKmFDW9g7h76zim2vVbDSBWET3kurpDAgiEQlu5GxwvCc6ghMCQegdzsG27jRuuv
6xAghepGvouWOseJQHjJCPZ00oofqkYr5lptvI9VDiI4d/sXW+H1n+JhpsKV9nE7TyCe6wJS/oqV
ZgOctIy99j4tXYL2TAbPZ+ST2DkdzMUpH1MmiSTshseKe39ZD4yyZMK976bGQe9CuvBlW5KBPmPK
JR96M/JCbAJhikmdIykJB/U4RRAGsNqbgT3gzYdJ/agZFkl+NNrhSXDOO0czy++jM+POtzBEdtiY
GwfzWwnD7FzTJLaK1HGRsmUTFrQj5VldUaSt4aM23ClyOIpsPbt5fx9R1b82s8S8D/IijQ9DIpuN
wJd4aQymuy2RC5GvTCgc3BOlf5N6wHqS+i5wjVnPzio+st9b5YZyk00k0CeDiK3zcVTyzsYd9OJR
3O98VgG09qug19fz5I6fot7NX5qqwa4z5cr4Cim2WbNFE1ceDoclmhulWKSmXcuK5d6d7OSxV/ye
iawmSLxmfZyhTPjxiGjXJHb9M1U42iCJiohb6TtGQmR59ZcIAPX3urKBkOB1/+LUpMgnTdBmBwt2
6zYGT/lZlJBsAUAPw5refd6uu1nxcpCVKGB12uBspBR+woLr0NWgEhxKyCgpWq/Zpuyb8n2OPSNb
tXHYP9TBsDCCRWy4Ky8cAM1A4SOEL6c1eKgKQAyMQW04hl4S3cEqyValgyVvq7id2gNkWS7RWSIQ
zkJz5lRl2qNBGrvhAihZeBW76BtLfDMXZeu653aEJh3yaLyz9Vje9a0p5hUrkRpPUxRdJQPWbUp3
5obCmbgKkQrITVEuXq9uTLdDOYLNIIohvCIDsXf8SkTiipeo5qXi6VKEr49p7tkIs6LqW9OHzY09
4+dXMfc7TtJpN09Eu2HjjPdaY09kt5v1TSWa6htqQ0IMCzmTwJfWCRoqVnx7Meb8Wg0FkdHY9bEy
UGbNvaq+tVPVfOkj7uvsOPX3EidgvZq7iNsKFTU4hlQjdp3XqmdvUOKKoFANFXDphVdjLBY9qcSu
+Axk2QbsAFTcspGlDvjPzw0+y9V6QLXla2TlkRlaRIjz3K4j/rAmcfy+MiZxFYsy+FSRNIUGqyu/
ylCm67aLZty1wNshbLgsIkVnmZuwdevj1OjBOoRofdbkXDyou/GTC2KK9PYg3lsV/7rStfCq82oJ
zM4VrMBxM9GxsKBRNOmCSG49ijjrGLvjkXQgfiDoPZfYzyFr14hzym41855TxiLmdsIK/+I6vXp2
QlvAQpmg9DXwAlaQf6qOnosp7uI86h/ssu0cUrY5yUzo6a3bNtWTlUTyTvPmOiO/YYiuJpkTFImV
tfmS1fN47UrVPejVmN7Gy+M2m8A9F1hOb2u750CphujUcZB7sMiIrmzFXUM0NF3rqF5f9LmMd9oI
0nhF0T64hcFsH14Tc6U18BtL0n1Zso+fPJ2OzDzAmj6iylTRRsuj6cWpKPNh5sKwtqLeopoVso+h
8KVWAuSGIwB4KNZkcGuTXIgQsFP1dMh7osm4dkbSTJYPU6+0GWnMWdFVlial4efGXF5rVkIRtweB
QylVuVGPgKZ0C99T7UvpEhpJ7yJPUDANaIzKxHiww0XEPCjjh+wTAgJ49eobZov5pTQXEJQ0CzAH
TSK6HzBqZ8Ezcxj7VcVtkXzJ1U4HA9CsJEveezgJ2q3X6sxmjux/jJVb37RBQeG/NqvLtp8QSScB
EJbWDa8CWce7lvBhSPOudWAeWxi37uI50cL2cx3HhX7TaK5iji/TXBzKqeTmoXe9YE8cbCuUgUxi
+Iaom7YYbIkOdr/Cs2gvg7wKd32WoeKVOY+Gz+a51dhptxJOGF9LW1VbAjEUTJYe7PQcvSAg5o9U
VVXroK+sb8ILyZ6vEL9WNnBw0xoLX/SW3BncrxUdTRvjYsN7CGV/ujVyfCMsQrCL2wkC+GzJb9LK
u9azL3r06PQi9Zi9TNOsBxj/lzX1H72L+mOSVw2HJcpPH4BkA4Bn3rBm2ut6rF2MUquuikkEdxIf
wwEQQIcuBnYSiACajTWmk4OI22M/4fZFWtdf6CEu7iJ0imMYFdOKpT5LQLTYyM/DJ0/AX0+dYrxN
y9567jP7WMe6wZQG5GC2VL0ppFGR1WefIWW3P7Pe1gnlGMtv3rD0mcp2G1FZPtRB6dAtg8y675Ny
+gyOKLzVi2jYOmiJZJnVa2/QMDTEdUkS7vxE/S9/hOQxL6ED3CQiy0ImenY4vjNNduRjGFCHVIMu
0AcaWTa5XW1V19H4MrpqzQp1uAaKoe/Y3Yi7bErplBM7dgsm+sUoivxG6KHcjvaU3dSGiwIiwcEP
pT/cS2V9Jl+v2SVYBvxZZyW3yuOpXJXIDy9i8nr90jAPgTUb31CfDVusG/quJa9u7cZwlYZXfhgo
g9WQUikMp0mesbawPye22BGPXW55m5h/S0Tuq1AiuPQyz3vp0878PKKvvvRyb0a0kNv3VTQmuDQ8
e4HliLMc+ucDXF3nZup5SAI7R711WBYiZW1IwRnH6sdMp8n0q7CNsZwzCuIiCxHJj0XFrFYhjodb
pPyxIimL/sHKI5DL7xzJep7AsadkGtNjOBT7Nq2zZCVs7bycyH2ddfMzMv58y5u4BSZNaDJNPdZj
TneZ2yL4BKabVYZNWjIzYLKqYG3dunozr9Pccs/UFDN56REhzFm6Sq1GXOWVKFHeD55BzyKbD9NU
9heS4MaCJZqW8r7J4liFY0I4gYVvH7L/QntvCnalmba4I2ih9TB22uRLjhNwJwzq71TW0CTXc0VF
o4s1jC6BVZ9P1LLZ1Dl9jK2pSdKjN8T6rXDsY5M44z7oQaS4Kr3IeMpnqiDnQtklqkL6O2BsFAng
PSBbqZI9WDTvC2SlFducp6YslhgHMft1JZdAvCJaKFet8QVwfnMoTeebMcsfQVPWX1mwZl8zRTRK
opT2CQGytrX6Lty0TpffTJIFC7Aig5631y5qWkI/WA2Ne1j9PWpTqxzsde/oytk7Ka4o5gxZXmnD
InEuJqe8onqDBdZ0EwxCXZYxB5WGSL7mBG3emLWb38iYMvIqnpg/E+ywz5ky9W8FcvnnOgDq45vE
8V3ViACOgrzAOwhg7vClYcHDc4vZ4wAdh33Qa5LY5wol9uyN1SMfS0pnM16gjpo/f1UGi+S5SNmY
Aoq1j+FivcmBrTyrTlFDUFOXv6QYZKKVmtvgq64S41v6SjsvQXBdK/A7X820YQ9uB7Hm+dUcqGdw
flq+UL48ZzOnorjL6pF5QUXjUG6dsO3Lre0NFDQ6UBjJKgI+MhIcTUJIJGGKscQsg6/CEPwbrxqR
dAMaSKHvEHSIA8Wa2nTdK84S6j1qqXWBSAveAayUnFRiu1Bn8Sxato160RuRP1TwprasXfnNMxHe
5cEeqD6uI9ubtJ02LSuAlgYpJg+S4s+TCNTOWjY5a9YskDwlgq4d6WdjF3ztmx54S0h0PdCpUOQv
Ztdx1K62sBwNtuV9/XkzRa+FRHbSnYz9WcEKwJ0/jyXaZ1nuLE+EvoU9JyXfc6kJkMRS3AnkY8Uu
g27wsAgLYvaX6ZjuK4Mi0JVZY1bbtmIWZxNE1jsxIKjgEdJu9UE3c32pIyiHNBUMgjOFiKHfAXhx
oguvb/uXXlIaXXUmeUQXUjOi+3TqzV3RkR+SkyN1kzo4qP0Ki+j9EFVq2o9U4YMru+Oi92avc44s
yjnrGFgam7xpLDTafyUQOJ4J7y6l/wiXnAVYgTGH+ZJJwlTPMZuXeMXJkjeuevUjJpom23ldQ2RF
5+VxAjIhNkc/Q3rNcpfHOe8Lyn/HgQwwfcU4ZEEnIhvIry4baigNrRWoRHUsGl51m/0232A+Xz56
Y+hLhduhqjJn0squoh5EVr2sIDOngPqVIQ38ZACf3hDorB9pSTf7AUjyTR664zlSpvhhnqPh02Di
kH8td/6PBPUjCSrivl8Kw29im/9f9qRSSsf/zBg0Xv/F3/pTw/T+grdOyXbhEyNfoNf1U39KPfUv
29apr1JApgv3i18clznbIX6cDDSkYsbStvlbfir4K4GCbNFALP0jlKn/93//pgtTJ//9v+CIXpdx
0ar/81+vDe9/NsaW00H7upDFDYi0unuqleTzNOUMO/tHxHycvGT5HGD0GQZTq9t124K1ekj4lrdb
NVlZTiVwEuI70p2qODdKdufmttKW9yWtAS8wdr1gMSC4WRqNnxqdwN4J5VAlZ0l0+xhin+stMqpo
umXdNJOpkzBDX+Evo02yAjqhDZ+QmCPpzhLksO7anrzYXLabunB3lqJvCEYwToQHc2EYNTcAqJmo
KvZh8QSF9kHj96TZvnigPcDyS5dbotJ9Q5YvlSQLC7bJj0oNPYbIPHQi1hKNbVnpBQtvj0OOBhyy
F7wD8XRPSxfzk29GXcP1FKT+jJ9+GVvXP5/Mrw/stT/46wNjM4fywiFR7af9/qQB4CTmmGNED58N
fHfpRWXHYXqcbTyW8S7SAE3CDXJi6kYkklRut0qTsULPluigoJ7KUU3ss52OJc8RqohidUQbY+7W
czbyKDZtO0fzQ9TIQBs3OLJqeTnPqcGPsflUogYrqjqKtO9f1O9NSqR33GQ63kgKWC/hdD3pMzBt
kX6UZsUPncaXvBNFrJW3eRaU8wfant87g8uBEA4tgi+BGu8PKOQM2tZMv+uZiC3TsDZVFqQ2Kxid
N3y0nMS+GlQprGhFJmWmtT7fLae/TWNRfNSX/b2P83omSKYWJwXbQIk+6/cmId32idSwRD73ym3k
paimhPC6hqA5xzqGxDIJ+e/eZIHPnqnEYkOPVeRUT6QZoeaUmWN9z7q6Kad1PZFHmFI9mQO8cu8/
0GUQ/jJIuc9MXDYK7EXDsMRN/H51Juv/tIqF+TwaoYrtH8BlqFMdAhCqyTEs6+UWZ5Psuo80DW9G
EqxrCt38D6XS0of9/cAWvMyGlrf6Purs16n6O0sqTWBqMXf3/Ws86fMujxBmB8r5JQCCyVs/EWgl
ZWmkA0vlZ4XpMnf2+O2LT5nZMkf5rRMGYXU1ejOMpfMyJvNd34g+SueHRDlVBR0zY0IklTwBgHmT
JEglcPYuDMvzlGKeO+0RJtn4XN4/6TcPZlGTeXTFeToIXk+ne4MAA3OEJ/C9oJXHWTSalyYvPemr
4ktZ5rK01ohHy/Yj5diJyJabJTyeCh5WpOSsaE67zcGSBlI1QvtGc8Awceo6AjmGD2EiIi/TIH5a
AeaTduo8TTQBR+SoTdN47Ee00ezvKSUMUCAjd5zbb2FBcXJrFdKkG4haRX1kp+K9OBnAnKCDXILX
xFsMEqfPVoRDRRZ5U34jvx1l7ipxp3a+VnJsGFTzpIdTv/NUpeSlRsgIb5PCQ8fHoKBHymTpEaQ9
fWcA5smLVIuQis8fjkUKowYNv5efEzDx4swuYoSq9wW5JrtKv8+dlJHaZ63i6RRNK/kMF1SyeSLk
xixTtKaiiAOapAi6N6w42/GRXhJLiBX7k4B7YeJ5ZJLX51jWyda08WgOwOuGGCertBO6oUNnxMbK
Atc0X/P6e4IOT8HQbGZgXsPKqIDZgoErOuNLqkryBDYdVsj5YW4tp7/vm1r2tyrhTwbS7BNmECI6
ZckzM9kccejcImIUfLVVabzogcvvsFalniRRuJ2iQhZipYbE5Ccl0dr8SCwdlbObRjfS3rSDk/Mx
m2qIo62vGuRgE7HoHofW4sH7/+ydyXLcOLq2b+XEv2cF52FxFifnlFLzYFsbhmzZnEmQBMHh6v8H
lqu7pOqWo/e9qQrZciYJgsCH93sHfh1htv42A7KOf+lEpC98wc/KU4fYxVTwokSwPO9Hq5/q8xQa
4nA2TMPEXJpCjsWzbqbhFR4ipGSzNGOp98w2jG3eNnBA2dvrxq1FURx+3YCXy5RbxTks8vONCQ+V
AfVwe5rP+ynRi1hZBUQobDHT9vlfFgjyJKHeFZDVfn1GK1osOpwMqJ0IMXz8MPx10sVjDAYnm/nq
SaQsjrPTcE/J66i6BW4JzsoLxcAvjKNMi7O67AaaK1Ya6W90jICqbRZY36QrQXeB22Oh19OliSS7
lkNYKJMmx7C3uq2l1wTBLnccPV0E8A7vlKqjiFmT2F3JM3Mmkw9EBmLFwY7gwCJ0zgwc1+dvLTFp
jGEzqZzvRzMCJnUXlibutJsFr6xyxGmvVqjv8BXVtVtuTQ5/N/tUi9xEHgl/umgxkamTbWN0+rkH
tmIV2KK0V9xMY8d6/nZYJ/ATrSk4BXj7KZdPAVJ1eRWGHPFBzpPH64E6DN4+lzRz9/zhOIDU5Rs3
SnG3WcP55hWcw7ZgpjiL77sH5YcOl4dpNc67IFyKc9tl74bM/2xw+QGm+xxwWbkb6TFuVcUIDtOI
WwSqPxDBBnO/JHAPOY5DjE9i+nqK6tJa3Yuw5r/AeiUvcJBL1gZKx4UqA1dZ3nPi6ha9eOhMwee8
dTr9SruR/tDORBRVr7yeurFeSUwS1X2QFTajkDaBPsoi6Ozz6gIk1OID205rLtcLtZie1U6WYdRJ
Z2qxvMMUokfqNrl5D00ki9SGQKFAr0xpmRLR6pvGzsPYX5CBXcyJC2k01bLvRNG5uvbmeWL6hz38
JncbVSMRfRQKY+PTe/FU0a1SE/dcE15X7mRXjZVmwPfU6voJ4zs7m9YO1l+vjCPtSJAtoldaIjUg
CABAjecF7GmuEVtink0Ly67xnuueqCyO4HFOh/IuqtrYrS+bvommEAfwzB3LLQsxy81WOkmOc3Ai
BiQsq4G6fVKr2MYC4BA7+UDEN31clln/2zICfaZ6sZ255yifigXwB+lEmiYnbeZrBZhGRb2ePFmu
l5RAjnMrdsWMpAoBNYw55hDt67ZIzpulWfi71sYrBaMrz2Gp7Fva7Nj9gIthkjOZhjW0l/3o2yy5
ed0OPCW0WDj+bJu5GvmsqDX1Kjgw+MxcMKBYqp0pxchvcoRp+TvZxXpdKkxVTTeRzHVFiBdFwvIk
8Jdl/GRqsDooRpF3wbLp7EJbaDtnbo48/Xb2zjEEZqaHZY+bwnk6GQNf7VrlxPWzXLId0dpAlLap
Yo92zTZ0S73JwjFrmY6T72Wgz7SmZ9aHOUwN92oyZxxPwfAqXD4EUZXcUth0TbdaKiAvmE7oZeZv
VUj79eLXOYRVXw/O2LROE+2LjlUVSDrNaa8ehxziAvp51DIbOrJ1vHURCbV3cTtx81nD5j9vAdID
rjjI0Y2oXVOlAS92PiyU0wfgbj2Cv6Z1lQGDsci4jcPEXbJJF85+Y+jlvjdCNi0LaIUxdoIu6kD0
8WXC2R2fhow31w1JLrBWIy4b4tImeCDf4K6PRcMqWKzZfzLqsezoBU/lfYSkI2cOYUJAC7cWqiA5
Ww3imyAs1jjv8J1xL2Ku1FmTOZu1TxlrLi6TQd2ULy7M2u62avyqex5Ji8C6EjtrU4tnJJ5NxJgL
sG0oKlp8g1y0H3bj6IXqEkfhGMSN/JPKOjkl2+o2DqWykAB1c8ciP5HoCPhImAU5kMlUKF3SLx3R
EisXswo7WonOmOWXyLYG987H69GFjU2O4kRsbAkJtlnhPpJa8CZwc5dHmbKTlesAxfOy0LTDHKUj
JGYZm3Pc6+NhhYPPxQhbWuwARhMHIhiJDvdJbqcNG58vg7OeiB+s0l2aE2sokFEDip3IPtqQ5hug
Vgqws14jTksOUGTlhkbvuJzHUQ392xqt1N7FYrJqDAjw8c/Waex4xrUomsp9oL8ITLyHNDuLdhsR
EjLdTwSlyAsDwwfj1jXcfnmUNbN6BYnY7x6WQCWoNkrpB53Yh5OXLNMKFwtBvgP4GlnbmSS+dmnc
sGpWGHQ72EgH3dK34VerysP6JbVFo6ZN4eOb+z3KPYfW44DpY7CiZeVJejBx3Xra+tX0Sn8fV0bh
X0YW6Z7FXvnYLZXp9zSsHRlZ6yak3dJsLE/OCxwjRzpGctnZ3Ex+/av6NmmI+tbtmFQNPYURggfb
kqgcOhcPkO6FcDdYhncxnUZ8/qhRZhV4VGOxOfLCdNOsa83a6HIqqM6ZlN5WIhYSXu421OVjxwbO
65C6vl7hKrBnlpIMhyQr3qEUomOgb0yM4fmCcRIlKb04xdbjpRUUyo2sPdgP+zkI+ExIbo2u/gCB
9ckhyC3t2kU6SlVG+6GtMv+zV/c1l2IJI8DTMzEkWIOAqsEy6fU9lT0BiozSHpIlVTC+KbqKjgha
ZS3LiXxh0YuNMUae5lS9Z26VBXHBOUQu9mjdoYbbw5pSDZXJjVKXkP289ryq0wtiVdrs0SPuepQm
4xxJBkjU0HHLddiOE1faEWTNdw/0+5rlTrk6+GXdxNHEh6E4iHmXiL7puP4+yvU6WbgEPJRrO8fB
mCBmwlOt7jlCU8KvRDHWXo+2HDr/6zi2NQizTXfmlDS5YluUQuhaqhaBLlnSSOoxkk3tS+vHYPRz
EW1GDAUHkmesGtxgFYh4YmwjVDYMP2s4JuHb5ifc4/eV3qV+7WC4nDGORUMgjoQriHNwvbKIl2Ig
RQLdqtnPGZY7P8qBSIORZSbXVzD0BuEphz9HAtYGePcgEEuDD9Upn9iQ4VbRPbbqOSxXFER6KmZ0
lDmzVFPsfS47C+zp9TGyYVrWI8e/Qd5jOD1xx05e024+DL0KrO6yTgo1ptfLmJtx9EWB9OfFIRV+
Uo1Hl3JU3S+IM7kraxEafOo6rDbSI8ZVuqgwJa4+NIftWR/kQ79lslTgdUDn2Wh2gdy4hU2Vktix
ruZVI7rOO5gi6VV4vcjUbrKTHwcm1zMvrn4PHAdKa4ufFEXmPWZF+hVpq1YDXkQl8QuxcnWhZpUc
jbPW0hPMiQeEC/vWDkrqbByK9O6aKpWwaQ40BvnJcQRVoO+gbjko6ev5GJc5fJy1yQjkP+KFjsis
M8r1b1OVdMv1WIYB2yWxoYCh6zQNdGmI5h9izcZyhL7a19ejkB7PBbMXWtz7rmfhq07O5KjkSYVj
knUHzwoKujxVy1yAgDVTE+Q7t3P13C1rm8yNarQSJTdJ2YdkovMBlUNROzbQTte4TlV8V7103IIp
VKbBCkuX1pFqOPIlAbaTz6obMqda9cVAag46ERpGJ3e04KytIMoxzyrT1ofAXHic2Exr0g+kdyPK
Sw6ePGc5e8t87ow25yc/wBRN7Seb7PFnlVpYC61prurKBxcoRa3RY7HN3WYTWcAzhog/T8RYcUcU
BhN0aE5fddI6/JRwZoGXgURt+kaXs12uTUNh5u2ktMXDjUq7pDcOoS+c4d4nIWww1gQiMv4QivWh
m3aarsK6ydKH/CDqdCGfiIb5EZMowlOTFYBus5lCg5j5rMOKkhol8prlkVHXKy5cac68xzaAyoM/
nsKMnsKZrwfaI5WDjxWsyf5BBHgGoNYPJqb+wQqtlKNKEVJHvb56pETp0qo0qqiuVtoLqm83Uqle
T4x61PgRQdo/E8dREI31lelOU010drLoE7cXGZKBHC0aZsWB03IiLny/oMu/zGOe7OO0noYbH4Zi
fwwxPiwPITRGJFQY1LvUB/DvFEunT3+dj4lc+KjRPm9rXYliZs0qvh5fT41khRa8pfjMkyCvW9kD
TnYgVzaRU4nSp8DXgwXW4Pqim4WkuWTNWzZrRkq4cOJ1VQg3Y8MhyWT2j2ld80gza9CXPtQwNqrt
hLeWlFv4BG5xEQjAEX5xmZlRs13oBUvyGI10PRU9XJwV1jT9Qmcgderi2WkmfUKfX1eOiOx1xhAD
WT0rP8bW/gVmRHogXr40dAJSht/hgfRkwxHzgPHrFEt9zsS2qUSxbbiIXqJVP3Tc72++8j3cCUyF
NY3najgPsdh7nHUWNWJu6cuvnj/q7s3r1CihT7F1fXx3f/8qzDSocfHjsAHP30cW2phOLgp04mvm
xnp9anzXURSFLNasXR9/10808K/4sQV0HKAnsgPcO/7elYLERgpjWThfJ6caOMgMqWZbrD3ppryG
dO4t9sLFb1g0hppoPEAUVbYhGk5pc+4GhdCdjYgjr157XlfmX70PIkv0EaEOPFy8T4Hfjvz08eX/
baiQwSN3wRoZYxfLNvXf/0XdNnVxJROE9M8ysyaugw1KHwvZXDlCffxVf5tzeJw4uKr46LvwcnmP
d1NG0W+ngHqOUpi88yGew3x8tJZAvyJ+nIy/nXLvWyiYESD5hLHLd3r4ZrxD2Gl6O2ECfv8sIP3x
6XLiZbseMlb2Wwz39Z4VR9T7FBMzP38v8XPurljt4MV9fO/vh5muqYetj+6q8rohLHo7zGMtJ5xS
E+cJTIKj45ymoFRhHejj/Mff9H6UoSeb3C3+o3wb4Ni7nltBYYg8JreehroJigspSr1BZTkntYNK
bV01fvyFb6VFNE0Q9gA70+TFF5yi6d0Mknm4sJjM3RPMI40nI1jRyxyL4sxzjbu2nMicyZI5jdZB
4aXsjB9fwE/x0l/fQEotDBURUgVY3HPr9tvB5ZSYlpYI6qc2NeekxjUAL4ctqEca5fvXskV1qS6N
MdTQ6/cvUNzwoNg7RDFJ6DbH8XVwqtzTEA/QP9JSwNXI4bSwlGHNltBjPRESD0IGFIQ4+C2S1ToY
Pb1ZYmjY4DeXxhjEkSjC6kQtAncJ8MgaifREOlcA0W3x8M9seSReuA0XglFILmMbUr0uu4zORgmz
7jOCQrHZFRm1TYAgkY8XWHZxWcErQN9T2rNqFgWGjGA4ofxZ8dlYk4p1nBPCqLMxEQAAjyV5BzJp
qwmf0/O0LoBlPx7+v0047KW1gg1ndRvt//upPXCySA1zmb80aYsR6SERUh+B4M3pCuAXZP3xV+q3
5c0DZ6nFvYEeDeLJMHgvFKVRhlqkD8cvUeJrjBF2kF9caMeUwrg0ewKr4pVb4u8ndpMV66LQwASd
P/z4Mt7fuYN7hMnKqVm4vHPv5bHoEeuRZ5l+KRrgzzNoObJ6sIvR7k52L38Tofx+BXEozgIHpMh3
QvqV75WaPoaISHb6/km1Il8evTzQ0yLPha6sPr4v+90rzadjnaSNrwI6b45jvqsOtNFXWdbKfoAr
hb1pDHwpk10CjMpJN8tHdgckIEvF/wIAG+blhL7xkVLYIwBXAOsCwXDk0f17MToldai1uLpQzxJO
KCnuOPM3cpFTDWtNhoYBQuk3vIQq9DVMXFR0R+4VWhVuzig89qIkMXSnCJ2EXq85EBTYQhoG62hJ
iBAJor8Jyn433owBvkDYqaE4D3BQez8GnpfIqPKH6QE/Tr0zY5qpXzljxLvm8ePxdt7NZ/1MWbww
RMQ4H1z//XweGwGmarnxPQq4n981eECnhWp1qT+w1LMEvfbeS0g6jEI9ka5CzuDrT51ChpFxQDAZ
XM8NNJ7JWVCw0tlVH4MoGEU+GAtmOyKF756Jqhj3szNwYNqi9ON4nC0samr3q/FHt0g3kQhktXl3
ltBc+DvVVPqBL17Otxg/u+PBKzShLBBQuTG8VD9JPLiJflwFioW/2UDn1sDyrxYabyRzF3mFPjzH
uCXxgbNVjUAgHw9p+PbxITZBK2Gb2irPYy/E9eztntByB2gtRPytVE7wOe9qtJY27dGDX4TCBeNP
5S5xp+h8DrMy3gg3rg+VXZSPKsmw4NW8NpqmibOKjDkk+CqV7UPM+bW/LqeeZNA0VPYhi/Kbilbb
NyUgv6/8DrPPNb0c/0p5RBKkZtZfsCOlC6f1FBGYQW7Vp4U+sjoj+ZKUUYEDhbsBNSwejcWQHA5K
TKTXfdRdu+xKxc4tDbIy505tpJjbLT3x8jGlh39WljZdglz7GbOJjLTwpFU+wZqArzglcACHpTWt
jSO64N5mf34W+BKjM+j8FAhDmwjbeV3fj4EzPBLjCscyNA1omAa43ZdiiPCDN0R3B6m/pyyKh0M+
DfmONsFMRhv9ogkhYJQZq8GtSOWpm60cIwVgk+b5p4GwD1DzmNxTOXbN/ZIPQGKuZSCUNQx3jf/G
jStn86s9y/7JChb3AU0GhiyTX52TJpRt3WzOzj+eEW8XayYEbWUWM49SwUUC/T6RAykQsbReUr/w
vGA94+1dbP2yQd7md6b/8PGXvX2hX78sgCint3lquPcVCXbLlHZdVL8gnK/gCE3mvVWDrxICWJDY
5GDhNOESd0OLMCh+U4/9beb/vE24OrRsWMTf0yYGr48a7Hqrl7aGyr9ySlFMCE8tiG8f3+TPT/rn
NvzzLnXECXVfZLEhvz9ETjZO9wquzIs1Nrwzzk+3PZxorGwzpWVwW5NPdJv1sSFWZumR2OkokZV7
lXkoPUsJ7Quynn/V+V10Vhtt8MB+21MnDaV8rCqKF1vWFXZQ0nJvTJXXPyCPhqcaePZG2bP9Kco5
p64sYuZg5hbJlVNFzGMjqHzQm4JenDVGAGtdNL/kDYaVeTt0hMN55rM5SWe98Px+Uwu9I+ExJLoM
oAxiXPDssd+XBJYR9JMbzsuLO+jBTzMn3aP4KA/TMmFBH5VfHCOaNgOWZkjScPslyxNng83HT8bT
q9ubJ4PEX5/qIANCVMP68+3qZyEMo32QBi/JQOMAOK0rVpO24Nr0dEnkRrnVdCDYexpWmSEquj1N
dSAoKrpQwldQd4PEuFqsxD04SPPoT8TwrDPw9HVXGBfZXAen2Zn3tVM592CgJUndPLSVT2NsXi9y
ou2SN3g6BwLRNmUjFOaRfM/Zz7NLJ0BnSG6cd8iQB11hs4lQrYn74etcpsOD6dnFDXFrbBD+ZI07
x5YjxO4uS+7HMkrzddqa3EA6kYGpZEILIMjbnEYIe+Kd6xnhKUtn95MFqh0j9i286TfT/i0tiUfM
2OJEynHf5zQbvPe5g/ZMe80M4pcWv+lLo3XyR5E584w+sTaRumrq/seP853L18+vpDbgiGNhaqnp
au8eJ/kqXcXW+T0XOVHdhgMDntgy4xygMt/RiJCs9F7SvQiHhPssmeQpyyLzxlCRs/v4Wn7aM7+d
WpSaLJ92aOPDYb0nA3YjuYBhUtffsVYPcFWIUQ40iL3Upq2QibemXYBwVNqWnkQZOOpoBr1DCh12
A04SYbPSoNfbdI0ffM5kqTT0C4ReG316UfhZf2gdh3D4IU2OCboyF2Grllr1uE+iAxBmRXaOFTa4
bC+e2BsMyy4vpHER+ZbiF8bAOPmkoF/PCNVxmkLVuUtGdm/kHllxqmjzUlE6lULQ3JY1lBISqbeK
puejpziaUov0d9Ke6mNalU636gLoMsxE2kXaHKy/dqKspuUKow4FxURfSfplmax7uA8XI05sPSoo
gfco49dYmBQEY7c3sbL/JLsm+zzUo/zhZjY6m17lEOg/fjp/X38CnEsgzUFdQ6L3N1zPsemEFtNY
kAAHPrCKEKx+heUx0zXkkXGmCl6WXvtc1sbXGSM8VNO+Er9z3fpXEzbUFGS2Pp239X7CwpTqq34J
yu/ErxP/+fOB+Ohwy1NW+nJnIlS5b7t62M1+Gm9FFE9fUrzKBPNkse5/Myb/4oVF3wi2zNIB1/I9
Y3epBmTLU5F/TwLTv2t9q79FUUliL8DuOfvicDmQEHkm3Lo6ErFsXUhCoIHYdcxBFqQhhOR6VCek
gM4PmPMtES9tVtz95ir/VjIEPnxXj1cczrROKnv7jqsqnquodYfvoN5t8qDdIPs1SOK8GnpTYX1J
mshq7Bd0NGHnNT9ShEXFaoltMe6doOkfvahMTiaprg925w50SNgFdl3elQx3kgdrt6Xd+zrf/quz
uJ/F9//9f88vFV7VWc8h5Zv8q2oCJ7kQsPHfW31fNLV8rt8oLX79mz+lFqb7B4UCWCiYIv7P2s/m
l9U3QPkfpsuJEziZpZZS4h9W326E1bfJX0FO5dD7U6DxS2vhun9QHuF4CJ4L3olc6D/RWrjvxBb4
fmLFRb8M90G43xpxeDsfxdIUUNzm9AoGMHQA2jtGDvnE9tZe6xfzIWgKp94BeBPEtMoccZHwUq3L
LElf+hhIkHScykZTaKbtdEyXlnzrpg+gO3V2tK3qjIR1F+eYE7h4V37KFrygm34xX3J86Unx4Xg/
oAi2gnlTGUo5e7TbzUMgZYD7RxspdQaVrBsvOoKWtqksJlYym7jKYgYJErilry36MLT8jJNJTka2
gtiDJW9eLzYkse5JDXa3te20PLrw1eb1nIeItT1z8HCCTdwdliCpvYXz46Vr10+zi1I143EohwCL
AuJPOQ1j7txl9XSjWoPD1GATwx59GuvJQdtQYgdZJY2+qnnJP01eL4ikcsRmmKdTGln0P/PF6iw0
bAWRzJuhKfMJB3WEn1S0tK1WJCR15F4bcbFAf4ULm8GSHaxr9g7vDDl7fw3xIffPaZx53xiR+Zyc
4Tzu7vEoW46yc3vDPQ86aDbbvLMgZY3+JPYdHOZyC616vGhyt8zc8gCYBrxV73xt4mGtRxfDE+eQ
ZxMhWNO6LwRmKecYPdRdtKwtOuf2tB3TYshThW6wg/F8tKCWReqc7T3PMMKeLJbJgpQhA63MRtie
+0UhYbhFkEModRsZ00tUay5ohNnWD9yB7NG55PDgVdYdeT7WzpcZK9oKx7/gM3ZCg8v5OVInxJwk
G9WDYKDwPkjXM7ktx8yNamcLIfTGshqiwbU6DpXGeIWNk4K8luVMy6kg3p3og7VhW9ZZmCNlpB+L
gUWWFXtIdldWJqZb6Q8uinL0wZss6siGZ19IzsJQBu7adRht2BRhfDBrk6DY0pm9YzVBOVqipX9u
bFF+s2WLvUpU9L636lpcH2RIIjbBJYCwq7qPrLPekSPa2KREpY7XGOX/8JTmLgJbeD3etcEIeqsG
K6OnpHPN8yR3qx21vLFXDuVMwNddlL4jyCS3ppu6kdYewCjMr1APBhiyhdTKhW2SgmslreYg9GoT
4qFxVKPpXWYyzu3VJEv3RLd/OavjxSRXy6R2HdJnrjHfhZC3dkOJf0WKpdRmcH32lKD/nE5F/JR2
+Ibi+6H2AgxnW7RFfQY9UTwg1L70aFPd6Jl9FVu9uQlMp976rXWx5MHMQUgQjOIIAloygauU6wjz
B3ZW5lXjFcnnBIub8651x1OjivLQE2WDcY6foDBXmvfUk0rSiv7FHnHKo7qK7rB39VZApfaJJKrH
xTZJ5iXkJzBi/1QsyjtBazMOed6Pn7y2GYFKKItOU+bYXypcqfDCmpcmWY2l6dz6tjtsrbp3fhhB
mFZryWjsiiWXx0GW37DNi9Yd3NFwYwxzG60K5bt3whmndG0HqvnGeS+593I3MXFU6LyvssLIoqYS
5DNosJchcnOoFnjr0/g7jqbf4J/UVvAq8hzmBpQup07Cw0TiC44CtQpXA/Um2tPEYqIPMju3onS4
lylRViXjc4+oHf+mvLkN7fkEIc5Ye0UcEQKMiIo84DY4C/G/ilaRW4Yvk1+n11EZZgcVN/VLkJnR
pjTpRa9Epd2j4CprPwILQnR+S0pxSPqV5pAxu+8so6E2tEhvPESDE69HuTyQdGdt0Isn2A4EbUak
mmJlH0znqSkTEgvTwdhMo0UG9UTT4ItHutMGL+/llkjhbO0G3fipSPFe9fATuLABJ/qVCqZv9MvV
VsGx+5EUI+lcXotlGjk0+8m1nc92vVScR7PoSsEzup5rr9lZZSKv7a4TmnRl3sHbWYo1pLuCpPOm
TyBjtOYzbPRu405Dc4sfTSPX85g6a7grxsq1ZPJjWhLzUKs6+MIxczE2C1Nru7DkrFM5K1Bp/H03
NVHxx3DsqPpD5V/Y7ZKAdxvOzk0s+yFpI3Eejl561kSduG4tTkKyNRUjG6Xzd8zf5B0nixZ7EEzR
Nz2kuXaVWn21jqeWJARL2eS0QkMkraD9XlWZs7WmJkLKbDcXEwe+Nbh3d1rqZrwpAwPzsyK6aJXt
oVeeszQ+Or5RXKQmyRQWnVsk9Mq+z/tSQD4I5ztztPoJ78I0unWjSR5UKKcjoYQZBytMoWj8Z+YV
lXfxqYqa9lMS1t11PZTxoyji7HyY2mmV0ph9wGhn3mIlnOPAquZtTAMGx9W6Tzcud9vgb2Gb8ohP
gcJ3IBgewCfIPMxw2d0YSNLI23SbLW4u5nXbQ8XcBmHcnNWj4co1YDTamJwATngqmAyFjeswjnL8
7E6BztdL/f08VYCueRsvZ8hB/G82n0+8YYzfWSJBTP2cXLx58fqD6S5s9GFtanYagq6dnxX+KciE
uMdNDh8rA7ZlsUriMHM34Tidhrbpdr0AsHkF4v5bHP+mOIYOjVX1v6+NN9/L5/G5+/7Xgvr13/yZ
W00CtYtFFUZGQAwkV1Nq/6qNA+8PeryEH9Bzo+log/L+mYIT/QHWiQ06Qj6PzUXbvv4qjZ0Q7bJl
QQ9F/sa51HT+k9IYegel7z8hEGRWFMcWnTjTQpYZgVa/LY2LXKXAAVF7mP05/Sxz3DQ3MLXYeqel
4lUIukruRDtflw1k5HWJb69JzBmyAROwQmV1jiposT7H2VABidckaoLWjN8n6RubkA9fhzEGcHp9
q6HHYF5XPrlGF25IJxC7OsHdecbGEwO8CPtsBjE7xJXn3eWk+GGYJpfLMvcoM8IBdX+A0MfVTeHu
DGCHHb2JWQ+CktokxRyLpJ/ufIKqDG/bKbFB8fL9yMXZQG6+OAZLFh8RwMhbLAlxA+mzpzxojc9Z
WRn3SVtjCNxONdYCdrIVCDXwNenF1TKxWVZTf6PC5MUzCm4StvkKvvSNa8/FLoqKdDN72mctqeUe
bvAP0ZFEuzIjCVWVdtPWoyLY2a1EyrDw7amyb3z0PqsskBcSEAdvBfsGd7T7WA0XFozsVQr+h2mf
dZqgF63Kola4fYz6P4ga5+rkhuIzZBeI95acztCTPOF3efTbRq1Kx7kp5uKp9XCvxm/wDjXX8gWR
r7kRtEY2tIyG3WBiUQ5la80UvJ+cGGuXnCjI2NeXgDrM46Ojluofhq555RSGsZOqaO6SPiofm3lw
H9EY1XunLuHNJ7GDcx8mHLVkIU3N6ke/iGvTdxd0YcaZhIf13CC0uRdwB6meMI1bOwI/4tAW1+WI
LCVc2Os92V7NkAU/u0V47/dZs28mEousfk6gkBaYgQA2HDAPwy2xDB9K6pGW2mt8SNw4OXMRZwfr
IOmrGzuKh2+GCSazDlrTuZF26VxW2GBxQEEoF65o7i/bMq3vHMOatrRlu5RsPee2L2W060NSS2ki
wYfkzcESRGWbFIYCEsEJ956udQTHAWFZAP7YBOU0L6iMld9c4icxnNPalYgIOsN7CKDWnbuVbz5h
86I2/SyzNXWynW1Q9DRs+mEXdysH6vg5GhhPHnFTYotA9Tb/MGpvMfZh1zTxjzkKxovS7kCRE4h4
2zLIAPMoGeCn59YrdvPfhf43Cz2naNbff7/Q/1+XASu+AUFe/8k/MBDgDNf0HHq1tEzcNxiI+wcN
LNTRAWRB1th/YiBOAAbCv2LLAIR53QP+XOjxm7DJY+LjtHTYCv+TdZ5W3dt13oSrxnURngZDjst7
30nD3rrvp8IfTxwOUSVRDo4w4bWxEyY1541QoY05eBvIZdgXdlVW5ifJHmXRUxdVf29XrlyYdBAU
7W0JEsd5fR2ouhXhXYYqp/fleshr6KNrMU5uvePFxEylJpv5kBvjCEmUrrVdqSMbQAVFaLXIoZbi
oi5nTKAUNqv9KgpFTSptPp0BqyvzyAF8vpjdOL5HWCtoq/mfCU9W+7FRQbI2p2gTebk45VoFgMnW
gNuLhzFm6mdLjV3yMCK1qUZMk4Bjo+0I5WLclN2CaZJfkrW9FMp7NoWtrV9kry4yU2ca2qnu0UBD
INs0Itey3NeTKvcoOspw40VNdvRxmw4uMftUaE1nM9u3htHwmWKWe9kVaoBsAI0krVwMeOiN7/IF
02TYJTUfrO3fMJxRsSIDNq6/IH9DdeIjJMInOJebtO+B8xMxY2yDWG+Bp1WhKiSe6zM4yPwYLw1E
8y5pxXSE+DpB5ug8btSNzcH+DOW9PY0kNOx7G8NS1yrU1k9Ei7Gh1Z1GlPNiA+o+brGuxzMHo0Xv
6KNqe4zwAjvRnWI7hl7X4uPWdyapz0z1jQHB0bwBKNva0qirvSPLmM6HN0EUy2VAUFMOLOGpSgUo
BNyu2ZiDCx/Axwa0bTgn4D8yhDt7HMftSGwnYJKtECTbkrjxLhHCA4opxx/Y4JnPi2dhR+TxNu4o
2oFAand+xmYosndRV3l78o/EncWKfY4yqPyMuNlfxSasjbVAnHooVZqYG7sLrjC/JGLeBpLv0HKS
JAWvjkljTZYCLinbHcbL0zYNuuhq8lqxb+MOgVHrJmcpEH6wapyqQLflkK7rpUP5YuZGc9SYw1FW
QbWBQxY/8TZ08CtQpXxFvW/hntuzTe4T2dr3MZHOx7Grgp1d0lheRXXc34Wu+maikcSxDsJcjJas
IkV9zo50XJxqPSdIfdeJH1qnyocYUaRe+CX0HXuPZpoTtdcvoGyeAlLrbSwrNn3c3ntICS9beC1f
AerwZm6T+ZHaqjrES8wraBhmhEWbsSB3FDr5DCDvsiXuY1zJJgeJQwocr72+0EKIuHnwkxYvOyOq
j3WUJZ9kW1YTjKa4vC1cYa/RN4q9IiNWNiHzMIhdLBPdwrxBroQTLaIwUBW8lajYCO2Mz7GFyhFf
SnHVVTG7q2+W32urmI9t1FNepm2+UoRTU1TJbzmq042Dl9/a40BzyDHKg7RoP8Nd/+SVHRlxRULD
OVI2kNmmpUuYlONK4DM4+Ndjb8QJX1t4BN12/+0NvNom/WZXtAPA94+2xdu0efn+P8e+fK5f/noG
+vUP/zwEWX9Ax8bMhy4aPEc2un8egqw/6Kpp6iFnI+iP/zgDuTY9BbYqSGQ0Zt9sjS4fR4iQbjRY
nJre2S59aMP0kzv11/OPzph1TM34QG+OfQp78/9n78yW3EaybPsr9weQhnl4vCTBMUgxQjHqBRYK
SZgcMxyA4+t7QVnZV4rMK3X1c6WVpaWVgmIABN39nLP32j9qxhvymdsiCCo6TjRyMpVghc5hiWCD
DyAKmM7zWAzDGQFRuspk/SxiRzvoo3cxK4kaocBWvqk7u7gNMK1fhdQfCbWGwVgLxKyVPfqbWWrW
oTWYL9uKKDcWWr4bnXep8XWtzMm4ZgRuvwZWcXZHcba0cQdoOEJs5gRryYR6JVg9V0ObfpO6TC8F
93G9GF1WiKIbXMAoJyeHBz/V51MV6Fdmgii92hHoEKwDJ8eaYys8+336rRMZ+XQgcEKv8i+eNe1w
yNe41Ui8ycvzaIBsmRyokanc2mZ+pq94tTN10mN+qs201ZSkr6qmrqma+c3p86MYjDc2pOdGddtK
RGLdFon1FDX2Pm19dzXqXRAinpgRS/kXo7ee80G8evqMsywe7/Q2Py93oC9gvNq5+JbVmOc6Wsxb
SwBVtdi9VxL2E5Pt4T62xju/nFwwDm68UNTfxghvo5EsgkpGBlg8D7MQi3gQYwKzp7XtpEeYUCQ9
5tO9S/LUWNvPiQX0chKvbZO9kiN08RKqwxVqndDmghZpR9WrK2I1b6usfktLrFlp9nfWE2ZO9PQr
RhoZMw1ulJngBY4WnBw5xkmY5gHHIA17Rk8AV4g+lHuZFK/SwP+nqzlf9Ti+1st7wY8Ceo5Xauz0
a2+OO8DKJ8MnoQXv1AmrOMSuPPlmYe0Jgfud83w6mXw4e78K0CWmXCEMxcc5QgmMyxa6a2Bpm7zj
jThLZZsksOcbHIzHSsEXsRuYB850X+jOZlLlCJUATyn889cSKX8ozOnNr+YTGwuYhqRNL3mDomHS
P/uN9QF+prF2yYFgx97Pjmz3zYRrsEH0QiecB9XaxwWfkaZjBMl7JDdSzie3UjgwxsVVahnWMfB4
EoDIAKU1C0rrTn8sY+MtsKBuFotzsmeMYHgDo3R5T/IabjYsfPSXmScV070VkYWUE1i2FWZFW9Pl
QGkYKeSI5b7jTeU8Zj8DpCczDiVLjXJ02y+v4zqppoGzj5b7nHqt2oOhmlcUfpfa1OpPWQR30gPc
vGm1aLi1XB47McXRWjVApTGvDvvGU8OxqZzhACvFPxCeo33IEyXCBvLoh1Kr1VZPxHDEj96tTU1Y
b73RfVJD694Yfl6TJTNVaWNvWsBgWPqKBscuSJrXyKvow8aENLg7zlzlI/LVx2LSCLuf7S5YotLh
AifRxS7zT7AGiCWYyO5JXGRJ8P3rXrVhY0+UtViu3WyVTi0Dnu8qQK+5CC25lhWNSvqSjxUUKvxh
jhMO0nmdStW+laXJaVTLklC4zcr3iGWo58DdFmkhgdxU0dXomd/FJY//nJlvlVHVq65Bw5YMcCgm
E6OpV/G5LXZ4Cd4TurKhbybcMgTLexJvIQ+dyr1nT3MvEj7/IRrab9rYnmz3d7r9n2URiw+L0XPA
4ZKvPoHs740iaebaEqNAtbcHdAEWUIV15E+X1GnOkMp/5zNiU/qpZ7a8G7YfBJi2bpN0/K5nFtij
hDfklXtU1LR4jPxIhwGJl8WC/sNmev1zH/qROvezkOL7dS0za+pGHbEHw/Wfd6fR8yYri+pqb/b5
axCxGi7LccYUY211GKwO/Jf+G1XUu0pxuZcoXdjAqTsR3b3X28VWiaepQ0KseicJnQ5DMiJ4Ovf2
ftQWZifXC3L21Hasbr++3PcJd3++d8Bo2gNHYvxNHMZQc5wz5Zf7rmitTUZCyhXIDISdTj9lFcZl
2G1vYzdBHh4Zm2dDx/eWkSmIEUT4nJDjcj7JeGDXtZx9EMBJR1cZ0js7ja6MKE8Y4+c2z2qVnUu3
3RaYqsmYfNSx2W/cyb7A0wFRU4HPcJyqfomRJ6zJlf9dcuc/PEKIhMmbQ3aGlOe9ttIUaVBUpl3u
E7Pb2pV+1YP5Wsw0MX99R99HCX2/ozbaB45WCIf+FpRNDI8/8Yc8q4GwD900XZWR2qEuWIRLN4C7
4WOsio3iVgzq6vV6cZvE7KH2HH9rForBclTBzwP4w5xORCdHCLHkPfk6F6sddkjHESbUabGOY0Yb
zWROz7Fjqh01Xh2CL2LuorfdHTTax6ll25dmah8J0izC0QXBARz4W4SGdlXmcJbbya92k4ZbG2uv
H8stvhs279raJwrdXVLCOAKUubLqCW01NbYp56un6KCaJn934GufWgfvkWdwxvr1jfyHFWYJNQs8
1EzYxN5LrmdPq6AjWeV+Ho3vx4mJlc2pTRcXhbX/9XstcpSfz6QB4in2KR9raQDl7udvfYtl1hO2
KvdOPtyhIj4W1e8WzO+qtXfvgUiL0dLy7wBRzM/vkSb4MYSul/sqGECpp5MJg3l+W1b6dEYOCxPn
mJv2PtDMC+7aJCRD9KhN0RPF/mffZU5KM6cFOJpZMN7ZxJOA1Qn+1tkw4m+zOzIWi9J8LyzCHqB3
jCsa+N2NSN1w8OsHLDILvsKPD7YiqlQsqDTcT/26CRBBmi36SKJKQERMNalHZvrNIWQAci+K8yk/
5k6Mld/NOKASZz85MOnLMsH5q/d3VWkmoW3Nv5HcL93A9x/Kv9SIrMP098yfbxgBLP1E673cG4JC
YUgKmAyE0IOqz7lmINurlOMWXG//UjhE60U0UFazUXzocYn4UV6GGnKP7RjNFN7gTTcy0Z/HrLY2
/hJ2yCD+EklaOzJyLklgZhunZSWqK+xnXqYe0ZW8zd0yM0g/Thanw6Dhgltt2uWJ/oirm5BxoHQ7
S4w7YqvuYsrgVdbyfNrEIKw6F0NDoDHJLiI85WSiPAZ1O/zGZ/QPXxL2jOUfgwg403h3j0b6YqIf
h3I/+uWGI8608kZ+HZs+T1THv/lEjHfKzO+7I+1MkKG4UE2yg9/tjo1tKQwSsty3ZleGhku4qR9l
x4idKjD4fOaKR5LsAvpUJssUsMfnNBZnN+cAyOjIhRqOPystBpg27lysUoFUEujG5y43brTB/yAA
jIAM4bQ/ldiWrLp7K7L5bhLqVCBOZPown2Irf43G5ZQ6muts1s+NRKo7Veaa42o4YCndkux3+V5e
zvYEetfhB4MW9Y/GlCWrx2FbRxKdOriMwwRs/XsRFJUYjsY+Z7Asx/u0p5D081iu54ZSz5nH+7ZH
o6EIag+s4d7MjWujpUekGdjKPLkBKwjDgv/QCv6fCCDOGgjosDXstguXr1E3OZfKG+9xDFNALMHB
ABqW9GBOS3qUnaeGhpBX89OMMp4JF1isMlFzEzjTW7vklUtucCbSMzlzxZrgCbYMYT8jpLobsUSt
rYrsh7I4akN2nMF70OjjC9z34khRvCsidhaygXgw+Xa4Y38WhvMp6cbymBvOZUDpYxGXvV4Ko4lg
lN0IOvWEz+0ievvZBPm7+fWS6/7D15uzjvOdlskT9V6yKhSKGxOc6L7z1FvZDXedzr43UGZFTGQ2
y/nre6kN+A6mzHcQ1vKdL7FeqbGD85jxsqawCP3AGBtAlfGH1vI2oo+bNW7uMgwmfOLC6DQKtLwg
dMdOw4a8hjdszMG5boNkM8fsi5CAgxvgVZzyPaRkGmsME6HHweK4pbdWvQbOJtcTiMCV8DlZxxSG
7IeJVfGBIJQ6eBkCm4EVtDX7u9anJA2kOA9S3tmOTHcVve8wbXNr08B/KpLxHhQqI05Dm1dOpd5c
pnfbtu7voNdl+zyFe8YmQpEp7y13ui6n+d77a3/9z9zpNx02mli/FBj83zaHxPfa/dhc+/M1/+qt
+cEfnBQQuFLgvuutBfYfmBoC1zUx6sOtDtjk/1IYuH9wwqBoQgCAu8daGm9/DZ6sPxgR8dPUAdRU
CGb/nQ4bAtufN070lvwP26KHasHhN3130gDbZtI4lvbBEb6/hoANXa3sh90cJdNRxLQRZnKG1Jqs
MfXFYYp74+R2w9DGMMa7CjXWSna19io8oZ9zBA1wgiLr3qV1HTNzcctN3NnehQK8u1MIEu7BVYld
DsToUMSu8amqIx+quZcdqR3DXnXNZwzq2R6IeYvYNwPbBCOknt/0mkUwjWIXo/+Umx/RB5AdUory
FHmW2EkKLvgs5bki4HQdiKjYaFmRHI2hGw9lWhSIZMnL2Jha7B2LRpLAEonpQ1X7YlcLf8kwiJeJ
PJXzLQCj4AJoUj8bKtXP2I+0AXaS1WzxQYgdXKn42QjS4GKQjWJMrjxHJtlJOr0Jw4UFVzZ2oK10
HKffMOskq7FQdMUMKMb039r+GoB/WxmZB33PdpDitswido7Q6y8jU7Ct1aLIaNKW0Zas8ofGzugA
TMLOdnUxZfugW9Z3eyw2uqcMvJimfKr8NPrQy2S87at0foNnpZ7LVlq3cQ4y2VJZe3EtomOwuadr
jMjptokcedInt/lMFsZEKnHsbckhHXaegX7VIL5mZRO3xyYxmqsmt+UXLbCWMxSlLSo0s+RouPCo
ZAqvL9erctM50bnI6+KgkW0sco8Quqaan+yhbXZNMzjf4oB0hy5DZNi7bDKuHkQHs0iKqzF7M/Mj
jTAYQA6RFpJpI0+1rbLHWKXBi9e4Rci0sT5GtTt+rIexuQ8iOz3PCGbOdOjgXUpEHU9Rb3c3mdTF
Rxtd666gHxGsRkh6e2cSHuj3RX0xKy89x8RrbKG1Eeat1T7+wbQ2GBX1RL+knTXcuGB3rkHLs4Kb
z404OdjiTZLpc4lcV+zVJK2TC/BiV9Ru+iJ9L31u6sQA51U7twV8xf1E4uVF1wbrZI5OtW9lFX/o
7aq7z2YrWE9FJw6FJgnYi0ZqttLxL2ZTmy9lYLjnJrbzQ4qtGlWpIKi+yDuBq42oO1GPJzMZbR7H
pt1reh/iXupfQY4ggSMvyAjNOvJeG2v86jRTcYhVPZBcvoRvARDd4gcm/pLIjEfLzt/UaNXIlGPb
fPH88r4aLACeXU1GHrLj2ypxSTqkwaUdHQ1uDCcZX78kA50Bgpjd5pU41ezqxYQTcdKygrc08pNd
OfCieE7Fg5/qxXqwwPvq4ChOWcyHOFoWA1op3A0swoIM+67/jK2HSqXPjXuwbwdmRO6xGpsdCB9A
YK6HmD+lL34LD0LcOZHYu2rsj240lwc7L6pNV7MDSxbLl74K0oNHAu9WpVazwVhDjks5ZXe0J+yv
M3GQayvHvjcnHHXAcOXPMB2nBw+X521toqbiA8WA1SY5un3XqK9aO21H2m+npgXGtA6CrdNnxS4i
RvVMm4asU3E7RNHwrC0Uity1jNtMj619afh6txYjXhrk2+2b1St+E5iyoz6RN2uMUzgIQ2qMNy3/
uadCrle1Pot0NXqqAjSm4g9zV+VE1PUzU0vleOt2mNxgTcBuhZ5QhbKcO4b0laQzHwTDQzwTN4kS
CeerYPrMMof7ckUNga67buqzQhAWGob2nBHo4xPZx7wxFYEH2xRsbQCHHdtF+pT7o34QeqeHTG6b
lYl4/bNwaX1HVRLcOoXvHrqOSMTVjI7mNu01oiU9ZEooDF7dzJt2SGT8q965BSEBhaVfBr/SkZgV
M/hEX7ghWLXgMWDXuMyI/59a305vEHl/AuHh7tkRiW7NuuHScfriURqzmy5zy3WvtOCmkHZ77cm8
OmdAHR+1KBUXpu91WBldvDWCKt7MZlLTEmusJ2zq5t7tuUqCAast0V3m19mL5XnEHPxqI3Nlc5Ez
4waA8w8gOQexQr0ZQOcL4p1kbAT4Mx7XmhElVzrZLOIoVFaIa6ePuuTWl0RNbQh+rsNuMn3Ovmgd
cBoj7ycvYeRBY+RNQedApdAlYMjYkrsynfoDQNr6Qchol8ITD2GHztccwX1YD6CGV6rX54wZRUmU
bzxtF8nYxRhi8xhgKv80NmaOSMpl3kTMxZn+6XTqsGXtPdpIFWEjbfCSu266KcpRfxZRG+1ZmQgY
6M2NMl3nOstMe6ttTz/Wva9tgTZ32BFKcSBcLKI1H3e3Qo3+A4CkaGvojf4xGVKdt/Miba2U5m4t
RvKXVjWfy25Wb/osWf6xRs/gjic73k3WaNDc82n5dNrJKfWlsivbdMKoSaB1oS34dJ3eeZ7qt8t8
nr0/y+J76XAQYYLXcK4uraC/beJG7KuEr/Rqqr2cQrFrsRB6kd98Q/ycH8jMNlf2NGo3qVkQO1gW
12Eo833vyBendWJSxrsG1IAc5ee8d18AjL/qkfwGPfXFr6a70pgZ5swjhZPVFIe29FQIxPbebOL6
WCeed49S2XzMMS6+oVycniDVvfgDSY886ikxATmJaFyFPNZN1wz9jnN7M7tnjlpERK9mE/ApA8qq
t8MFN3IzoSfdyHGS/rXpGwXa3o2+yVRZPqqIkQ9OUzBVt9owk/JV6TupOPXsiqSuzimQ9OqlZgHl
7LWgq6co3zbICosj6WztZiFebDjk5ScjVtgk2tR7cZTTfMI6HGfXCIf8yUscJH5LPGi0E3MukOBM
3ThjfYl7J/tCni9JaA6ESidEVk70b6WleQWyL7U2paarHbRBcozd7glNNSHHUyw2OuoaBkP206SZ
495Na2+til5e+MlpGwiP46RIjmlr3yDaJAVY1ypnlcfsMpo3aHvOIg/ljEcowV9KbRxoHxNSB28m
TxhrwgzUBbVIc2n5NI8zGtM+ScdXOw/UsQ1cbdXZmtwZJenUkPE4blkzExNm0u0pTQ/4EWEPqs1Q
Rf3eF4RIkMQDr5TeNlx0+5bBcLfJGi0+zDZ4XxlF5JEz0Dn2OnJGQ4i17hn1TRK5/UbFXvNJWi58
1MlRu7QZ0m3WMy/TYh35SioY4kR2jUc3gQTeR3W3JrzA30vES1A2zGLn6JH+zZagvNc1ASBTipbK
Mr64fun6T50uMYG+SdtrcueB2ezCDwDLlBbizybpf4q43xRxaLWXhsH/Xz349LXr/89j2sZpmf6k
IfzXK//SSXh/eCazOiaihrOUZfyl/xKL++YfCL4D8DoYan9Wi9v6H8B9cFf6jP7B8C8ahr9qOe8P
ZjguimyoP/b3qKt/Qy2BL/PnWm4hcLDSo0mnmIMW9n7OFiuo8GUWJ0xCPXkiNtZhimDW3clSEGuF
DXJ+lUvLuOsMjQxrgAY6DyMeHWPcE/yn4RGiybltyYn+GPj8TGCJ4DH1e7FLAi1eWTDGq1M1Oc1W
ssWT5Y4E6oB+wGu3MpPRvIYvP5K07TvCoX4AvjEEKt84FC57zp/HEtLzsGrVEo5e+PEDTqiAUDmg
D2sYZs/BCKSvg/SMXq5TD3M/zGsuSW3TQYPID6D2Nh4r48hBkR15KrsxJNxPDIt3sblzyFO84SWI
6FrdwzhWabdpVGfdhu1/3LdWU53nEcbE1Fn609y2wymzdHUf1craqrZLrmbQUWqRF7BAwAlODM2C
zTQ1MrFlrklTPRlV8TFOHGdrWlO9zjr+2NMb44QZ7aHKWd5ivx/Ovq22PmElaw2/CqjPCs0geT/9
x7zOvGtUGdZtRJOLFcNtbWOLYpsrBk8JWVxGAdPeweYcPxgrF0bmht8533BSxhhYBUQvYnVcRZP1
JHOC1Dma3Hg2QfeGTD7E/gzE1lS6LTYeBD4UFpQKNLFm+6bX2qWfB1iZMdvcr9Cn7wNggQ92pzKG
y+lshNoAgpwRJhzbtisdPg9H3sy+ue8z/QVptLORXEuYR/1jBH+Y6M72QeXKhkytl5/ADKmjkdSY
A2Hkb5j0hDFD6o3I4viO5GYLIalXibOfFcy/y4QmWyAgw+MOq9wPsezca25p0UZLvOGFs4t5C+E1
CwFgTzdqrr/2JtIYGsAwwpdUxCvM5O44ET/WZi6Sdd+YbgTN45WgCN/IUotumVg8x13FAbX38kPi
tlF8GntdDLcTRMbmtY3j7hOHSfkthdR660ITp05prI85JlggU6W8AePcuOt+KLhlI0mmZ2nqn5DQ
youGQCE0R/0rZv5PNNKJcyicsjkMGZo7kVr6B9KdjG4DdRuVYIytbtYkWfNDJDArRoJmcSFlgYtI
Otk2csnIhJ4yjp+SeK70jaFQCYad1uCpIjCFZFY+5dDxemRPNED126Ga0XNgc7qpG1TKBK6p6Hao
zSsC05e5C170Fv0mZNawBfBc7wM26ABXXNK06BV5YvTYdJ+cyL+Po/qrbspIrcDd1WEL8mHviIEO
eyJsQjkDf5GduCZDStYO/oYY93CXXLomPfmQtQ9w6QtgFK6dTGsZd6N57oJujnd+hOZhLdv6pYD9
Iu/aXnn8St0202R0HVBIYV3NqU4GCwH+4E44H4Kdsq3kkOOsbG7NGUvFXkZGQe0jVXbKLT3Lw7Sr
S0G6ROWcOwd7hGdVCRCNyAibmoOC64FcMGr2VthEgEL6+VTqnraP+y7Z5b6IV5FrkvcRKWzFuhq3
qH7TFaKj/Bm4HC7wrBlPfupt7bIvmNsoQzJntYEgtplzm1RFHhKXPqzcEQenP+Q2yuyiOWa5BWVR
SgSYTAXXg1HE53FwRu4A4Q73DcF0B6f32/Ok99rjGG/QrTJ+zeNNITr6UTBq/HACGLLN6hMxnM8I
itwNnHXzQILRHDr81ImE9OpsCKshetPWaI41hA3qG0c6lnfI3cFnpWqbWytorXtmMskaPhZxqOBR
xjVkYLWLNNKfaZDl+cucBZIjtDeeHBtCEgvEJ4HBFwWJTJCmgZXamovJYpqHi5hj9Y3jIw6Rgayc
xIkJE8DqhpAk6t5sssA3rgcwepW4pYE9XZeHiJDSNQ6JFhKH/LRMz7YjFJZ9OTe0PIixo6Pd1+MI
mBvgz5tZstuEyJ+7G3vRog6x8TEGgrQHQaOfUn3RuJV+tsOZWKySud13RJoylQx8gNHItohLGfYk
9+gHXXnGOsL4c3BHm7w+EDM0a0Z9RffV33a1bt5IzwhOU+ml4WSKOxIpmEp3sbdbsCo+mu10OZrL
aqU84AFFzdqL+k5sAstskMYaJHhnND42+mRdW6Naa9VkQtjnK3pO6ji9pDopLblgYoOqLNjQkjSO
2Bij7Sib01QUTahjXKKd2pJOUdRjmAlR3/SWFZPpaCeHdg4+Mxmgf+O0X5oglqHMx89FgXlYN5QR
Ssl2Y7TJwW+7mEg0sSSX+JfBiO76rrQuVmEiDZCDc4tgrti2WneJVXYn9U67HZPsiuLKP3LWN/k2
ikvsFfN2cnOcTVMKs2rlDp27dai4UP0FMQbaQfbr1p7Ug50rtQJXPtp3jUxj94h1Wcmz6vS4Ck12
znZlppMFxFq3oNGtbAR1euiW/qyHSQRD6GOBK1h7HjtzInEKeNrMxA0VAT2ikjkrHSwh7NDrDUPt
ayf96HjtwgUcZo4yXS7sy0BYPY+VY1BiUjpWK91oi6+qMiZnRaXdfDAhZCYbMrXnJ6uW01NBHsbR
6zPjJJuy2zVKG78HiqFUNFQ+HHU3H1n6Rck9GJJ+rwp9Dg0AhPslg+EVWgMqjEpmx4HsPAKbTK+4
82fJ2F8vOqxITohKYER9hwGtMaW26/rRuXbKb7aj3yDDansSuouS5RWoPjcItca0TfQ4frRVhOA/
K8CgY05e7BDMRtN2toeNjpKPnAvJAJ3djaE0DU3r1NbY+MLebGv82qaSgU+LfNDJjGBvW/kqoU3V
eTJdUeElR0VkAk0RvxvkQU+UPIkk1w5a07gc/DAkQG7FL/PBcDTsIVU/NynSfiJpKj+Y201iSXeT
x43+0jkZKrYp07NbHyPfXRZkI3YQmDaQjgJn1xHZt22Bg+1nI6EXS7bUoCOobL2FnqD6J5TiwSaC
SXBDdsgimeXDf0YkZ2/dztlZfYSpLcVxgsOwHC1ej+S9AzC/J40GWx3c8ji0SIC+2GC94FVoXiPW
BeOWg53a+lMU4WOE1wSmIZaWn29rZWPJ6/Jex+bb988s3nNocZNQ4Bqf7aWdoDxHLzABkrFD20yn
QcfMF0VkL0kXb6Vjrns0ECRfuwkiQgiwaCzzRIaIrs61M9bbYCz6m1F6ODQSv166Fr5z25FCBg7Y
KcXORr8UBnxoR1/SH9gInBJfJlqknwLO3A+mcr1TZCc03lKySm46naPZJoqNODgjA7XWpvKe+8Lq
nlSERcaNHXsrNOzg5uToBzQoc7tmTuK+WAQrgHH063afWh7rAOE2Z5Ep9dVEcb/um9R4ZT1Nj+mo
GSGySfeZMJxOrXPMD9FWa9LE39B1MmkEFO1Wlb11J43KCh2XfkulvDzM7TTYBVMhQ2cahhPhMeOF
ccl413kUvBCLpnWGswckQZ28qmak2WNWlb010qonT82oEULSB1oXFZWvBYoTrUXibs0BRJRZmtNN
3aXzxUev+bFeGCNr1vMMma/R3RN/I55jQxfxxlFZgFw2jo7Ib/QjwM1mC+S5OemkXtxadAjWo15X
B3PWeYPZodXk2XUIQM7g7A9+wHEiua480uJYmotyO7q1s8uEVh4mnbN4HYjxvmqFtdVoS/WEz3xI
4xaaQ1YMl8zzzBOLxICQIOHL4g0mBxZWPitvCePRmjrMiwwjvm3QSM4H1ayqouO73trZCWZbFGLZ
ajhAQXlIctfBLAuEPUwb6X4b+mr84hZT4q+BdE7nwTQnazu2dvWndPA/9f/v6n+Hkdav6v/Hr20B
RenHIS4Kr+U1f1X+xh+geWnzUcib7mJs+O/K37P+gGcO4QwMEhAlJmj/PcW1MZfTKPiOr7MXLtj/
m+JinwCzx9nEZvKLxND2/p0p7jKj/UEtZgKeRdfj8RvyJrg13s1wGS3KOa181Oc+EpkiSXyOJ421
+uGe/E/UrhCauEZQj6iHuBOLGvYHfn8kh8a0qjja4yQkup3tEFvwFFWfGBdP1wIi/0HMIJY21dzX
L79+7+Xe/3iJ+EzIPSDzgBAJvCjc7J/fPIF8N1m5H+xjkrPyrdd242aYDN7X0fO7zDCr1zgoagIl
SjqW9KbTr5PWl3BhWqa+RPLMKyWzdNcPiGWtRmuOcmHxdKSLIUIVEdm0qqXeYjJylp0X3eHwGjf/
i4vw6PNgGIUnRZ/+54vQW7aDop+DfTNPZjjZ1bwttMI+pN6oHhpLp/Nr5IyFtQI1uUEy7MtIXO/G
qWLF75cG09VlubxWne+T1jWnuyBI5u3g5+IwoXmh5zAa90UqEb2UM7hZDfjV7tfX8LcWE58DVAQM
r4RreDTWfr6EDqCsVN4YsNnUI30WBjt4L9VuWbF//U5/U6st70RyCEKyRRyxBMT/+Lg5A+CSGqzq
fsDmidq54cMjiubY9lZzqzvImn79fu++RN+fsIAu3YKy5SF7D9I1ja4sC7Q+e7DM7S2rA/M1GQc3
v36Xf7h/wBzQxHk+Km7rPcg2aFkuxKj5iOLGdOdz12orSPd559//+o2+J078sCgs1+OYRPR6fPGs
vy8KGcSYYJkV7dHeisPsdWaYBDwzSvHBqYJMaCgJLmV71ed3anD8m5r2ycbOKCIS5osnOA/NbauI
jaEgcGBkGQuuejCseR+LOjpWoqQbzrP5MMReiS5g1m0ME9mIE9mOeZOpts2Q9JR0j921exrdOd3/
+iKZMPMU/HSVvo6AhdtperQaAmfhy/+4KJk0UigGp/2YWQZB9PBzyJjuOOW2+bbKOxPdf/VtEq1G
Q0q0sJi8bC+KTG4Ho+63ed22l5rUGwYZJZIrt9SfDJP8UydQNl2dooDp5IatMZofDbwhNJuII1sT
BC/uYV8F22QG69cPyfSQxKW5KaEO7HLGkRnpUyxnOUNIx6G5BQ58SKvqxO6S7Is6MkMrdtO9hgOb
YiYl0dS0jV1nVf59GznZIUO9gnehSXDkxNFbwsazLroc1UU9Dx9qAXSWQEPPviFhEs5x5DphPZg2
5qVarl3pVgJlSFzt87bKH6kJkQ7SMikLpX1gAqq+KKU65MFJH8Z5b+2cyM46Kg16hjhI3Y3mzTae
UUu/r2VXPHlxAjfDSACR5nqgFBPjBOYtLGbCi8pkekY/wCi4MMnaCgJxyFQ23cxN4H4gLInjpZ+W
YIYIpfwg+5LZYSawdjeENk8BlN0o/6rlmn/WSqFt7DiNQ81rj0XB5Fe4RhPmZrDYeog/jeoITx5g
01XcYs7RvJLUw+xmuZ8bsHaA7xCZL8k23coorBcncSGgTYl+iPMCLAed3gdN5L3Jn+rzhRE86Fig
FiaGa0Y+WTFaO/xL/oHJsPXaRm535SDdlQes0AGuvs66z20ClGqeiEEgOwAg+4oQo9rmialt0L37
xaoyy/ahVB1nTThgfDRTtuqmKt6PSm6TxLo1I07SrG3DoScvbQWStvdRHZhfrJbPvHWN+la14kwm
coJXDpb7EAu5kdESM8t4bd3qjG9N6iCSCOxVFkzxR5r+Z6RRnxJoFXtitfS7yJhJh27dJ4U00izK
cjO2HYCnzA0ee5p+lKWtceNNcjyWDBVX1TDje9dpQEjGYqt+0KOVF2gJS5Qc1wZxIjSGq+mk+THR
pURIr5Xm/xd757Ekt7V22Ve5LwAFzIGL6OhBAkhXhuVZ5ARRVWTBuwN/nr4XSuJ/Rd5QqzXo2Z0o
JJFlMhM4+Mzea8dftDZd+WWWeJ+azMHSwsJqT4IcBAEeRm7IY6jYZ4mHDiyfsywk09s8yH7bDaum
YSiNPECyVXuho9Rvx6x3PSa8qNhQlefQXRqdT8joje5iRTR1IqCrPBpWpsOE5HZxtLXRix1KdFWM
zGIRVRL4gCFqSONg0fP6TU4iec5jY/xG/O76bE1yPleeN52KySdPPGnFpdQ17OVDgcsap/ppNLi/
tLVod2O5srYn8dDtDSRkvqvgXm1SpEpPqt2iqeVRTNAMLd1MT4zx2kiUDbPAFUG3Dz/nYJDacZkt
LF1qnR7fxv92mddj0YYZu+Kz38LIcZpxPWgOeIWu14t9nE8rDYGcm2to/mUYtxQFigDhnWzY/SNT
QaCU8OQwVOztmLK1qGtmM+IVy7PrDGY0S7YFZqqvF2rQ+8/Kn8Unkxv1GilbN4bM7jHs0CdN341c
zqFfAu5hASDfUndJyG7N3KcU/PZlbbvGg6ZTX5RNm34icpvqZKLkA1HGhAgxF78dqAoW+xhpIghs
xV2ZiO6ZmPUiLHQ1E59JXajZCIrKwrBOs+hozRN/fGoG1E8dc59vxJPpxzIXnD2SF9m1lF+g8uOz
wiB5XFervSYOPD67PSpj9EoM9hwiDPAe1W3ky4lXTtDaJ1+vZmaglhl1gzIjYQsUNCRFsu4Siq8x
/bL/nMBsYhht8ZuQOqAfpmngJWmOkewGy6W1HorcjizyoT8ZHAyB2hI628FURygGZeC7Y3ymVrED
YsUBgnulPE/MFgmVTNd3auDpKZsk53pjMgsGCFkCVhMsZvSqO8S1Zl+AZdbuVn5AGmolT14VuyAv
7DW1v864VLexdDrcMejk3xCT30nd7ELppsaz7tkXqN7zgzt1zaHPYT3tqBetC3shabXjUDBQ+11P
Vif2bdotJ3D5TjCVebpvrJiw5Xp8MGKNeLhhYHAMVyKCzncj49qfdkWaTAfZTmt64O13izcWAF16
Kfuqm7iacRkOS81shvGAHkrLlPGlDwSq5WRlCkB+hSnS62U2l0qdPh7v/21Y/6ZhxdxHNfzX++qg
KRv58q35c8P6+9f80a9yx4G7QTlHq0oZTWbW//SrxJT8BlRMOETxYZSkDv13v2rQr5oWIVv/XmL/
2FQ7v+EaYcHNnpNNAt/kH/Wrv1RteLTwTjH0cymB0QT/Cu3WkbXoMTEkF5Arutzf09166/gsJ1/U
8pzrlYsaqKAnSLnk+8HJ7EuLXeEcJRUyLHc7S1fApWfhx15hXdWayYBn3WkDeBFYudyaWX8Yi3xY
YhY+mZ1ll3YyT+iBFP+XiJG4U/wsEgDQkiqALmM1LukliT/2ZgOfPVfbpYjtcHsj0qjOdN3WGBTW
jN8bI2086V94ypOf1TiDbNf7HBgYATeeAArPjHQZU/9Thr9kHnzBA6zyCG0K7JEV6K4cyWRcASqC
2yXuuem89vc+/b93zd/dNcjh/+93Ddz5tyF7G4efbpyPL/v3oGcjPYECNC3ALd7mkfrBA7QY2YD7
02FBiQ2HgTP3D7n+BsOgTTVxOP/Q5P+QeKD+QKkPRdCyeWAC1/hnrGzxH13qNoYydWzaDEJxHf/S
f9vMjX0e0tOxwZ/Pcz5DPkXqKxvu4Rke9atHesmuZQIT1ePiB0XOc2ZZ1uLsGUUb6IP34DEvOEON
Lq6WsbycPJ69m2nE7OAGl7qGxi6HcrOOAq4MbeBeWJUeIoqzuCM6f9/6Gvp6h3qYsITbllshBMwE
m0N4RWR07rJLsHrt0Ebx8CCJBh5hp4d50T9PpY/OL2t4ymO/cuz81dFaPSwr/npB1RXAjZKndpLP
hpe2xOJN1i5njhtVsfsEd/WODu91AjfL10L6aCBBJIOFe9/NAiYVt0ZKFWXWvB6nXYZIl92zY+T+
bpBuDTKHl1cnm1+1grU3ae5JAqCFCThEMeTpYPLjiAm4hZu+eCfcbdk5Dm8lMbt9qHd803LiLRBF
8shL4G3QvVOV9X0YS/4Wk2wWvq1A0hszNxgJVj7mQrZANyjinM7hTwtxO3vjEG1fmQuqt8wfoTOa
m1565S1oSwsW4WCo26Qpb30KiIiFL59JomwWtIzz2I2Y0djxC1nsn1kRJY+AuJEWu5sKuKnf17pr
CLWQJqUsVeBcrKCIYPW/xaVm8D74D/Deh+iDC9jrOa0Xfrm9GBgnkaqDOyH3+4cYN+QlrVsckAKo
9q2iQJw93j2r54fOtntCGfTwcZFk3YqcXHR92LpcB8Zq3VYTYgGp+w8zU8kA49tEV2HfThm/VJIX
4oQgnPOe8OawSSoWcz4169RuV9HA39V99zrrDfBBDfMKNCw5sR/OwtvEhQWarEVjYV9zPb8TfMwG
EETbrpyzVya0fPaK/8pjYlgmQ6PhGbweCFrD11S8S73BItx0W3VF5wlmuZfPH593BYh2N6F+DoaZ
1wtk3qfzgVLZdDwvRscrzzqeWW5yrmqeBgRPcXV6LpdKs90LAJnWxzLlPwFdv1oGvwh3HppZxgrX
I28XK+2HVfHJzx33ievO8XkmUuQqRXlOVdk/u5AnAsflE2Zlm+887saPN6Om1Udqz19ti+q1aqjz
Y93tzqXZ25GIuWjLoo/PK56Bu6qn+yWgAXC+ZHhoDW27V5VpRrJATFJJwVu6ocTnJO0vvB5jKp2Y
cWl1cRZ81MyFy01JhX2ZzawrcZ5wldX84TLXxZVncqNaOgcBzNAS1XJSRggx3pHSZLdTal9/3F4W
MoejbozbaBMa2wj/DFzztqKt+LgF6oBzkur1YUGqGpFYz21YEK/y8dmSrrKFN9eXDg0zRwiXAGgL
P7Bm3puPq5zKVO0JMPcPqMOLaCUofg8mrQxnDczlxwWwXeHc4reZUNAvV44xf+L+FlDTjx8f8zCy
XhwklxEWIuyfzLpe2szWjnbKS6UZQQ08GtoxxrXJTit7RZ/LR2AUoKL5/XyLu0fXuJsra/ADszbi
MyqbGuavvlzbi33w5vxVYwbEaAJAalyYGw+SO2JUOvoTm/sUpo1xuSKV2LsOF1ldWfWl1sOrVjXH
F8tg/GYcDobC97CIA2G9PcLZhW9m0IGJ3nICMABWKCUjuc7s5WnGqB26wLzDJav0I6oYJsglqBgX
+RW5Anx0mguJJx7N25QBCXHcDO7agcOE3eEU2BC6ttYuC+ZxWyu7AC2oWPiHi+n/42wyfebVHzft
lDkTlhGIrMaQ3tiSS0La4tZc8/XgxJq3s7Fh8NjBRLt2C9Z1VEdB0ZR6SJgSyFhHLNejW7xTxvHW
rNwBH+81OxeaxopvORp8rixPi0gsQx9qns0RuOnoySGNb0xU2/TMjLy8uHvvXP53NeYRNz0s6Izz
RGhltjekfPN0zY7qDazSdO5TtaFWCpgr2jxeuxuExZq95LxmC+5hrexLI4RLpkdEajboRH6nvJTq
a2GXFUIfKgInQhHJjl4pmb+ajEJQGOW+HWS6+WAnRQmpARjs1Zr0I6tWnY/Q0mPgMqx0UW3kOiS1
tMmGmzQRBBDv0BjjuCKsHkrhyqI6grKGmxdXREuL23XaGdfxizY0zbfen95EpjfjLrGW4h3mj6YA
RGpK9QHH/3wcaiZQflUsPjERpEQFiB+453NoK2HCoyg0DS++8udGafvSIoL9ujBTzz3Vvuir47Cq
QXteEzEFKWyO8jJOfQtFgkRHF3RrAXjdnhwTMZ9Zx9pdPVI+pK7zN+PqbZr/0xzXxXaML8AhLIik
kl+n7yUgAyUaOR7dbEVsrtL3rODhYtXewygbZBc0AYHIuNL/VALe/P4T/oxw+Y8tw/ZzocToTMJ1
19J/qaeY8ppQhNrxaMwfhx33oJUV38CFE2PWFn+z0/iP6f/201yHwCRh+OzHfvlpak40Af1yPJYr
F8hWCfgFfje4Hfrvr+u/TcDfNAFbLjA7gL/una+/z/86f5f99/XPTcAfX/ajC7B+w3cLDhwSK+3w
x+L2Rxdg/2bzf4CM6B/kbz7hH02AQSoOq0nPJM6VXexWuv/onr3ffL6drvMnIIloL/5J92xZP4fm
flDBdZe98Wb/JTf318uIUp3HxmjLoz9pmRXUkspxTRpZXKTxZF+Q3NFN94lNbdDogFZPcMCH27TV
pupQ5IieArTPJSK6gjPfjUcSdkceRWa7JHBiMFZCy+v1g1tA7kl84gTUos3XSWGkFjUevNfFRBzs
1NNLaawBR0b1MOEnvQeHoG57nsFNm+RoWdsC8r9TMoWzt6qIzA92q7OwKaGIwLnrHe7roR30Z5/R
FqQWLTPv6nouzr2kUoEuRKXf8oUzgk5meu5yXTFMDQ3NMO5ihfq26jX/vTclR3bbWJjekenKEz5e
clnEUrQv1sQTUM2Ue0r0PGy3N6pQmDyZqr3y+QOjA1mr7xD3yRMsPuUdaAl9VLrVeFJFLgJCS/nC
3p57MzTrFgyXU/mV/3nKVZcEdenpz4QbMrRsqTZwCFBo6Is6DjMP5kmj6FOGN89ASLUVjAtFw5w1
1rhLkdijkM8ywjHmno2azL2xCs020b6Mo2XfezgNq52DWP9Sej3TSlS95dNaUE2wDxiNZ1l5LOYK
ainUxlW6fPLaUntX6Yy5lKoOOOmSfuPJtkBb87zDx+/Xb78VV7ZE6cs/T2Y58GHUGPBooNx63m/F
zIEFL72Y16p9hpQu6r2VZlKhCd25Q2ZeJp4xMkIeB0bClw5BE+kxLo1CHR3CrSyUoW6RHSy1LQLy
WGlAzMDjcLafJinYvAz5NO6HLDGfW4h0zt5oV08/cKmo4zhUXAteW5xpD/qQn06nid8wizYD/T1p
MOWT1KzyPm3luvlt+0sPsxiOWmSvKYNJJ0SHa7HQGJMLjDTp53zdGiifKGmt5cOGSVPAUR9s2rGG
F/nRXdrK7OuDrfsCOGm3yYd9VEvEYagvqp7XAw2yfyAD13qfHQu7WCyrqmHoq5Y0TMw8gzGf60N6
XeADshUsh5YpusMyIhDWxCcMG7Jx82hIiv4urvz1KlNzAYCjyEIm9HimnSpbggnL3cHY6BWyTK2n
kqfsofIWDVcfgRpluAxZ5R0KQycysBHPJFmOl0gfPtfeslJBTN2MUmlUmopItbmqklgR7m44zj7z
VIzqG7AWUuP6TBiFMLE+evKTUmVz00NWue01C23uulY3diaM85iwrSPhI4kqhBhHxV4BbadQ55QJ
frkrzNkK5tK2Hklf0nc2an96UEl7NC8glAVbyqA264yLCgLkflOHRJsPbhMd5gpoZq8d8Mb3V6Pl
558WD99arSGZJIWGVjCdBv6iiysKi0gZb+2QLy5Lv8vGcF5093lSWnYVgzF6W2Wew1FtTnLlo1et
T8/AZBXFpNGk+W7NLTaIOl/zwiqSm17L5QJpq6m6+85nbxjNk5FioJ6sjOTvWj2yiNIjlXcpk/RW
nhVrkifNsdeD2bnsOOAANBRGKA21CBuC0dI2DoIhTN1H1ljbBreyPRv0qTOtjeOsFzNwuNt0Uf1n
n9dvYZlXS37C7+D2oaMSecYTxpJvdUYQQ7NXIN6pbYy7bGqwB6RuYxA22spAlmb64LiJroiTJpvH
lFV+AbwGmBbkUfY5pGcjrXOwnkl/Wg6oS+sArwoETcRw8FjMUxNDxcZpoj0URcnhD3tZIWJccosf
UQ7MWzwlb6RH7tVHLwHZSN2azsSp1MNm+/JxskClit9RAoKYa7hDqcYN/fe7qGUtc7+gNHgittML
HU3nWJ3MZuLUWHnCyMah8Us4npHum4LbYTbvDJumpWF1tYS1SWB1AHNVXc36TLJLukGOr3nar9c9
PewaNttQq2cidSUhsv9OK/pvufQ35RIkKGrQv66WoB18JBL+q3n/F1uHsXr92SD3+9f/KJtYEujM
RYnw+312SnH0o2zC6WZsfDbdAjK8OeT+p24iMgU2CgN+zCMfmiL+6N91E4Ivy+QPAXabeO/+Sd30
wbf6c4/BcMtmK4IsRrAWsbZX/metyGrUlDDroh+LZaOcv5ckDy9rfMo9L6xnQtkz/dxj6SSg4tko
SAyx+r/pNraB9E9tzvYr0OMQdchrRgi2/fmf5CoNaYqt56Fnalh3XsfiefXby34qorraJ4VJevXA
ktYH+YshLL5qKaQO5ALX0Wx+EUzoVMpYREuudB6sKP5AHUF1c43rbqMrCnva0ZSG2oTyXm/fBEb9
rOFRXUN/Lb7mTNS2f11RDYC3fexVc8jw7fRatNr+UTQD866EBCMGRfW6U/pAy6nJ3rJCvQAebtVP
qwepmGviCLRwB6l4J0zrIhlnKPO5uhUDyfReyWTT067AMtECD1Yf9cUlVt1bEj3GaKk3+bY/3Dr+
F8OiuEg4nJEDRERloCi30Fu7QUXymZ5yMjclGr8qQFN9t2jEDHSzjIq+iqah/YqlWD9gLLlJehfk
Zv2qwG9xIgYdnOaDo/g1WHayg63rt2oROpWvh9hCn99qkYSJM/aX+AfRopPo3To9P4x6p7A+JVWe
/K4s++/h8jeHi2mI7R7869PlKmMj0zfDT57bP77qjzMFfhK2Vjowuh4MrR8Hxx9niu/+RkY1UlQc
tDDmflLe+r9ZCG5tFxAg65KPJecfZ4pAr+sDcNxOLmSFW2/3Dzy3kOx+UaZuaHSmB7h70QyydzV+
OVUsuqhqELWOx0wjuoZVvCBbCUtcfMwGY0EYLqwBJ5E1tXKPvYs9ocPw7fsCkqbfVejHdu249lec
REhbWevn6vOiSiGeyHBHSjH3xmvimcljtYxugOfG/jwJMVx1OqFNavYBN2RNDvCgSTX3ii2nEMHk
MAs6QA8ujpv75MLN6UnIdrwt5WC9arOIoYb33eLtgFYNl1PO3vXRKvBoXfaqUzrGfQeE3E7QZn7L
FcB+ns9LgElR3/k5k+UV+a3CRRBaUiflji7py5zbc8qQfqq0q8LKbLXrcBi0+PCp3ZOYNU9gmXWD
d66Ms0cOYhhr6VwrAg/zyTmxsO6/ubLp7oEFE7yKTv9gLvk3QjzXCKxiFvR6l7FqQR5/IKXnYS2s
4gboSJwf+SvWFcI+oE8kHGQMxKyBPG2eAtFgaC9Lse2ydORdJ9m7GpNW34o6NKCU3R4ZehRanc3o
TevvcBrYV5NvL5ExjK5xGn2/Axeu/PhJVZ5737p2DNsPs8+J9S9I77xv7fKi7EVPIqSM8+dplmmk
WaYbFA5G3Q5hxa4bl/rs+E0JeNzlvQRGSLCD08egk9Z1vhjGIfGYqrZwPDNH3XU1/BP9ECeVPBYG
EXKDBMBJ/gdKnVmRzekhWgMICsPeox/n6K5op+CCAmbpNfUAe6EUkBlm4rrExv3G+84u7zEBaOrq
PASEuWgsp0u6q4OJ40XvT2li15CGUOZhGEl6Jcn5AMRAZktJiG4vAvBE4lrZ8YzWJ0ZX7dfGKZvU
nQckIfJTgRm1aIidyTYli2hInUzppHZyHHDUlUqjyO5tc45KFU9ovlh715r7UCx2WNnmKRnllb1i
PlQzWSxZcy061YEjKw48xdD/FPWemXD/qGnpLcHZ2Ej5MftELZTM0/rF0Ge1d90s3sfTeq+XeX/q
JI8Q5XT5JWnU+qm1RQHqsQOlotXDrugNnkwabUIlluwsxrLBrtVkF1q5qpOO1o8PqDQf/dVE3+6J
oDMS0rnTQQsELSwhGu4wnG3Lyk99Nr9KjCNnmYnkonPAOipV6RHCgEMDvrxHkrkXeImKQuvCrNJq
dkYayIrWoPhP0vS7rbpnd8GC6cdQvJ1OJ9tGyMILdOEh0RqJ2KptAn77bEWqlqv7IdNQODYZKnxi
agIhc+OG3z6/yEkhJpN2GdoTNcj4vS3bNfRSizeHm+3YtVNYuPTEdaKGIwuuUz3b951FeoiXXSoj
PvhypKI31UPmDIeGfIAzuI879hMncjFNYKjMgXPe/cRJsb6Kx77rDt66XOWmhoXKHjGCtSWblVhB
FonFE941sEbYg0OjKr+XQscgWM9OmJfpeJ9p9RUWOSOg42aZMdgcgpl3JVrmN3m1LDudffoOf4W4
1ce0jjYSPWvnaebaajG38Xk4B7OHAqql/nj0ZPmmSKpkLaL7Z4fjEhaKBd89tnKgrUN+HD0rDbkr
jNsk7W6nHAWqx4siWup68UT+Um6nWTHGLnVMjkixbU1xl5kdSKp2SAM+MLlvl3ZDkqXPutaT52Yu
7+lQGcfERfHZw+1gtO/hBdVi/zwCoorIxPNvByYHYLEc/1TkLn5TeTtPg77nmPAuGhKYXNKPneEz
5wp0d2g70661hvw6N8eJ9VxBcB0f1F5vuvHaTuz0zloW/0ou+p2S2oBmu/rSJya4Un/8RH7lvt5W
l4ww3B0iNgZtNadLmjLm0/M98jyLX68RL6kgScBKeTp0yCULwydcaHgAfIA3C47z/VzMV6S4Sazl
Q/7oavmjncDjIW3tpVf+s5OYJ3MEDt0aY7uvMGjsUnPe97M8NU5+AJKLJTHvBMlrSXdghfxWQ6WJ
bKn6oz6YD4DKCi7gooFuCR/wwu5m+GKGdTdSE5d9+uQUptqZpYp0shR2nLSRo/mktc096z47KLaz
tNW8G6+3Dn2WL3cLHx2GbShNAceo97Vg+fJckvCIbM3lVtNAi5vudEViQDR1NLqeOextbC0XmEy9
XTeR5Ms+qkmDYi29Q7mM6pQ2w3FocX9mcXGAyczC19fIZpq0PQ8zVIIxFC1vFpAZGjGKN6HxeZHd
Q6DGiiD+lpwplkZ4sq/KMcMPPE9N1OZ2+tqyCwtmcyQpuOOZMJePhsAcHTdX/qR4sOa+H5lyuJ/W
/rrL3OptYniBTOo5d4syIrMIyn/RFAGD0exiWq0TPlhjL9LYY9Nu2+p6sQWp1DZpxiFAK+PCzuxk
v2rWClAxsb7Ezdje4Xcqaor8ATkldtc6mNhH3gDO74tdI1PIBzzX2ozmaG0AXBmGQSrk2I6XZlLH
QWbCnvI3nlNsaY+pxvZ5mjC2N+gjWdxdz7prPqHqrj/pSUvSr1hL5N07YsrHOyaibD/6Qp2XyXoU
i96+YkDXEvIlkcjubXe2WMWgc2eUKxjW4QYuGQ8N/hsh7TdGiuBiEPNwh9nyhhgLLegK7bZa0/FT
sWSfe2mBJFnIP4bJ9Bn/Z/mwZAQBaMyDDV4es9wSPhKurePMSPtlS0iPZjuWJ3ymZpQztziQQpbt
PMaRxMYKXmw/ffEBRkS1TnuTTHPxRGIi2Oap996d0U7CEeA4aVRW+dJ47nrvQskDt+J9sQrwvJVX
uU8uIZchudF6YLpp/lAntb5bZr0/+C4jGcsCKryI7SbiA2NFieNpD7aIA9nn10tQZNInfWtl8brq
mnvn+/X02eqnCBtrel3qhR2ugOVYIrcGYALAS8DuWilYNMnyolcKUco4CmqEOrkyzPKI6LkINNtt
MZT7ZDxXzPw4btPxli2itw3+us8adiUSV5aHibU7Qr2MOaqP6PYS5cw3KMRvnM7lHr2IH44yHh9J
Gr9wmMoeWl+uoT1rWQS1kQdE5jshCA+2jLap11jmc/O6hgcYNKbdXeZGr4DY9utlJfD8QHlZQqTc
b2VSGcG4lJlx07aTcc8B2RMKOVr0d84wp5vRNoHRT5obD69eq790xLZeJM5q73GMZU/6TDYH4+zS
I4tUrNY9CTjGa13azqvI6IY7NSQ+Ke6kyBglBcPIe24i0d0pxuYUwNPZZazKxFQPa8v8BG4YO2Aw
Q9eMiSIrw4rKI0i9jJ47gEBRzemFpCHeF9WU3PsahahxRaEVVPX0JH11YjL8Dbg1MP7WVWE1tEs0
It0/xXVj7tRi+2y7mYdLcSbnm+CabALp1zQwrsX4dRoIMTZVC2O0ja3QRim9kzG5JhrhGqmoAcjF
G2rcM8qjNZhil8p8Otf6HMXSus7T3HrMhCMPZet4F1laNRc5iTlB4fr3q0r35dTJO5lO4qAbr7C7
KJjyuInyKn40Elntys4ksl5YoZO2LcBPAPNTDjjLWesIS/ZR1Vx3lVwQ//umETQa6/0MM7uHTpzj
hLh5JkcYs7tp56ki/Tr7w6VDgb/XPd7iym8fl6ZuIldnkY0nhlAISNK54VUhrQp4w0FjiJy4Lc/E
sjlhMb7DhS0OTmK9lfX42LSr/Ulz1C2x6Drlsr3uUa+IQBKD0wpArFZryyuojtMeDab5VM6yB9BV
VY/LQEi2aeY86lYNT4WBucTCQpOnRMrCGcCqUFTqseraZd+wdAqyJs6+FdIIjcVVtyrjKl9Kh/EC
tE5n8eJHQLGXXTqKa0m6aAB54J3iF51b2qOjUA2WYQzTi5g+LWmf7hWTt0eswrCYxJjsO1H7kRAU
O2bn2ThE8vIKf4G5W+ei2uMt7K4dL37Ve5mEfrE4h3QulttudbU9BCMjADxD1WO0/iem3Ncg0sZr
k+DsqunmAKoDkA6hr9cmfmqN5SKUzYYh8DRN6J7c+dKz3G8N/UZpaF9MT70krXNwjZ59A1mxvBkF
UEx1Qng7RUrTDmX6rnnduEP1p18ayJCOeEBvusy6qJeU4zHt4MBBEdy3Le3tZEoLx/+Ez4Z5uZXn
F55h8QDNcXQX3qNN3BMLePWyuONbPCavTVNw/TTW7ThcuU38iE+FACPGSF81zZyCUZSnIVMqSCz3
Uvnes9c2RI74zaHg4bgzEw9ia2yi8ah141KI9jafqc60PteDYVQ9GzSmcddF3MyUZ9rN6HSTtyuq
RfFIyEE2bBPsDgFOm+5X3LUnyRX8dZXpd4vseMzs87pj84TTexblFp9rV1/KJq+aKMuM6ppHlgBq
0VglBV4jXXYFsr6dB5KaJm3pAowFxSHPtEQGrSn1FMsQ1llzNjbd1WTT5LTd40zoyWliMXKiqi5O
vpvWB+HXKP1XBc9IH529RN+/Ep0JDcb/5HtjflNnmvFuZ/14odLMObeWJ49miQ4Usv66BwslH0QN
sNiT5gs9fH5V1IIGP9FZCyWk6fZNcmktYIVGMt6uDN0R5Ckty8FqFi/MJ7qlyRXEDiPxDiWo55g5
22GqLREmJITsqg5dDbPlJGS2wQ4QGlIiRo99bm5FZlrGnxxjcDDBr69eNfq7ynRf3KTkHaOovSIV
ntSAfD3ZclI47mBgVuA9mz5lOFj4X5myZmHnQTsA8QwfoiX1XVBXonjk2/f+jM2DJosoKS7XaiYs
jRDTYTGDZlnyfdro5Ym68QRbljU1Ap/9JpTHHVmC6IDhFJVsMPO0/UQz5d2BzBQHWmEmLtaSf5kK
TLcbzRX9rEi3KSPdAjgE/6LuazQdLI1DMyZMfiy2sDDaj4ZV2oULIgXXTIkXshAYCCXB0cVAbs5Q
dMMZ2MV7p+Co+FgUt97CVNm1welOJldS3eSSj7FhdZn7BTqsskSYDs1hhxB4CIvO0y5mkd/AwTR3
RVNdJY77BMOjZ4NvdMGCVwwD2rKvDf2QzMw72PrSy9jpuh9xPgaaN7IRzIbvqmlvnWa4Wrc1t1xj
gPcWOsOOPsu0avjZsHjngTDmuGRcY/WBni6cytANj2lTSqw4rU3Rsp5n7lSSMsoYIsvAGWkbMqQA
fJ3c/DWDmOGJ7mYZmuWUwaEKaSEvOKKf0BITTDsuEa0WV7KxusEwwe7nbgAXa4zmwVtmxiiKh64Y
rJNsDZDi2snLx0hNDpPfzkAJraGH/twJjbHJPM8Em5bGA2fnnbkmK68IZQE5u3Re3hwkhDaHg0YQ
iMLuxUQgNOJsPqdoAKAr1a/sFv3bPEG7TzV76OYuJYTIUo/ECd+4yh9wuBomaDZ9P/S2uxNS5k5A
oayFTumukKPc/KGK0++e0V33yrwoPOeFzMR9W74MRnUYB+9dTitDf48YOYCkwFsqP+zyOjBy5viq
m95bQKOgeYuvaaelUSdMmkywQgWADYYqZGe4UJySsCbbd5cairIlj7+SxXQjUw5oQsWkswStLkhc
HSfzrFHTtzvgneZunmjKp26FIzLyJG+BNEPDaruoxt0H/mVwd3PnXLSVcSF1O3ByJvHjUpTjnilO
cuaRBcxTGW7HE3rtxkutUfIgerNEPusIecrKLr7xONWGXUO8rV1RGnept9soqcODJpyq31coUVfw
RMUsA8tIGbU59Agrx4c5AtkUvtGZqDam1Y6RtiWjtuqgmzzx2heLWwxoIv2eicX/HwPF4Xtz/VJ9
7//Xtgh4o7jgnEuH//3zfxJ3+ceeIHwZXn76j6gesmG9Hb/L9e57P5Z8Kd8o+d5sf/P/9Q//xYKb
7/I3k3iDgDLkSH89iee1QL/8aQ7/x9f8mMPrv3kY131IFwzoma2zufpjDu/ZvzmoIxBEuWzXAVDy
Rz9yDNgA/tjl6b9t83iEnFtgGg7OfzJ2Zwv46yJtM2DwzXSHuGzT/ggM+dMizTeb2oup6o+Wl3yZ
Ebvshr5oYH3pz7Xm3NNJHmt97J69yngmspZkKxcBzjKdQdB51C2debLg8hOd6pN+acz2yR+L8sBW
DiKT1sGcnnz5vhLNEjYpz7jGo7rRkrL9qoOpuNNMAHpKG8aQRB8VtF6W7WOtppZP3DtiDrybmU6v
8Ibqop45Y4dpZBU1dx0zRxMYM8/fsz7IoJuqT2tvEsdMZb/Ly2WbUKtbpFt2SP6LGxBNOT78H/bO
ZLlxJduy/1LjQpqjBwY1YU+K6qgupAlMISkAR+toHcDX10LkzcyI+/JlWg5qUGZvdgc3JIokAD/7
7L22JUOyQtMYHRNJL7RjmPd6tgEvdfGL5xRoyZqdl1/kyXUnpAnWktdEe5S841DWbOE71Xec6raO
zJ97gLm9TTn0VHsuFt/hHcgUc7s9gHOAYvtdlmF8lWnOLXY4V0tTqrd3QZ5vG6cBkEayec1ZZ9zC
0v/sUkg1yPXRRoJMXIII79Yw8UjpaH8LOasWkoRjOoOhmLsy3oY+PH5875eibncdYM+5Mm6jKc23
vVGPB1AI9EXheriE1C5+6wZXvbhDuitCfT+bXXHJmMmgyQVc8mkAxmkdUZ3SKDvWlMjRe1iXdfat
nyt5j65F1qA1urVtlzjDVDw0CJ1G9IA1072CYzb78DHw0MWdV+N5VfKmqXL9LQqt9jN0iUmPhY02
QsWFxnHsB+dkoHK21WQY6j4P7n1NxVDJhiZGBBzcQ2cH6tWXKSVRqT/kz2VWktvIk3AveATREjkL
5Dge6tkuFqo5+7UVbEADmbx5odVz++4J07aWKk9NG2F8IfxcnmpjBo5VByVWZ5kvZ06zKiT5AFgC
ExDhnaX99M23BsPbjFFcbmHNRc+plVcPgR0V27GQ1QOVDuYN7TAUuuk0PFPukL4pFeEfY7klY/ae
1LMVKXUOOMvHu8kdSC50GUvoPgag10qCsLNmGWF3mjibKwd6/erAea+FjSlNTuJ704N/MZCcIXFh
KTjEDZYNRkloJVVPWSrCLqK2EObjULnliYFLstgGcr0RZTzd0WyaP7sgKLOD2w788TVP6wucJ17j
AnC7ZF5fXbXsz7FOTXwO9HbwA82Oiuotab9yOw3FhEuqUK8J199eQtyFbg+HeRONsvVWftLlz8os
5Q0MrPZTEgCEmWqrL3dsxruor9Ttz1eWRqkKdkNv8uNzy/Lv4zmheAQINfurKAnunZHvoGN0xQ9s
dyBtoYQ+tqmjyQJOHjSv5Q/v7GK6TL3bPfnQ/n7k+JisoztwE9kEdjUh2LTDPuXQ9vbzm5a6zDAw
9UPK6c3Jcq/kSO0rTPnqVqtFi0jitAcvWOfPqJ/WC3qXrLZd4fj3kM6dY5VF44VSPUafhtIqK+59
56Ag4e6Qe8oTCRI+NSuCWpZDLfvs/ETSTAB0lW7n6YpiUOsSiTS46NoARME3Etx66EZvoUXjIdT2
RFIAzgqL0i1+oz+V2S6PE+Oh4oSyn720egDXHlJd1LEqWj6tQhfVg4ynNkDXjspubXZDsK4wWhB9
cNyzWbdIsURrOI16MT++11O89nOOkzMOKQwEIFMbZ2L+rVj8pfNNW2LKqqe73mgxm8YMki7gIUmV
QUHhahhcW11/K3R8lwwQAfIOyEba/HB1eBUyyK86ZvbS8i+gf3c22h5st2f0NG/jijE4ex4/UEUu
5gIDG+xUrQM2lZeO51i/suwKzrg0vYuj0qfWTM0bjx3kJjODeOP5yl6bPiKDLKYbOYZ41MAFRtXJ
Lv2lo9UYb83RYk8HJ4VsTuChK1YZrrYQxu9ErmflK5o8hoEMSxdknDCNxvwsY1aTtfVVl5QV0ySn
rtK5R3m0CvNoW+5HY3aHMnDvHXRDaGO9fYtyB40BV2VrBB+QK9kElm2BopOzIJvKAaYQZNO0ncFW
WA2Ts/K86qHHxbwmZDV/FoOLsJTAeoSMvlPdCFOiV/QCZ3sbjWiNoMwHLD1zN9bwDVKYxOfMM5+8
SVjIBvUxG6fiKMj7HjQ34Y0IQBOMJThexElI+ZRWGVX1Wgv0R9raxHnKhH9q+OLv08kDYDpEr8Is
6jVBoFVvTj/sSV2UDPwvaS1bTF2LN98zqKbJskfIcOk7dQT2lmu9XdH2waqsL9sVjMHuRCjYWeAo
iOijPeSHOJ1Bw7iBcKic21hh9FAX7WcyddFWlMF0MyaNVuBYBtlRomZRpFLOzTJSWOW5Mr2bnHv+
PV8riky8yLyzqdrAjgO8dl30SwVXCdDBaakIak1LfSHzZFtWZceJWkgUJ/XOapFCEUy8HJSHbyLC
bctCY+mkrl3QD/2HcMRrndh7MdXRk8YQixIMXta18YlWjmtcs8l+iqaSXl8uQ9qly/hbkPIcLlt7
05kiOBMsjLccEoJPnLLDxWeH+5RN9XKGQA1lA+kxlHURdpfBonkXz3b6lPoAIB260b9a5pSvjsDH
KWRjv6Qko001GLS4eo7eseU/6biwt+RExA3r9ureduyRZEnNyco23JVWTXCjBqXfSjHlb9oy7RuP
rpu1ywlr1Xhy3mCfrbiTdxILQ1K6bFmyIgiRytL4PIyUv5xaKzJZILUzUdSw7ndBXBdoNEH83Hmj
gVzQQFS1LUQTwCECF25sYHVN+7PvonD32C1wQNSLAu/Mmsfg2Fc3FSHaE61xEcBotyDnWUfPGEm7
i85mmW7nti5pSA5L44b9u3vkpJCBa6jqrRzzaJ1rt3K2mBN/lATpbs0i7p50I/WBdoj6xasxdTDl
UXA1h8la+5qwkqOoV/LnY1ZwCqOY3jiJihsYU2J9qCK3XSvsGGt0pWjH8jbgZeU1vOP8u9+iJLRN
pG8zrJPXgBkaojpVs6+tBJVLQyfhzHA9VunOQXOLrZjClmB+TZumUpu0HHIEIzZ1s8lKTSbUBRWO
IJ7eZM5+rubrUSakaiqDx0Af2TtQwsPdjOeaYku41RXc4NtJ1/lDnbb6gCPXeCXgdkN8t/1iXcoB
xJu6Xai8eNfnjGKGzaKgaRagS0PhK6Y/azUE4sITtLotocpAU4QY0QrtPkPF2Y96jDfY3B8mz/Zv
RmmRRg1g+U4lEBctKcthv1ENVfxVjxPyII88QBdsuSSz/SjG8SQHs4Wj3EZHUpRnGdcXByl+Qx9I
eoQIPl5FacCKd5MaCSVIbJ0vYcbd1bzye/J6wzZVSW6qfVboNL63vbTecAm3OmatqB3w7KFhxDwS
wJ3iyQhFPBVrH/L8eBw5/85nl6NKRn9fkbnbqU2HDf4FZBW3z8aUnp2h76tN4Uk03TYelrLjLMCI
A3sqqqwDT8OXsXDuDREOu6IM+zVamH6I/BnQ7DTD5k3dapcOrnPdufO3GjLqdlbeRYYVbLq56y5J
CFsqp2LmtvaV+x2c0MSSvpy/g8bprnWB8CvN4YsSRwAwrjVcB8NAjXngOycqUrAku0l7F+rcOmt2
OpeYo8rWIvixmQz/Ddw3jcvE6N51R3GrNBoHgwCFGIUhPXheQlCeAUFqGPCpRyqg7zmi+Wrs6Ohh
Qf8YGh206My5mm0O2nmefvoW1FanLmgdM1EvKucjIbO6iUDYnSa24OUWyYBDfzw13XfBFu8TkGd6
1hojtcWy7mBDfDiSRn4QA6QWAuOYvjfZ0GXHGe4N5JTZmc6ObChuyov5hbV9ft0mxQcDaFxsAbD0
CqWK3DS9RxVtm8lHXRQ89Y26+PQHb7lnRV236zGp7xpTNK8cX7ytZdnjpYsoIeIMdLFl6t5ixopx
WlAgfhJOSKnUBHR97Ev97PW6v8LGXp7nnMpcknJdfpuVNfjSGZfBd5ixAlk0leOuAJwFazdccuiM
huxydB4GnwjP3DiG2DUvso+DF3Lq6nW2C6yMSJSYy2lKNbjl+2GJd1+Xj8hRRAzMOaCOqat2cDHG
bWDORzmRK1aaIYvyt+xGYsh8NbuZSGPtUyXnLt27WOWpjrL45bd1zKEkrYKEwVeG3aNNFCSOth14
IlIbK07PHTjsUeoZ9hS9A1Dk63b4kbRFcfDtTh6aWisK+sqvbMTc0U6Rz/jYnrMGx5iKm+DiFWK4
Qythv5yG8yaDsYEuxR7cXRDnTWTLTRoG0YkX9sTgF238MKl2EM+CY+4hhv+/0XOu5UdTtdWP7ncF
56cq8w955/8n1cf2XMzU/73qc3jX71L+moMz//pP/hB9TNf5S7Dk3Hzb/ZvD8g/Rh2THX6wlOUn8
DIeBWIiof4g+loUv08QO6QrfwT8YoN38IQKZeL1FyFELHst/TsNwf3dTLyDSAFsoxk9IeoEDe+l3
N7XwwnzG+Wg90FrHTlTNRTuR/ed1rue8CM/KiZt7EBnNBxVS1mMC/vrC4WLal44xkZ6XgbsmIQWB
AcyY3oCCWneYOzg8DOq1FYKfw9cRhoIxVBIVflTZsmywj1UyZrveIV6PJSg8W4YY77hHg7wikrGv
rCm7zCmprhBXELKs0X+VRHPgtznauTV4GN+OZU7OI2k7/R7Ganr37WSSnKl429bwmBh7G+JoOybg
+sQaQn0nr5G+Y+mb7oxsgvzBAfCVlU+zxiye+QzFc/c1NDF2KUWTfGyJxePk3TOBEEGq8tZ6WlSf
7N8Y2n/mcv/hqf/5EXhe4POpCvKs5gIa+tXQXsyOkxpR6z3MjR0eXVKJW2WNDR0w1cjq1LZqdGQ2
E+Fd5SvrTJskfxrb54rkdCaYHpN02vq+Wx3DuR+uZ6B3N1bvVJ+mzIyXsnbbSwIhb+vKlD5xtzMT
+AtM8ozUwT5OQGz0QBNvg6B56nLbPbhKn3GsWY9WYu1J2X+mNR2Xv1wk/yQzHP6ev+SPdgRR4UXp
RFYFJvYnF78KvCCOhCqpmSyiV3P59OOqMr+ZljPeGT7Juj61m2ORauADCafHVWF0867laQJ0ZRTf
VWYu4ourx9u4dLKTrkjPRBP/VduW9WWpyryKKdW6TXoPSAOtc3duED0jxlj7UCKVZCUwAC/LxUGS
XNgnRmPss8H2NlPVkDkUsBMx34vhSsz2Z+n1Z91Y5qGjvfwwQTTpKNih6hqOxnZ0wUoIVIadK19z
FaYn7Db6QyaEM3Nsax+K+/XRn/IGKzEdmeT9GB5/Zvj0eOGizG78weBiajMwpvanKGTarLwlD7bJ
CNhdAUUqKG4NRmqvJYXNlZ8iic3wQCxiaIALSoxbJZ8SBE6ZXmPPqM9TkFuQC0v1FeQcI3BHMatj
RQ3rwwjPDQRj2x7CUcmrHNjhdUSq4y4ozeHa5aTSMbKDCtnWyZweWNWmS/ozti6G7MbblmaBs20t
ohfbk4N2l2vTyOb7YtDti5PQPxvGWcyquAnXAqXs5l9/d/50zwLZE9DzZHIiNm2SLXjGf79gLFq1
o3jwjUsCdP2+CwlcGnQePU+jXmKpcHUwwvPdaar5Q7N+X7ekKiZqkKbkM1UVcU4yl6e6E/WLXzt4
Q5Jc7IFIfRvDhfFBLxM2BX5KNjRuzsPcLvc5n/25gpK/El08g6ePR/AZlXUhKExE15/4UwmGTdeY
x4CZm6xkBoz1yw2V6CY76M7cuh22KImizs8ch/GGSNZ8//Nrq1IwHVJ603VTg7YwVRX9qJZcbGAU
5N4w9ryUxlyDdZENi2GVFMmGSUt+L0W2r6uG7Rq8FNKldt97e2eaM3+bBUlwG4gaqexfv/0/+Uj/
uF8tbz8LtsAnWepZyybiT7xYXcNwIIUWXaxGYdPvTN9cTU1tPKQz0czGJBcLfqE1HtNJkl1zMXuq
a2ynybgPBOvKlc01iCjEcuvEgk29Z4NHnDbkSBQz5zXRK7IVf8yi+YI47I3df/4HEKrhZcFetgFS
/en7U+K6b8yELUPukYcbU3O8gZqIZwQkLVXJJfeZCAT/nWt53GKoqTS2QGsU3YfCvTI1pYNce3gs
rKl6Z8FvUnU7AnSwVB/t6jyIHnO/LqJVUsZMpP/6tf+5n2x58x1oN0uIAjgU9vvfv/soyEu5hXYv
Ve8SPNZtG/3g2xxBQ26b/Nmc5Xydju14m/tDue9+JpytsvSOgZLD6WcgXKNJHnN38Zj6tfHYkcbe
g7jsOOHWfXlL2YU8M36Md7oIWXJ2RJ5/DDwm+Igka8NIU4Uxz8HASDOPd72jsxKooo//IiWxMC6C
Z9f30YuVmOmBJuPghKcX7g5M7F3e2jG722R8bbxy3uNLiDh7Jyy+Sx+HbWdZ45cZt9yvLEyfLF+V
ZW5nW9EqWmXfTfTzNrHLemVnSh1zB8Wr9LnUOROMdz8vvYiStc8mMpJh65FZuOvRz07z2FgXxiek
8iLFPodslHwK1c67FPDWK9+84cvJi+UOsrw1BCJOvSQl6ZARkxjYuPMp2YjVZBXZo1AWLhEHIBWx
9fTDrgo6HuNkPGbaIju6CIN4rKxzMiJnuAiyN6nJvPZvvggcEvmkf7sMQ5pFiM6Ay/x5HPzTsYF7
NUigbKgvTOUdtZGCC2z1896cUx+xn6I6WftUD0uafpJ4x1FMvZNUwWplck8CA0hgwaj9TZKn+amW
SHT02QmZrQcjlQX9tuWuq1GuVlxJ4vukRf7E7b/7bjHsf/US68oGaFvhb9oE0/++5Dh2PZSdS+JZ
THwPaCvLV7mdR/kuN6njXIWUdR0CJqcNVWT+cXQwjWFSxDeVtNQcGRYw9toz7lFCJr1pe9F/1i6P
Fb5fyaap4HKN5tzuHa5aXC9yOXIun6vSsntpR7YeRsZSZbTkvA3t6cVUqtzYVWCveD1JQW02F0QY
O3xZU4swhgdf8QMqIbxg2jxOlZmKwxzmWG2QPur9jGxUXYPldcK16rPkmeeAfG7xkeWrWWkb3pcs
0peWFQNbjqz24gPhIQEB2OZusGoTBTsg9M2LMejlgNOM1UkEI4+qtsBMzWBIGWAC3YD9CwSgts+4
5REJ5o3C/s1/R13PZTAlFuHzwGsd2gehDj3GVHAdI+Hw1JnN1P6e2JGEIGF6Krsyum45/oTTfdzJ
ytjOaDHfC+CzS4kJkeJl2yXWRjmb59gFEjHxRUD+1yzC8HUmqI0kHr6Z1SwDvk/9fJ+WBDkpAcEY
3nC2PHTAtunhwwf7w/Ky4Bjg69xivMNXEyDswlNuZr2FiETXGNgi/NUNk61u4FKsZM0pE99Es+kg
FTHIqkhspD3nP+B5XRidc7l2ObbCxM4oRM7x6d34fkGlYOHrNQ8DVIw2nOb7n3fU/0kWPk7q6//8
r/fPAno6NrFGfnS/jak8RHh4/PeT7fHzPfkNj2r+9V/8bbA1QZ3i06XPwoEMyhj7dzcDMWXGV5vR
l3NasFR2/DHWOnBTmXFgLlK86TpcYX8fax2TCDPYVMba5X7GNPwfmRso//j97rj8BMHLYsDl1vlX
6P0v5obMjOre9SPvxk0c4xhTYl5f0U+MuGcE5uT6MQ+qIrNZoxLHzh9mqdzwu2n5Xwl0sQf6jWx3
TYXPI0Hk8SXzDXkF05WkVG4FeLJU6QVYfagIrDYG24zuYuRWXLNk1Lp+EmUdYdgbZG4XVwBi2j27
qTS98a0kZBnIEWEn26Q8FtHEzS/t63UxmRiQitwhHhC4u0Ty+N+SRLnP8McT5BE6OucsQs5tb3X7
yRvqkxU2+pNd+JtTdOwswla85rry90JJ9dYUmcDOV3hHPGaYE1MuzTFIWJ/5VpNczVMyHoSiX4gP
yrghRxBhFfcHKrUCzl8AEDhjN2tf9SbOPrfNEbAsqdNbEjDWyzCNZ4e178aUo1q3MhEXAO/s+rDo
bojkvJB/CwFBjBMj+mjvlRW+jGPgbQcxrSN7KO6Zd+uD0zfWDSAQJj3W7Pg4IcwWQ6WPrpfI69DI
38OuZnmoyFW4wBqvanyL+7wyBqxLfnScItfeZaWZf9E/zgECHs7XcnCtufU01SG05FffWxRIaTl+
c81AA4mUKa44FcTrusiDN8uiacr1U3I+QfVSyOIFg5i8Lms1E57WNGh2ANA4aFdbJ5P+2lXYHVe+
LlmYYXlczLcyLB78eXS8VSQSdVy+kU/1QPVbgA1uSQvl2YEdPVWDie9TcA2fc1MaKMt7wag5bVS+
8D68zIwvTmZmd6Dy59tIJ2KdzE59Tmxa6FdSjC6/xa4wf/jO3klzjssFacAHuHX52S3UdE5YC1xb
BIZ2XhLpO93Uza5s2/GjC5y8XDFNYaHODPWDvGIKF0TDfi/8VJ9ZPsjD6JbtuYtIca1GT8efiZUb
61wp95CYmE5WU6/8K8zQSbWSnS9usLBgxWzwEa6acoki1N4QUtza9s+YF3tNBHeydqRLa1RQwJ4b
K06GHS0BRI6MAnMracvwaigKFtWdcnqUccaYhaVxljUvyq89daKBpn2KUXwLEk5W8qPClbINAupF
fKwy58Y1Pr3ZFTxFE9pXaeryVnZjaDzhGD7XtrLVzk9F+ILVIoMg41+pCDsP6Hpc+rErvg8A5HbU
CnofWR3NHBILEqHeQB6OBxbGYbPT38LKsVGLIn8jfPrce9yMkFkyPV1V2iBIEOCgOgXU3ynaA3EX
Tr013/kupDx4KSXNkePimrWtY2tlzYX6SndPd0n/7CZudS9R1QllRTwM/TAmN6kIFrlFGJA8CfmT
vIq9AnNSSC2qr2Hy4+LbQnlNWRxEJHp1MD8NYw2rk5kMapCgpRLo6arpnOg6CcrmzqNT0oyC5hEl
yLtA1D80pT3farRwjLz+ye25rPFMWfhIo4K1lfaqu7QAWWRqk9bUQAXTQ9bm6rpoBwQhq07fpDBr
dD7W0r1u9DGYZBIdS6ijD2NaW+uQZZg9KnHNRoXlcKXvY6duzhNuzDU3T3HT9nzcGFiSdVmQ7RtE
HW5iW4vjXJufuMi8G+XU5dEyB+tYtNT6Slps1mOp4DzxIe8beEmbSKpHw1dTxJnc7h5YH05fhVAg
WAx/IuLLqsif6gIJkCp2ZmUrWZuSJKzfj1QHEO5kupw78hv9+FTmwtnVqow5Eg7etRhLA8sSN6KQ
vOcmgqH9alciOVD6wil1JMsLhWlacsuu98pDcD6Qlje+zJTSh1En9nrynP5HGhkkcAHdXtoaUVSR
auCMI97juYi3NQbkDb74YR8MrcHkxGH9lbGiOzdFfmnx+xCMgbxjY3K+svKYlHrJfkuPwXwnTBne
tkmTLWMWnaZOTBqlcNiRsnsJNm0W0LDmJ85XvHgWtD9+EENhWOOemQPF18m68VzjnBhs+Cvl6hc1
kkdyTDVfvECHGG8q77UPEq4NaDgbMjz5ESVxvC6T3uCGFWMnhnH0luUDFDIftqEZYVyfRWW+6yJ2
cBDNTyzGorWlJ+vgDp6iJdAAboaff9woMYP9DfPLLMwjpwfmggZqwTYTEx9wCRlu48vhXqssfjFG
t1inPYCNySuTuzRvqZ426lg/i9ij/cGu/VMM6JgcUxaFB+6bBlqPOJNQty/z3N/1saT8JReUxPKG
rV2+e6gSVnGKWKVzSTC2hCbA1JnCb2pPLhm+KLbATQV3w6b6j2BUcJCj1+9iGry3rd0XaxFE55TF
6L7yWhpaMf1gdsBMrxU1VFxQya4vmIdiahBX1pjXW7IsBefthtu3jvR7IgVcgUF4V/PQ+h+mn+ff
GwzJN27b3Ld24T7MgfMkJgfGZBjVrPRs/9h0xrwPer/f1q4/PLVF0p9cr1gSFt0xSX3Ei0xW+4EV
66Gfcx/6lhG3J8mGEsti7FzauKzuZuapTcCTa6CS797E0v1q6FLTRYChhzkvGl5MKY1DPg8ujTAy
PVnS3VV2SszCEuzVnWcwdg5m6yKnQhljvg+67jEMYrXHiV3fqqAz12Or7J2oo68A+9sabxINKC1x
JM1O/dBW+XxOHEdfKTeLvw0h+RG/HaqNmvN6A8Fg/uHW+WNC3Qro49R/yCJeQmdmuBBNwiReal+D
Zii3KjHfopaFGFzS5BZZ75xr9LdxabqOTOcpr0F11antbB1CkXvZgIuVYxa9Nf007gmsN2/s31jO
hj11nYM1HH1NpRGlEm9LnBGjHVFQUBCrbNmH0pD0bvQufrzJFis/SOdTGIKgz+L8auyufIqbcU1U
1BxSYBITZiMrxCIif0oNr3zgUAWgqw541LsmA5HUdATf0hplklqM1Q2lH7vCsxXufNFca9spN+Xo
GvskdYqdSKz47DOJbRsr7Q8x+1A8KDr17rBqjEeoARiKgr7ZTGnq4ivVb2CaU/oVUR33LK7nW4W/
cZ25jXnCX17u3ECP730QBTkxMuzuUdZ6+NDzmJQCbekOZWnz+FFCVH7zILwJjrnvRRxGG17Ij6Iv
6l3KBr5aT6XRHMlkBOsizUDzzk0GWLemxHFlOll5rUYLp2EG9lUPBWKE4cSfUddYG3yc5I8Lr6GE
IMTqlmXpLefedSdFvtOWN+8E0C+gg5F5mrkP4ODhtJmwSjgQkhU/Ap9EVwfde9V3GPYoEIi3pmRY
5ujRbNs8u3f9GbR1SyfpVRS1i6nVSo+Cj/qtMmn7Zaqn8ZoQLgH7qUWfbfsWioDRbmqd466q/cj/
VidiwWxTT0qxqrj3FQ+kFR679MbUnfkxKj+/Jc7DDWGw6MMDVLyLyjkvzQca/fo02kSQMaoP2RcD
vt6izMPi0R+TLHNOkRvI7Kobg7B61NPAu1Z1n6NBp0FYclKmyMUzZ9BAuekP6xIqyMYNZeZvJgqy
NkYXpUvvzjR+KQ+RQYe8Qs4I7jf+TfVmxDqiSXdQRywylFubQzBuRBvIUz8E9XUNfoMwgVe92lx5
djYBVBkJ4xLJqakWwpJNukRVq1iNJTqaMK8rOQZELk3yHZod5Y3fe48z/G64HK736eSqjQhnz+oq
ckO9xePWXBoQgqvUKxp8k6q4F5q6FjrEpgWwovsDMS8yP4g+G059tE45HGEs3S6ak6Ttq1nai3PX
uhJl65wawSZMuoJqCGTDjevRu7byDX6fyFT1NMrBeYF2DrG8lQrrVWsa1qoWebYm759eEGpYk+Xd
9Eo0+TZOA95WQUXoA/bQeDOkMT25pNgEiZ2Y8H8Hkq2xl6xlS+a9Bz2sUNF/Ro04afXHtEU8W9Gd
XpzGIk0f4yDvXjuOnsxM7XBDZ2D8UFD7TI8gb3ZUUL4Bqonpy7WK5MaIQJvQ9jUiTvZKHKe0rR+i
qBAdpEb+1x7L6BFxurwQqG1WcW3Wz03SsBVTQf2trOLnCHHt7AApp58YWM7BtpatbRnidegHceWH
hXqgSa0tN1GkSv+aSg7nvkzqd39usC2qeYRrRWHQvA604LEv59jRvCGRd5vlU/6SknZ8ClId7dnB
AH6eyK4RjRy6J6wJ+nMwkOuUBaOjLWK14RWVu7TBFrFB3ydm5hEYxepAzpWuwSXpmrj6OwX0ghO/
AWy7qcbprvaDDAZXmMtLE4M3EfWMZDykQM/bgIJdi1zQEY+4PCbznJ7dZJDHwoZqn7tMDv7o8WUS
xvc8qGYa4/AwraAF88dhd6y2ws2ml4xbBQVlgyaYmfozXVQV/rleRfvOGvJLuZyT7JnvFVJ6tzLB
AJ0iGuvWipMve5iwOpQUXq1TxjJMreVykDXd5uzaHK5lKdzlDoYTf6q1n/C1S4v6W9XpoLg1s7S1
YXJ7DGM1ZQrw+0jcEd5MSHZqAlHe/GngQtR3Zojv0UswmcpyMKaXrhzV+DhrA0vzyugYeLs7usZZ
X2z7nuY+BTm9GfUVb0kTBLsqBle2tluzwoH4vwtnaBMHo+zNHI/U0/v1I5m88fkX+eef7Gx/ktV+
VZwD2G+CIklMT5gV3MUY8euiWtWjTnPbhGNrtO7GCOkKMy0Sr2NxNAJM4vGbVdj7IbVOdubuDKfZ
uYm5DXwgbD07swoG6mDswzklcPcflmqKn6+NfQ5kKKo12Yz8/toKc6hLEVn6RqnmxlecFWFHDf9u
8/gnUWn5JWRlHB+jK973P78BLmU4DL1UN0tLsJFnBDbyHU3Lf11Q/Y8k+W8kSQtYBDrefy9JXr83
U/5efv6qY/7xj/5QJX0XURIAk+fh+BVLye7fVUkfDFooXJv0FLM6kdu/y5J2SC2NFQRByPmSWRDt
8W9uG9v/C2sANhzAEx1/8fH8J7LkcoH8cgHx6yGtscJDAuUr6i14618vINJUaVMkcH6pFWBVFg1O
SZKE9s/CHAe40RSj/fL2/JNLdvmBf/qFPl07wrV45QD2/+SyAJoAbWn2pgNxFQpZEZ6QJKi++9e/
5b8EyfiTQtp+8HEgA1s/F8a/aK2d24qhdpEUp6VhVmMwvs+qZlizI1J0PeilfpCePKdOjUvLQPr0
r3893Ln/8mfipaJZy6ZAaNmJWb+/r9CWgUdMPjim3MtHiAVL5Z6fiAM7+OA8khg/jenYtCzF/MLE
e2kD1G4UyAGIaNhG6H3mEV1FwXTdaqIClGdASQiADHOSyvh/KZkskJRojx9A2qesntyoXQqFg2n6
QXlJhksvyDYz8zkMCZdOPDyip8Jz628RDS/7CKIbnp3YnEDc1DYhJY+n3EHUo/no8Qy/aXRmPlq4
Au46GyoGup56DwpommTeqTMEcEBJcZkPUI0pnmjTn2UWRr5uIhmYa01h5jmJRPWWgLd6NWPBP9Sj
DM8A6kg7e150CQcg25uhVaI68laVBTsj1N41MGOHyk48FZRk+PAt4atYj1NFc4A/Uu/s1jMefiek
6zaPrRxUJtW+VU6j8GrwdceRif6+1kvma7yr8hAtNYKspJpT1lv1fVt0rF97f9x7aB7HnzUppt0N
z6kohuc6nb0HPh0qCFvgwAz/+br3xvpjqvDmxD5tNnBzpqeki6rXXiDSo96W4uBpIOG+bqKT3ZXh
2cMJdPi/7J3JctxImnXfpfdIA+AOOLDoTUyMiQwySFEiNzCKkjDPo+Pp+yCy6u8udf9ZVvvaZFpa
GiUGAnB8w73ngmvSv8a+0l/Mhh/RZtN+dUvcMsGEvacOO+ulz+b2a9KRKjKVpX/O4cl0Gx+8UsKO
l5CYFQxhpMtZRoh1RXohg157W9Z2eq0ASCOQp8xL7LL5lOQ7gPm0KIZCQF/h3phQ1Bayrz+nlsfZ
MzqiPOI+O5QeX65WS5JvD68LAXfRFJggCG+sWuAoCGwJfZVkyRhYhq4hOSk714vqB+RTCOv8cPjJ
YIQ4DTZ78KFQVgeDVb7HUz28Qlma7/164I9C+XZX5eQhWBOf2B8NkA3p8rAbNTiPJUdK+nwWVxLM
0/ngSoY05VYcooIMyzTWdzq2JXgBvglSTGC2gGnfMGFmOZpBH/g1gs74UKinGY4EScJI02DrVEZB
cHXNoP6kjZvvizHSX+wxZ6hS8jBkDVmVMKG7HyAarJdYxuMmCokHuiVDMo8wQeksl3q5RTNq4p+6
4dPPt8SleuabkG6p76TF/d8gE3kj7SM4opF6G42W+Vjc5JfQ+2Wibh5WsZEDVG8DTCNR67ybtq6/
oYroX0ObexNeKjgC2wSTJSUbk0ANPzsJcwDFAjflxMp+Qr7x4CqjQ/ohq0uVC3kBTeRceqYJL0Xc
Vm+949JedQQyz0uODnPI8p1xjcYrajjPk6c9VP2Jx+qzGIlS9xSC7xjgNQMusNq3D+dFPAQt+JPr
pKsC8zvM1/vR0+3XqjXSq2YiQOoRpEfcXgTjTFmSr93RBMdY2qgaJ3x4dw6ji09yps0FrZNiBtGE
in1jQuefE1MTfe7aon7oXMAd9lcv9a3UfRtKAn8/46aXb7FV5Gm4H8RcSOias1FsWaSNgBNqEjSx
qYheXukLCemTk/5iga7H3AA6bmVh89vUWM933IfM3RFr+Jg7Gffh9Sse+tJHLMIddpRG+tiZrfEE
JeJqOP2DpAvceZFynuYG0YqjJvGA6+45cIKHHE4Sw3UeohDz1CG30y+tI60tJol+20v9PYZuwUq5
/0FAMIVmAbS8lxG9gUtwJti0M1MXkIjOMK3bIOxQPbb1Noxb5jJ1gFuPsQeiTX9j6UatMwVkKqzC
+EGif783/GrQa1YgR+BlRyOtgAuS8jyvKiZvB2mbTGmNCXKhGTqrPMbpsQLS9iusZjpY4RTqrm+x
2IH+vOpCxVs7N/xTEoXVfesmI6sYHtg6wUKBvhxjM4Oyw6z5IhlumweTRRDuYXwIFcbXLQsFew1k
hMeyIKaU6RFpVEZunpi2+vs+tJ5FHpDXJFV7BtIgsq3Ntf9sq3F0CSDyjRkSKt/hKoSisrerWO1c
Cz9RGTTnHqYA5j2zP4Sjb22oC0A7OAHbAR20SFjG/i7EBYnJr45xbka85iKbALikcOurcFxrZXVp
uwtJMMBglNKG+d707mEsXo0incDUhPCIsjR9g6VaKrBqrkZlOWDbVi6ZYQhYEKMMUlAhivqJ6szD
88xG9VBxvpobzSECRyqt4PtUPFf3kty20zgz3i5tE0beVJGlFUU8Ve02JEhqVZTcgbqznGPlNtOX
eRQJAv18YPlX7MdsIwajPFqNO39UbF0Ots7nl4opYbi2Wh8FpOMfcryyj3Eq5s0Q9PUxzStEIXaW
c7tjHcvGMN22rL+fVCshuQXaYm3WjMyyMbfWBIFsDbTTzMIxBaI3TL4pFzAbdEdgKYFmNkWyyK6O
shIHcP4ECYh3eWyOhzgGSrZCI7EJjdB/zbzQusvIDMBxU0YHb5igZ4+BvC/ZPTGkHo1rzqTowapn
fUR4SiaudGCFbmu3yX/KsH6Iglmd/amzXSSOI+RQZicQQWWU3iNxsg7IBRU0v8htToBDxVufKI1k
0WEqyNgla0+RDgFlJghgflZ5nmcbqQqXoVFiDixlkCZWudHc9VbmvDEew7EEuyw5yy5sP3ORuOa9
1coBTZRVWKHz5g+muR+jlPGSWRYkf5C8le5U5AzfS1IF1l02LnVBVT9NU7ck+w3sV70hZ/81ZbTx
ARRaxe2XR4dGDM3Zr1sioSFitRlp6Q7LSrAF7TqJS+eibZaXWC6r73blGaivKg3ujeE6ah9KpFuO
cpZZ8z5x2uLs24HD4Vx1P7wYJ+8ajTNOcjNtkadXnMK/iozMtYpY0WuVquUZSCkTFDLlYBM6i9A2
ivN1HVXOZWZMfjXKquLjxoKRfxoT0h6CS17nFHkRk+yp+j7R91bbyOFLuoVN656q8M/iq8bA9YKF
p/1RJSohVQ97EXVyvhBfpkWmQBnqPk9sJqF6UjAWW3tAnJqwmT0I5RbnrCEpTppAhEm14zBuEnBB
eWVjBYmclpe7nxOVXDDzfI1tEQLlptIoHLd6wD20/BZ+/U0Yi8AxqOvlUJ5z/avDXrwippvyxAcF
88gxWPwQlVsOGyMktQxnFkdlyEG0uuXhaXS1d4s4n8BrRm6MUgyPvIi80XeLqfhEkiafv4eLEIa8
y0uKrbeqZTvb6qX8JYbzTXVTdrBbPoIIpfXi5ZP+5ekqvptmuGkFzLuVFY/I0ACYMNQpK5EdUhwI
f8qA/qSB/B+dkmP97yZCQayhaaSZgcFh/tYrOb0hqkyPzX6CH73WKibdoiZsZFdqxkUVIvGNHwn1
a7AhKcbMEXeGZX94SfV1LID8xA6vKcMB3dgTTnE/NLZ8G5CgkVVCOodp5uLdlkA27quwKoYTZF3v
EODt2pjEWbGZ4EKCTU/24EGdi2lF1baZcuqExYTBi3veIaXQJxlRRSHTHIl+5Ju1ZW9ch7Bxn0EQ
6l85fihnye9kLSJa7m1XutQbY5kdkEJkhwgZHg2Mh31WhukC1cTrWkCFyXkCbjXSVMz1E1zH5bv0
l3IJC+w3P2d0J83YfZboLrdMzyugp5Z3RrrCu9+i1cOxN7yGs8F00Xfs7L0Rfeoeu2xWw7kOxpCL
FIO4Mqa2w4gQpggc+kqQqbkH/9uLZu3YndGCfUILYL+WgbTYTYgqPSgw9OEh5VWyCdCBpky1G3AP
Zovvfh1gpvZw+VLpnHwTJAFpe0hSJMljV1BgEKtQbPOJCWMpcVIjLFllEyWUmixzZbAlXtPGmHu6
Hm5tT7ZfzYQS3y4sZ92Cd23W8PSwGzQUzF4kq+86AavZxBiu+4G3mpmO856UGAq5CIPAaxdn76pZ
3GuA4968McOk1aCBppjn2vmkk8THeebi87Ab1wYi1MHigQW0AW0hSIF6rD2ng8bmeOUHFL3yQ2qL
d7INRIFAPb5P0XnNIx0ADABG3CzgabbcrEAenlNDThMR8SZUqPduqamLyM/WUd4N41rO2TSsNMqD
nYU4AkIKlpsE6Sw8rVg95aLpX03wUFu7sMsPFpHxnSmpbCuLrmXDaJcnr2N18tVOaOTrOqseOhUz
/AzkVH50QcE81euoSAMp0aKWzswz0uInt2Do8T/R6defzL25KiQQYfDkPc8Oed4XEWdRXdVMQ+yR
R33yl6PrlqnqaIw/GTzNbyO8mbM10t62VQR7wyJYJtaKvS2Gc4Lucn1XmEhLSg9AJHpM2qpRx3fe
0nn7HmV+ntKXK/y7X1ABzb88ntJ5S6pP9Za6+eMwqeo7/HDaHNMJL9YSfwuD0oVCzx9aYNR9uv3W
E4Baa+XFJTdGmS3fAWHWB2t5VCc6WV4k6cgaE/mVU0/9biJgBtyYiTcEdh8d6dI0xJNJ4xRNsn4y
gTKhwsCE/uN2BiJAKIKlx9anVAA5WIoN+mkB1pmBFp8Op/Rphsp5Pw1MNW63oT3R+nJ71+Z+urkP
QjpN0er66dZpF4LbJx8BHLgWHWud032woIr3meRFluHBOfeB6+CWoi0jkZLLIGs6CgY9XPplgIIS
VO9SVl9rdji/Gm/W9zOPW7GedMhLYJyYQXghUwOzmtIrePMJ4n2U+tSHvAr7Uk2PdT8wFEEYPKM6
Ahs3zXwifGc2zfPMI1j6I6OPAB4mLTWUrKo32JQn3IIFA5ORWA+emHDKnYudus4zLxoA2K07tF87
9mQFZ1haf5uFZEDhdGP9GSZ0uq3Z6S9EV9Iv2012MJamVgDzXbDCeD9uHbLh0Vh7rSqadTEvcuLc
psmuQbBthcVff+ublVwMRykzs6IEh2OYxk/TXAgQgULYu85yXlLYVNPdn7cmm91dJWnJi9IKrqaV
FeeqtDGV4IA6e5CAv5UWswuWkMwy+qVGGXMRXQZJhbsOzY7D3QCeU2Z++Y5UFjsL8hgcx5yz5Rhx
CSOnbj7NAhH7mKa9RTJITgvtUhZ1Cc/0cj/XzXIMA9BogepnTIL8WFFrpA0/jqROn2I0nS/A6tkW
18nyFqAwfrc8bgk59+2Pvg7Kj8gKwovqSTCzmuX+YR2zp8RkCOTycYJl6nArKzyfyVQIwOGajwPd
u+Q16SrLfrm9Gwg4bY69F0YXAnqXfp/h1WA48qJCw+FVMfoeOclcYUIy7Zdxid31WWas3ZIKRNKG
AMBPrJcKFSP4WL5In8HcQWcmlmFBaKyDwOKQL99BRL301qKcrgCTlhRFo8VpJsPhVY+UJxUrobNZ
ZvYLBD4OW86xb2XrQbohXO9I3wimeRnFDB3DIs+ugmNYIP5JJgYZGAxxOlJeQh3yMC3WJUkQfUeR
CQ8uvusA8O5x2vNQaHMo3zPbYDA4MqsTcUCJ1lGwCBeGk81QDzHGDR+yHLOT4mrQsetTU8rwK92U
Bj5r50sd1050/w0goYZm+UsF9HhvzCOt4tAOXEyT4y0aeI5SX/DWcoeK2lpwrxlmcJ0Qcb3b2ZQD
nJdOfRwh2EOG5FcFVb2kGYsUkwdiG+DMKAlY5mxF7fN+iGhVeSYbpoJFp/S98i3rBY1N/1MBzbgD
sJOtAJPw4MaLUapCWP4dqwYlRw0U5YBEgeKxwplpq+J9GByu2owS5wAOmUdlSLkGHYjlTYFe7RtV
SQJ0gsgOXspm6VO3kGxOCjK6CzSylBNlGYi1r9H0Dz1fOME5831qM8q8/eftwdR5wivGsPrmk+QM
41rxUjkUczc9TjYWLNavGLrHkgc6lvUxVA6HzOBwZ0vIwQ58YtwylUt0gBhhm01t+quXc+luo5bU
kNuATrXVu7TpCMikyNd6qimFK3vu72jg+MTjQWXJuO89+TY3YUQcHRNwbBPgoOGwVrAke+/YBXAu
/nrm/fsujim35bL2W2JdgLtCcvtt5F3iO8E21u0lqApki3PvXJRLEHgIX+qoJUdbRMwIIWE4KxWB
bVvkamI/UxwghqZ3KUR9bMWggatV9be+l/IyxPb0hSNh/nOf9f+trRddefWPawjLhUGLXoy4GLZz
v/2y6DVSDI6i3Rsx6pmhLdxnDStobZLecEFWw7VGdcCEaaApSjsSak1GGceUmucjqRit3r7sv76C
v9vYuILCUTbJOPxSi8n6t3o/7LmT/Ths93kuam40XwSb1uvrM0vY4a7BgrGhe5+3WghmE0HPkC2p
+Hbx1HgEQA3plVVtfRSLHQVTaPmjijP15LlhteWUpTA08KwsiQzG5q9/8/+jU7HYaC/fPlGpgmHJ
P373je2nZRga3R5/a30MfOY2TO6pHuukbp6yZfg6C8L6Bs7E91bzFsHgSl/Yd87fdi//XlX+k1Ul
MUreX6a+nYBK9p+p/p+ryr/90N9WlR6OB05QBI0sF3FS/r9FJXlNjmLNTAQu6F/HWtbMfzNQsKmk
6PQtXBQC96W1MB3R3HTRf/6HcFlv0rn6Dn4HFz3Cvxb09vvm0GOVDneAdCeB1/Z/7fTIfouo9oLw
OFgB7CrcHupptMJ5J8aiu4shxB8H8zuxG9OhqpHzraBh+MBrhm7fqHy4E2hX7kwUXeY/WWk69u/r
Rs/mwyFmxkUCaNC0f3twp5YIjNT23IMCblhefD81L94MTGSFj8Ghce0Bp1nSkNu4CYjwESQpVAOC
MyyywQ+vKKynFrpm3WwrrXL1dSYN7kFHNcsszMvWWx5Fndtss4HiByiu4W0yB0/rJUcS1BpMdjrD
24MTmjcQjAtgvlY2ynRCx6TS5kukh3CPcR/n+tp3svrKsCpjQqhaka9Yh/hH0IsWY02dbCeCfmsP
aWq/ZZDtPCqu7Re/rOBcxj3GqyAu2pAuL6m/53jz4PUIyCeDhHzMPK8Es+UhfLJ2QwAP+ohwN0t3
LEJxqNFTo/up8Y+P4bgrmuAVsqFx18Rzc4QrbZFQK9rP2IyaC939tHGT9oTY5Vghan1RRTwhUAEj
RCBLh4IuGo6TMRibWM3kbGR+4j7UUuhzEUY7A14DUZO9VV4N6b+ZImlXRoyEmSlhBoUZHZJamb0z
3hthaTzNfUpmlIp0ux3jYTqHan42+zC7NLqPUe77BRKu0bXCnZca8jt5DcyaialdTRiKSD4VtNJX
00urK4nMgrgAj8TVYVYonAXro3tRYDH9koQNpg56I1Dc9VbqwCZeIRtftGlOGHpFcZjcyiGSNi92
leqidM2oGCwwRqfFiWrtJxFUbEJ95igz8Z+TWZUHOXfj2qpD94mrXp9Q/Te7BLrEMcSnfvR5BR4j
y8zCTVCY2Tcc3+1LqcrkVz1atG9pb1TPdRvPD6Kwp7MYTPUjVJHLsLirt/jN0arbQ7fO9NBs7bgk
QJfrLneM9FGjVWkVfaTc9riOm2ndcaeRQRGOV1MhR0EOQ/bL2PZbGjv/TvLe2rL3L5aeWvCBOoFV
PifNw5xt2so44pYGUxbsKNlbvZ5r6X5z+EMWdbuxCjy/36Llsz7skHSlPNH658LGu6+BNW68aWr2
kh4HImuSuG+trSFoBCqyDvbgJs2mHIUmNKNbqtuhtEE8KadtvZVd58pewx9gIo5yQ2+yMAvnFRFe
xosztaAmpZF1B39qrJNfOaXDxIZ2cUC5Rj9OsMQ5TN3iBBCfqydRvq/lkFDVDNg5tO0QTe0F8jNH
AItekLUPYqqKmW+GsBHdW53eE6cYYCP2EabT6wxg9b1asi2RwXA3uDhVN3YHJVUVZuzA/S7dQ9o1
X/xonL+rYZ62wdjKgw+qcYVT3883lYXCn5NwfANX5YF/9lyqrjwkwmGTxk3qM2Am/Ri1ZaPei0D5
/YbmDcdLidh1eBDsGw44WmEKYflgFm8NXZSfdak6e0XZOxzK0C2dTcshggo+8LKLU5ZuA/8otC9t
JscntwHphRAwGqaVLtrsAkoCzS/1NnsZWGDGrkELTMHazO6Dy3FwypkJgYokSu416IoaahLBeuQu
2OIey3t9JnmHeHAlavMSe0n5okrbyDZWH8uNWfL/Xe5RhMiWjo7DTBLEaEcR1PQx/VLlmFMZX1lQ
dgm8zasRbxWR4v7KadP0Mwnxjq5YAhe4OETjPhLElRnf4M7O43piyXC1BfOxrTKxEKA+bdxmJ83c
/9lQyhx1bo1vKP2z9aCt4Wp1AxQLqG0zA2x0kn0Z7U07oSMjf1OeIh/grRqH5tkR5UwIjOGYjzxQ
xiHVAwsJRb6TtW+bNnxE7FXREuiOGCLyZNr3Eh81IwywbQ4kYwBbgdunHxHhxxDAUOncd+jnkcdi
VCEGVHhLmLPuqGKnzkhBMLb8ffg1hl8c8P7VN6JxVys05cQu8VeE7MnPksN5l2hiz5rUnrb16NRb
DofpkKg0+Dakg8U/uOs46HnKU0CGK80mhXHfglFFl24X68Sp1ZltC25cpe0INFZrYYiYxjg4DF3d
nzroDbfvDQd+dMrNxiDEVPAhB0tt28j9TIQ5bkZPkqlWT+I1trrqkNBoPvoisvhb80+7btno4tUV
l8mozknA2T872TnUXoDOAdyMglaFlwQYopUbBJvh1KsqmTxoByOiLI2KH5gn+wIIgS+1anX20HmV
uwUUZ6zY/ZNj5I/I4T3TeE/GtH5qsLCc6FlJwmOeUryx6Ro+B8GOCj+m2jR5SXwChcl3cO7lJ7ep
Q9wpo3rOjkQN3lZHQXRGMTNEcEJFcxJePTE+ExEpDKTjKLklSkHLDRgFX+x0AwN2M829+eomXVew
UqvT7www2fxpH5XoKgR6EmD0MTC0d1mX44iK1PhRtF42E7hOgtUa2W3zhp0zfaWG4+vCJyCT4WLg
0L5q031Op8C5S5IcEwEzKjVDnIzEPYF3LspTKq9LQGzEgRqrfNdl0O263sg3ZWfyfeEt0SVPS1K8
C6fO+TPj4YdtFelC0SRqQkVNTvhba51bzjMeo1aT4gF0c1hReNnVKvOQJq+UstMPy1dvrWFBa9XW
Er6T+NUx8ZCKrnjsyGsRoLEjMisDwI8GyYNXPIjdQ5kk+km6Vvw8ZYNJaE1roftpGHHADGqv4fLt
URU599jZos1UOrZ9jm3XcjY++7qFch0LVku5RC27gGqDRKvPMZnq755fVwP6W8M/KonoigrTwayZ
J6W/1dbcSTIrmplgAleVgJB690yy/cxNRF4tDj9jVjUhTQnbBWt2UKZzkLAALhD4oZpJGgbVShtP
AwoWedfz1gdOU84onbkH2K+iEzsOScOrgHT5ot6zZpPTBm1LhBoc1VoG7kl4zwzU5aasFR5MCWL1
5KFDYf/tL06N0s2S+ybS6bTmbM8fEmLkX2nN6qvFMOG9hqqIQyjE48Bq0PiUVmAcPYAbxV3dstkh
qjI3xZI3wDujVlFPjnBlPULVifIjrA7/EvYKt2bBemidmSHpi16SmesCqugKHxK816mHeNqdXE/b
pftnlf3vvu6f9XXSA6v/FxLUQ/Ej/ig+/qGt+/Nn/t7WyT8UcgbAEVjZJeOZ/+7rvD9YLTL9YGiz
ZO4uLd/fjfHWH4o+0DQV4xyQcB7t2N/7OvUHelb0oq6gvbMRX/8rClTmGr/NYpjDWPwWcP8F5m5k
r/84POjtNornaDIOgZinjaiz7IO6iGOivx0ZzFw5PvRykrT9MuFOQ8hH7nLSzLdDx1rOn2A5iRTu
8MsM1JowmeWgCv0UAQQ/lXMScJLlxVy85w7oK3M558C+cuQlQyPusa1DZUpvh2LrZy6oce9ZNWl2
baZ+uJjDR76cpQy20lfmrM1beTtq5yGDGZOyavjAks5hHN8OZkMsh/R0O7DF7fCulnOceCjOKtEs
81RtN8HScsWHFL8skOPM7++XNABBTRzMWJ4a25NbRie8KKCwJRZw/ETc1Uy3aSSWt4q4vWDE7WVD
Hh852+nyDqrA5r1xXM8PfatZai7vqtBvx0/KBN5fXYykcfBChu7L+01XSfiBmUWttOdPKyuVM9u1
3FvXy7txdqbyETlJCeHfm3jbanY3RCjG6YMn8ulJZoSQVrrbaF6+QDN6zOykig9FDy1Magq/WD1a
t7d2wvt7agmyE1PuPbqOhR2oS7pnoYHSxBzNW2hYguVlxYYIeFdxdLpQbRI99yciYqgi5qWgGGYS
zFaIn6gz4qXk8G7VR2Po7JX6tX/ulxIl6S2qlX4pXOKlhOmWYqZaypqi8I3zONMDACZzVyXcZ3Sp
wXyeQ6v/mqW6qukI8uY8Bk19ijxv+IVYjhIq1Es5RZG77EaKbFvhpk4YY/l41CyL/MnMoE8g7pzi
rL5xUNsJFHQY5zgq7GRs3xNALUg4ETcwha1F+Fh4fmHtzTbskHt6cXjEeGk9+rOzVIimap7ZxSY7
zlR5sm61ZLSUlaTPQS/V1Jr2UnSOS/nJEc1GJE+mN9RozVEsZerYjKrZubfqlRcAlSxJFRSAiUt9
S8hEaXxLQuE+EhhKBTzw5i1Wfjunn/JWI/cRyOvQnHOkUpTQbOqKF77IFJZ1Gz2qKWnv26XoVrf6
21pK8SgoJD5s9nAb7tXyxVuKdt431O/GUspbZSjv60H2LEeYFfOCUmXcrsacR/zbhMQM2WsW+r7k
+kwIIyCVEzHGv0pkPF3HKnbQiYsZ2Z/M7FzwDiXz1yYOghjskWFLMMwsGwjjFPoYORER0qP7aHkJ
w1xJmcNWBG4ACDhKBx6dbTv12VsQYJq0smDINqqHWbFG8VXiA2+d5753etYf1KHrTuoaxDWRRcTY
TueOvT09beKsUE4uEcmaaiIY0q3HCmjd8MBcg3bimYrBbHyZglHkZ7fvzORRxewl/I2sKPGe5dxS
9mUk6xQOeaq1sR/75lVm0fhkpB4KTfYt40E0w3EIC/cebQ+26i4FGjwtxV6f66caOS9cwqxeoRgP
sb632dPYCIz91DRrmSYkmAg/2yowmhtBgmceoIKy6ughT3hA8m7Bx8VkhR8xcPEnCaO+61VQb/3Y
fnMxS62cxDgmib3qazhAoCJRvbnG0iC18jVCjHYIYFusLS7LTvlee4lN+eb3VbghzAQb6zgY9wkZ
xLhEqQ91b34tqOtxsQGcTvWPph0I4uYaBp15SmK702uL6dnObKMvk0DimSXlq6e0OuRe9Qn/O9sC
mr6auvEhD2evoWgu7pgkj11dfMN4hW1PnxTZFbvcLJ8RQpF+PaluPZos8c2R2DkyQoeULU/l7ZkQ
pFjjlz5maGtyPCL3vsbbf2xEeyIkkWBV3yPUTgxQUFqNxk/iatgoP42OTahkzMer5jfMbe09jY7c
uUCZbW6jk8u3fTbDxsZm3hdXkyXNneEUxkLC427C/PWgyRUPuH+gL3qxUz3Vmu4MCxhGNCzi2VNq
TOPF9ZsfqozMYxqH1mnO/XprtNi6CPqarOWcJduBiZsOXxS43w2T23JTTw564LjNN6Eb6ocM1dJK
I4n5Mqdhv2bV2cJij5+cxqh5JFLM98PQPuQNyWZY/fPnIQuCJ8cO5AoeCjRshnos8IeTH9CesWqL
PrIp+IgIbn+yKzU+2pM/neKmFVc39ovnfizzdSfcYwuaBKoyt05imF+dNqpXjsE/omQK1nC6oPan
lN7T0F49sFTrmc3bDuKpv+vRB/xiClM8gG5q+xnQZSdBdzVIWx84Y4xz0sUKT2WU11fCWLJNrYr0
JBSJh05gV3eU+tGnzDKeLeAP7Vql/ZWbMHvw0f8+Js5i0CtctSVPmHQwy3yk4JebjhXsIZ+FeMw8
4W+MXhMWN1rvztC429oy0ufcZ9zldMr+2mER3bWjnRKERk2AJGYwF3mGKnYI1wmadIR7hyokPhmD
6x+ddtRkO8TTwe14R07p7B6MjGbrz0XMv4vkf1okM4/6yyK5HH+rkG8/8LcK2Tf/sBzFhsP7h/LY
d//AJM9iCyU7bqIbd/nv5bH4w6FG9BSZWf5SHf93eSzJxHKXghtnlSeXTcq/VB6L35YLJvsO0meR
yLMfXNaryyrzf3iZdN51A0pu72jW+XQySMwmEdFOr5Nw0h8E0M4HsOdSEbTihCFnapA+CJE3b4xC
Ww5a1RqPpNyDLY8qPTxK0QWv6czjfarjafqMOghEh8UBFKyDgvN/XQOr2fVW4G+DKVOvGgnLU99U
6B0anSNNiBIv+zEM2jkPde+9RsQXMFTJGmTiHZtBjQeXZrLjzRX5OGZBO2TbJBKEibqF70CvzIX7
A61c9rMw1SHMsvkhYdf/tYtreU0Do583aNmCX52YsVMYwz3pdLwINBzZN8TC9YcEtfp1ChlB2rol
p1SICtR/6OBhaib1WAH+od7XouVJD6f7WTUWiaUQPH+p3MACUCQwFNSQhw+DYQcHl8070AXke2Ta
l0KeYTKnydrkwED9NYJZmKuw2Gdu0G4JNIneLC1IckEW7921yiHn1M/hdWkrii5UDAen7MtwH49Z
eEeIhHd0GIXfmeVUic2c5+5zHoUzyUtFlFFza0TtTF/tHh0N5CiQW7L0f2jLRHzDBFdBXcqG/sR7
gIjgIK2PfZAuI2bLRZ7G7HWd1ZN/Wth9vKh5la1I2fUeJAU7L/5B9ddB5fU+hKS3Tw2zpQUJvA75
DQg+pDUu8/9s7I6W8ox1aU9cHD8jW8aoiuxigRxAjYQi6sJ0uSTfwFHDt6xnx+P2svNOAPDR20Wz
nibe56zf2FUE3SYkjWGbtUVzAc/SrGOS0CE2uhgZ5DiBawK42h27BJHRyo2m8NHrql+YyXS/N7u5
JkmbMKVfSN0zRkDjnI2MaOfus2goO/ZQRbPXoJ+SAwjcegvdNREH0GfDR2X5dBVjM2zKqnB2ZDQ3
apWwRt9ZpU/XNcXWeJm7Nkxea5NkpeFpNhDOZdCLYBTeYeyKr6j6okcwUEgcf/DtgpVErNjEXFvQ
kbAYzkBWdUlOl6vy4CFswQTlVomtW3YDZv4RpKm27C+hx99BLMkmyeZn2U7hdkT2hgLHsoZiHxSk
rRslkfYFT+h6YOd61J1ErpWnOY83ylNwz2v43+NKFRZB6T7sptas0HnjwNklUapXBhN58kx8KP5I
nzdZap3YFEBGMC1FMq28mtLfZ4gHz3NFyjnWM5ONUaH3WNm47v00QcAZ2EJtCq/hDpTo9R4Mp9Tu
pm17weIKXwdOoO5o502+jRmSHcTkj+dekIA3wj27q52+JwQSVcTJbev+aEPFuWqkiszUS9e5c5Oi
uxp++zRHPJgpWycSFL4gzF65mZf+8FAYbRIXUWEZJ+2LgRj4AUooiboF2oZ4cqznRqacWh6cCvoS
6a9M0iqJmMHjnYyhtx5snPJDnz4CJ3n1EdsxaOTBNkqxT7rw6sLnIbfKStYBgTCI883BWdGAgqWd
XZA66NK42uX4YgryQs1B+wdVynlrZy4MJDuxr27VtxuOJ0avsnEOMLTyrQspcBnCtv29Q526rXFx
njV8ha8ikxL8qpNsopS6Y6oieqO+Uy8MWPpTNWID5ZBqOVMoUzgrYycwPs2ZnQFPfjhfTFZJOO/D
5JENb/YTe5u3LwGx73vDJ0XDMvxpG7bhtAvQ+qy7wszXI9DnNYCK+uEm+1JN7p1Son+RMhIHGBKD
MQX5vGLB1W2hZRGhJf6LvfNYruNYs/WrdNx5KSqzbEb07cH28NgACJpJBQgS5X1luae/X21SLQLU
IVtndAcd54RESQTLp/n/tb7FTTkO7KC3SJcLtoxhxt2WCJ4b5GRKPcfxxCTiI/8lmW7sxjW41uIy
xgpwk7Q+uAUT9HBfpDMbEWluTR+iaWJ7mraOn39gN+LfRl0I2jrk8X9IIAdKZOzXTjoWN6LX8WbK
QvMBKlz20k5299EToX3v1WNxxC0ZUmetzV1W2fqqx890lqCgRhRGWWPr+OjH1lYU6/vYtiCcIYh6
slpeacQwA47aurjyRdUSYeGIm7Z10jVuK81XNUz3NANcHz6diK+7nnhyk83aJV2s4GBGTrLukzal
V+4zZGaobVWbHGIotVDWNE7StPc9OkhWuLGSTkooqNF8bmZkR+fUizDeZ8G7CH5MhNfBaT+x/ItJ
WjP6+FLSyzwQgVTTERPj57zT6RrF+Pxg9RbGqiDxaF1ncUdBvG7fAZGSlzOoPOQ+JeE1+OkS3rc6
unNcLe7xw0qSFZOKnEn8vWuye6L3VV21ZFe5423UllTMGJjqAzP6+BSlMIusiCb/Ctr8uIXZBH+E
4GpyDHV37jTdsdOE3rA/t0TXfTBrd1ncTmxhUvPDRChmcYDH1sTvgYYvYW8dljtmotSEEzSXEeSZ
AvbUVovFsmX1I+l95jh/8bve3QbpxDYYLjSuGZSdVNWbxQUWTXo/mPnDMEIDjtEBEKxJXYdHmW10
UWRHaykl4WE71yh/N7XbxP9bRP6fRcVSzsRd8q85Bhd0iJ7aVzXkbz/y5wrZ/sPxYTkicnEWHZBg
lfpnaIgp/zAdW7LctX1EQg4L1D9XyQiS/iwau9BUcW+jkUHehu5I/JNVMRXo10VjVsWKEpgPh82x
fOm6HOnHVXEddH6WhKN7kcsKdahE4YvMVwx8HGvdGlVHMwZOMVWhNLfK4LosJqbgxjENKgdzx1t5
nwG/M/LztnXhmGwNkNx2cPAD3miKpj16c6/OZnwlEUo9b5c3fW4P152ZxjgOJ+mxOiAgDtLTrmuz
3L3s7bp9TsPhSISSF6yFNJCtR663y4DxEVNbE5su5+ne8Gdox3OHFG5dw3oz69VCyZz3UjTE0RYj
rrZ10tIfXXkNKZ2HDEFOfYuSKL1v6kB9bLPZYtfOpLtEjuNnunCLJqKaPKkPhuXaJYeY3Hk7wkqP
9zRQTWIjpoJuXxn7N2lduB9rarXgUsrhE7AiZhz2tLtSgw8ASkZ/CL06PMLSigyMCzRN9+mco6aF
2vfJbSEIyNaSJZmlsXoulf+cjdO1bzZJDBWT9F3+Elz12rVuYic2D0p5YtslllqP1CX5PZaqjzpB
zLw2p8ncdANC4BWLcAWJQJcMiXbgTqtBOP2BjIH8VgvdPoKkDs5kMw37efamo0Lkcc7EuJSk0Ygi
EWHAPkRZEn/hfXCOCV5zSI5oBW4At/n70XGbQ1uOgrpuVzxEs8cS3NflLVOst+5hELEe9jt5BSpB
vjeIViHnq5bWDTpovVEIiwFeet5ZH4uZeApn6jexthFJyQKP1TIaDhBrd9ZAPkxmJyMssqCePxlT
Xu38ODP2wIdm9ONyfqZe7WEJF9X9bE7BtTbq8rI0Qp3v7dmYbkY9u70AoNbbHUTr1Z9/p+5n99GV
4Sx8pXVs5qcEtx6jb3Oe4GAbinNqe0NWbrwuqBO1owpBYUVAVVr1eCqHeQtZXpjPp2HifysOv6k4
WI7PEPaLEfX9E22rIuzK4sdR9fuPfR9VhWBUFLiVXQZXKNMLM/rPUVXStbNc/H/oMf8aUBdctWQA
RikMrMWxOIXvA6zt/OHYKK+VJSTiYfHPBlgO8YM+mtAlxSCNdYEaB21BCiOvh9eZEFgN08ClSU0W
2xr5nT42WYsEbBzq9tMPN+b2m+z6Pwqd35Zx0bX/9/8sf9hfYuzTwZSiwkJPkc69dN6oh0NntLH2
dPYxIsDpIztg+TCxTntM465x4ZKY1cfQ9OwnRDTN4d84NDQBoqagNHFTX19nbKQCd5qwjzPBMx8L
1RhqS9a1N249lk0Plj8K0v9MVCBY+WecTb8+/OtZbLly9N6IZn0aqTy4t4eXdCQKBcHqmOXwIFiC
9x1gS+hv1XlcLocbgQNf/vqYy8T/5nZzUF4Ve8kbEVhMX19zURWBDislKfIW8qGwfPwQuTvXO08q
9Vjh9SOFz+LgDLwQaiKMaF/cimjnzKBKBVgZlmjlhcl4ABRLxhwGQvuJxm5LAKjTm+KC6g1hVjEx
4BjrKoH3eMwKy/q2lvuXGn6+jZ8uw6WbvSiVhWnZb1YAPnIaPXqRPAp2SI+pJiBrzHQ67vwWhk0W
T+XFmDrtl1/fvdfVuG9PjE61cj3qeyil37ww5Hh6yeg04kjsKxQOg1IOxefoxUxGmqliHu8cuxLX
DuF3pLFH+ndko58/TNhPSOw9l6ANFmNvHl6vVJHW6SiOruGOd/HywUxKE1XV1+I3bLE3qv7TtVoC
qhjCcg5ICvvrFwXbO9tMU4sjEs7xzkD+lO6YABdor2W1X8bUtp8oey9fpwmMiGYAH4uR4LBLUnRh
v77xf3fhlgk430GbSnbdmwuXtlGqmrybo+5qPhIbdnB5KZHggFopII38+mh/95Es9WC+S/7nUaN7
fe2iSszYsHp5bNoOt8KE7wKHMmHr2jPLi7xJCKLvW3Kc65i3HOyCuM57NcInTIQxrEQyk2Dh9uNd
WDtUgFJT+pddilJRdMtuLeqxHhVTwlfm+ETZn6vI1Nnu1xch/mZ48STPD0QclDHe2NcXkWQhJpFJ
iSPJ82a9oxLaHE7vzdgRqd40OUh1f2Dcm7iBOahlKCUzoRftpOpDNUFlWcWpXWf7mUJcsxGB2VK4
gY/66/P8u9ME1eXbENIICjffnKYxSt2j5BBHB3MWS8HlNtM7ARtlQrqps+Z3b/Yyg74aO1wTgw10
Nexl7GgwL7y+MXkXysRMpxaos1VeOF3uPAVqXP5iwePX5mJzw+aK4DkOAiKi+4QK9DBM6j6Gq1Ct
rGLqvlhlz5sOA2pvGnwEeBgZOJd34nSLWmYNF1AA9uC298oLRG7+Jakj9pmkIH1NvbO8+PVt5Are
XhZXwnO2eHMlnYdFs/PjpmiGrQP9egqPJdMvGYLooDeJZ5AOamVTdyiwxA/s//ukg+5gZOTa93kQ
7VREDAGWN0AE+Mkqtab61W/NnE0BEA1cPRFcaRx4gioIwHMHn4FpzQgwiCQw3lUGGcrwcjAhrwYq
zc6aAPOo3ZjS5MtI2oFVch65tHsTdNY2FaOjxqNw4SOkv5S5X173SeDVG79sTLIVJBpcgTP5RpRT
9gwKQ2wokSCeR9U9UxQf++gLas4JL/8UkTPSMX+fE0+ZW1Apkuq2NtEWAE9SbgD+uCWE3It8YJ6e
Z1SPusAbBwzM8+4RYUcLCgcJ9yJzr/tV7oQNflSKZyREdtL/XBt0NRYtQJce5nHu6DjiSmvOZD3F
qJXYDF/KUOOpq2BQUHRT92gPaMt6ZA83R2MgB2SVOF3hIKaRNFqp/FcV1rc8a9ajIhxqA9dUPYaR
ZtpNeUe8SfPJwZhSW5Tt1EdYGqitJzrIH3npOE8tLsd4XfiMNiwBGYj7ilkA4TI/hjkdnFdgFQbE
mYDq+SiSDH1MSveTmVlEwsf9WGgoPucwBpLpCrwL+uqRBMhdOJVgANEyQta1wzi67lPVPftF6qKi
kpG5N2OE9MqiaQJGotk1ivzJuqw+DniPP4gF5isXrC8Gbvl5ItJ27ZCusycwLNjJGQhwvuCAS3TP
pE4viOAFFhzqhRs8RyCETc3jodjYFfsmrGDFoKghNX5RJJK3e0IQTwuN2AdLbNe0WkcnDgHun7DF
feG3MIypICmAxj1ICfaaUYZufZN7uU9iZTfZHu6IhVMTLJsqIQfpoDO2Y0NQbUaB6+YbPxWq+sBm
zrU43TQpAFjXU+7vaJyw+EELdVemKXcaSlJ5YYJ4AKyfGPZT7Q9ArtpsqAjBAJX1bjRantgUdEwK
02TRqPcU4wp0tHgfT7yVq8hHtLaj7M6foYQHtKUhahFT/MxDjRMiovGU+5tBDbxeZLfz6BfgWBPb
4ZGiJCKCeXLtp8AZBjJETNarXeYzGuWD84SaST0OEtN2O2MQdzWmesNmHCJZSm3zJqIeib6zhZJN
EwaFS+1wcuw4yguWdcGjdnt/A4ytvMBELR9qc/GoThjAL+lEMj4znAVgAWAPhBshOv5NSBm7xQXA
wkeaJv8CHBlsCN/h5jRyofwT48nvaCKRXGvSTBRGJM6KHp66VF453knHZVKPDUbU0xjJGg5OnsMk
6rHHPwSl336p1XIraeSJh6VJoVlwcLa51sjprNoebxciEkIVJ55u8UDwyzRzbdpQedocwrAX13rm
idD2YDSWg3joxay22EGmOx2z3bCyBJN4IJmeuxFqwbSsHifJvRf5xEXxSXKkNOrbL5B+xrtk+VXf
TAuzO2H1aaa980SWhtrS0oWikzHb1iqsPyaUoCyyl9vp7rRQmKnBTPAfM/dJLnS8hDiLj03NyaB6
Sr4gdVjoSLSC6csa5rUZ8Um7ZUBQBcTk8pLXiGcnl7MtypqJpy2pbaB9uYOPxCK8LGu1dURafSTs
hdkcI7vRbAOpWKW3M4yEvqSfd4bolzPv+ZmecImBCJ3aQPm3Pi1wkM6pbQrK/8u3zQ8dT25aohKa
TQ7Z9muIajW+hYpW4NXgTP5llDv2E6r2Jtsz7XCClRyRGPkGzOstVozgc2ZQw1kVp09IBE4y7vqR
1OkNaRfgppvh6NtD+wVuOM+oCnwWd/yjCgUTcGEj89jQN7HO0gicn5jwgTMMWGcuT/q6gEp8xuWU
F0C23Lt40sDiDKpBOUbtuDnAoBLX3fJ6OkUmrs0wYWZKcew026RnuWqTu6uvqiE0okNOx4NVmlvw
1uqInhUBLzwjQE28wPTpuGcg8dTj2MceCAO/xthUmzjZpeIdQYziPEX5wD2lxcb1nwaBFAjM3RQj
0l9nKQxMd3Kssxoc0kXlLofPhw7a1fLVZ52oPiaC+DMV8lRZ7teHOrB4qrHEhJwxkXMfBpagqoiD
R2PJSAV84T41fsf3amZ5viVuznDBQ/HFN1QU+9XpTbRJlWwvhpghwBGs0bcC0TxehbAO21s1Aio+
88vlASW1zdAky6A+5I1QjxD5RhiNbEfb7ex2LIqkr1kDySHM7yczcZ6sBCKCNKCDrqnIMTWNvngY
SL7BNSiRJ+LuSVRGoU5VHzEj86HXYhhvT1fITMQaGTYdIv4SxMVpw4vfmdB0ZMMPCN/kQ8zQba4G
trQPuuZflgjNrG23rNJmf+A5nVaMp2lzmk3eqCrD42/5C2gHKb66LKRvoAmVBOtpzU5muWtN1Y9q
kwwiQ/C6nM6J65DGgf1U6Y7vtYhCdZnh+L4z5wkntmfNaHNRsPr4h0KGozjl48LOzegYtYj+EFjI
EfQ53eW7KA5ci5QBrz5MCG5z3Gs6c+7GZljYHpgz57UBpuAJoCFvDb9bPRajybYV2P9ZWpcLcETB
6znPaQaewh5kfS9MOfCKBCk3el4mlzg5jX2jTIx9GQoGeZYi4bIltwEdLaSd8uJ0A76NRcvGHRY2
48IysKJgY8Y5vbtBODKtjV0Fagrx3OeGaeh4ej9tqYM9alq9R2tmp1ee9nlFfFPjuHPS/jwKMXN/
fyHyIfdfKg+70JpieXMwloSIbKqcp9CllnJ6K9yR+OBVKgNx7dpgL0RdiOvEWaoNaYv3Ze1ihi1W
nVMwEpEaa6y9WlKEaJwknlfxckEGPM9qFROEu27sgf82sRBqNoz34lrYXAKvnHhwIhfmhsD45K/R
MzLDgAu2dsC6SODE0vGIGlTcOPQIjuzUealNAxXGuhsYtE8joJ12KbYXjBSIWQJjmb67hLtkeQOf
zTIBoUkJUS+Tm9wxKJRh0xO2aviK4UovZ5vQ/R0BWUwcl5boeJfTR3ZXFVu1R6ysLPyckOvWUw+V
faCbTYCP3Yxi1bAWmu9hKsUj6c59Ed2INgGSWzCMXjfmktPo+LAvmPlL3nZTBHPz0DmaRUhopOrR
HICVFdW4XK+nhltbS+9e+2N+Iy3nGQmIsU5V0h6w8ZEcQgzkBTTV5CUE0EXTpA5oE7OlXvclmjtr
ZHpM4ooZaYqHeU32VqdYoUzuY5pM3Oe44oGWzjADjCUge2cWPqjBsC67FSbA/CyuquTKslsh1sya
+Rk7+/GABqKYljiv4iqAG/Gixoz1gitHBkMWmcGqaWXnb8eR7Jzzehn8z5FjUohUUcSaStslO5is
AKNTwmcoqLLpdY1TyLiHfsvjacDOUalSgptkOWTCUgEcaGvDUiN6jnGp7lnj5MuSro788S4NIWiR
sYB5qh74ZpaNMjnc3BhL8amqqAaEZDacHmRDik2yZH1gBwNnOp4mkyBi3AbeUaZfS9aYzC6qUttk
mcOFkQSPgR/wBp02hqEZFtV5liWolpqOMa10Ry+4oJ7WoEgF7xcriC9DpcR1ODrqURhd+4XGkb9x
iS45Yw/Gcy1cyfxJy4W3NQ8ZrWYXRnLPkdencVMlKYOjYsLcTnXBN5Et680qgG6TN3hNN0FF+WoY
bYBTBL6tyo5xr6n5hDpMcHva3+m5UTo7N1xG5nkumYHY20UHQGHxV7t3zfbCqTRfXGdA4iKhW10a
31YYNTUSg5k5TwvfxhQwo/JiwzZ2h5b9zcrXutmXXUuwjS2lz16lc57MdBYPvi8o2SGriNfUebgl
XgLPks6OZCeRu0wsbj+5Dzia3c1cewh/EMFeN/MCLvq2ZHbM/MUN0bNQJctNIEC5529plMsdR44e
cLWP78bIXeJ+pvhdpUME/XwhjM7sduDnZlJ7qLFzU64nuzJuG8MtkZxgAfe3VmONBxk6xjOYOOcL
UYjz14xVJbHYY8tyG73XinWVpHJBFw/ka4mZ2x8+wAtwm40OggycaF0k9RZaT33ugKa+jj2YbWHi
xu/zqgvvXdb441rnmPPT1jH3k+9M11i70BcYXvpc1hN/koMZuGWlTOwpEVwGO1a8WINYex0duBVZ
AO7HU1nhH3V49l/L66f8a/ufy089l9XU4Prq/us/X/3TVfzckAb70v3ydz2UOf9/+1te/bntf53+
c/i13Dx1T6/+YVt0cTcd9ddmuvva6uzbOXz/nf/T//gfX09/ym86PJKmNq3sf90zv3pq26fnSLdf
u679scnz/Se/N3lc9YeC/YAHxKFuCSCDqsz3Jo93UpHS+AFr8Wc758/WuTxh/umo03Nf7FzUev7s
9AiyTOkXLO1v99Sj+Set9NelMCBfHIEoPMqq/Jqze1NXVdbkQhk2qgNtypcIhuPe8Em8xQE7rH64
O7c/t3n+7khs/2z69vS1gO+8rk5lSMPseRQcSeJ7zM3qU4VUdIXFUf+jWvG3a+IYlPfspdXhL2fy
g2QWYzczIoCCQzfgRgq0edP2UBvcen78x5dELV7alBNdLuttlbj3MpiUzVwdyGx6SbP0hS70S8Lf
/53DLB1HWoI/pwl0sOzbyBmrQ2Asu0sfQR2GaYwnY/xv3DreVUXshcLYR4Pyza2rTIL7Iq6oDzBB
jSZhLkFJ7bopkt9c1PIn/dX1Oz0k35VIG5aW5TeD4Y8PCQEuUHo1VIdoGNKVq6e7KRyZ7abHapmc
f30HX1dGvx8MQA1tG0kh7m2jzcAYwbdZVgfYvVBzW2LbE5+VTmnET6YP/jW2G2tFylr3z19F37Wt
pfzu2S4Mwdf3021KlI3ggA+Amsp73RBD5SgjfTQSfvXra1yquz/dUFasjAq0UvmqXx9q1omeYnxV
B0NTMsl1NW2BxAT3vz7K33zFPtEj/32Upbv4w7e1RJb0Bk75A4JE50I242Ofoz0A6PJv3bofjvTm
1pG2HZUkTPCCZHrauGPytHQU17//vMRyZ17dOdhljnSpntOJR7n/ptEVaiIEbGh6h25Z7TgG6+Bu
TML1YNkf6tgz8NxV2HRAHe+chsgBPG3nv7mr5s/3VaGf8nk5PcXCx3vz4SEIdvy8rPJD1UuyB82e
suVUdazi7HzCXWaWG6EaATXGcQ4sRUvkxRSHKXwV532NxIDMDbYb/ojJpwGu/3xCQ3sJZlc672Kn
vfRlwv9wFs6iv6o8MtKaatn4SAUUrKz4LbAK8i0IWblGvOMcvLHOjxitJGnTsjxz8Ct96nPgd0M+
OoeAQLtVORVqP6AM3aSkYIU0jvDartgzg/qqWcV2XVRsdZoV2w4C331nJDa1+nl4rgMmGlphnLsr
OEpis9b22z5ZRx4ZdShuM1hOSxcxxmWzPi0t84CLTtls7Yi8rW5COZebDk0EImqLBheUJVLUaAJ0
au8GUBfpFo7bpIaSbTSVsc5Nrm7OGTvzBEcYvU0JJIbxje5HsUWJrNcFGN5dF1Vlhy5bWOd2DqIw
gd54Icyu3Pg5sDVf0TWDsSPfh1HvXIyhSD6Ffpk9ugOJDnVrVR9rN5fvA669WlGGrD5Wua1nzqln
XxB55GevLWtiuBldm/0fqVTZI6Yu5wKgY36k/Nl9Crg1F1FSVzeuTl5MwTPViSvf5378MrZDcN+5
c3k2LKNz1NJxmrKFG96AMuT1VYANbpOYxkAy0m5iUunWxL2w9w8za8VKhBhoVrrFeRyyP1jZiDCv
Q6tSN4kbFi9gQVjVlwk3kYpFsZHGAIH79OVlbWifY7Gk2McGcZvG3IRAR8l6tqNpnddV+ODPkksK
vTj9pGb2FTnbqU2AF5O6YQfvYE3eo5vtY8j/1ZXA56E2pEP3H6KgouomRU+JrMBbDYUHGu2lUcbz
e0qIzsNYpPkLPBR6PWk4sRJk8EbVQWh3Qo2q5ON+IBWb98ehrBJTGXCQ7bNb7MudHqkyN/gv2BZI
HkEXoAsgbL0iSs0IKTGQBqIe27rhs7PN2Vj3NrPsjPcPkmbVk5BJZT967Aoj7PfaL5InNYCbwLvb
X8GCIKcnVn22b3vqPgML8A9zM6d7dkcd2ZFGI+Ndwo5hXvLAsRDCeBnQwI+p+DyratnZ8W3ZxqKY
yAanfdd7HQ31xHboBmUM40CWSX4GBX5OwFQMtmuIjbVIeRJOFKaf6lCSGB+EBXDuVq7TJnkBtqMu
A+Fa55yI2IkwnzbG1FIpiIgkuQ7BXSG8zdQ+wWK40hazr7YYWCOfjgNVw+AeS7xON1E1Rl+LSjkH
2kC0M9xl52QL/aFqp35v4WtuVkrzIsyDX5wD1nhpiRZa1UZHroDI9qoJv3a68TZRO97T6Th0Zf9Z
R1N8nrN93eqgci+Yjb1jpPkoCZAYt+Bp+6u+a2hEp3znKPKCFSbD9L1PGPCFqcZdPsN+pd9Qdet8
SFGHA/4nNbLLeKlPG/QoIyiGAoy6sVjXUpDhq0ccArKTojIM8mTazg2jGzXXfi+Wqb+yuW6ZJ0+Y
9/0bn3BLHI6tf7R6Smwle6uHBMzZORwAjsaA+kkv22yT/tKmL7h8p6VKvMr9Wt10hR6eUcVkIIBa
xpzITv2jcAkTtE2oBg4D5anr7rKhO86Ev65k00wb2p/UFxxL+8egTBvI0pqR7LTY06qp95mZa5zw
CYOY1OXGHTh0Q7/1ELe4eaQQw3PkFBhhyFXH6m/yBhNe1MTZjVV15S4aLHK4CTi4aetlaV/K8iIT
FS8TVFMoX7mw16nH3aEMCafWBQZ3GnUJnvrYpYTYm1iK0W3yjjgmrcc06GKKdmO46ye4Th4RgfXK
MDrnOgmdXQufmNpRA1kLs8gefNO47me3fEdEkLqZvaDYYI1u6CC0w1rzhJfWM/WWkNngoa/CYO1T
BDwPZp0fW83YY4SMHoPio0/7nHsOe2VngRuCMt3H11Ygzc9KQIUD48uSuNQ3Pvngh9Y1+31CPWWf
q9C46pr4xoqt/oORJO3NNEbdVZDM72PTGoikobji4+xBgSmcw6ziGVQ5eJvKaILbLP3okR+5IVTh
pQyXCOYufsf3/Nj0ZniQfmlsozCv19Sjqxt7IteEaTHcM7h/xlGjMQQz6aVLTceIo+yxLhh5m4IR
x8wpk8emqEqqN8NUfRtkXbutdrADxY7tH+plikM4wWzy6Kds1IdcOnazB6S+kmC+h1XXqoRCZJYx
mCXsM2tekUTlaxK30rNiqE1FZLqH6y5tcvqZfT0jsK2sOCfcoO5MIleGOl9VuXzX5qRQD7WVn8P7
MivY5USQAI/QG03/S2YglsfScy+mQY45pkMzaxj/iIEP7mqobtQh0yTC4YymIDqH5mMBppE5kbPn
dq/LYhW4GlnPmu1Ao90VoaweFpAk8lc+guGvlUN4johD72z0vYoAsYmOKKsbB49NOzKuT76XTtSr
m667xbtL7SyxtYKQ54fJtquixgYxqkVPkoNoP/mpST5zOWb3Q2KNZIQJl94d63sCTCpv6s8RAqSb
uDI/274+VElCKMiEWdzGoryTtMc2DBz9EUCbcSVoqRMw5YH3MGw57flOpbUqExIgNDyjg6x1B289
eEojJ91SHk630iSpALSO+IBNZgTEgc+bSmFj4u+TGmQW3IxrPtfwOcw8UlxS0RrgzUfF6tYwzrA/
mf4OoQDjm+0yfNtoBGiZelAtB1tlzqbigg8ptH1yACan/018nvXTYnRZEAuqwS7qcEoXbxaj1RiX
hm/r9BDluX2OOz5/KS0ojauBnpxJLK7N0gqaBbctSkR3vcDqYIdExFQJllUEYT0xcRXnvgT6Okm2
OkThUtHPJu1c2JIWWNEkDWzwVm2BWFDA6wDWwgjgG7RGdkpbG4vdPaI/+wlFO810xV/2yJm9I+lX
DLfBNGaPZhwnn05jYFGYyl8P8+IO+/XK/MSufbM5QB26iFPh0yDZeLPhaWcCaXVrZgcI0Iy9coC4
FqKioJrLmqljmX09WUaEQGVmjZWqprxg8HMuOsQSoBbU7/bNr3WPbGUV6xoKNgKp1FJ7eCPy8UIJ
7ozp5NDk4lGbsLpT5pfBAxKU6btgYsr/9R34aaPOy4DWkSOh0V1MHK93fK3dO3k4VNmhh1xyg3g0
YLJmaVIUEd0Yuulnvz6e+Lu3j/wAgPyL+dny32xki4bFnu2mGYNrPRgrRswSQkzRV5uEF6tDCLhN
W941VNXD7WkKHspZuPuIpv6OPDMDlyBtWDTM/X5sWeP8+vx+2mfjPUHGQoIcXwj35c396PBIuVVM
ZoFiv713gIheVPbwu2/wp4oFR6FQIZG4QpVAqfv6rutY94FblPEBf/ISisGoUVRut65hLaMRSktr
NZEVfU20Qf/h1xcof94Psz4AX7dIwGGvvd2LTlCA+iYbooPdDmGAoYGuhAEp5ROdF+eiLWn43yiD
3kRhT48pqcMvRuUM227qMSSiiI8QLocNRpI603Qgwq5iLQeX58DiV10mZDB9qQMovmdG0LJrPJ39
P6pX/32R+d+oVv+rwvf/j/VqIRY18i/q1fFzFIdPr/wIrA2XH/peqvblH6Sl/siA/u9SNYgEG6Wk
cmyKZ1TGXYTRf5aq/T8QPJB26irLNSkk8wf+VapGLG1CF2OXyUcDe+zUNKBg/71gTK2fx/LXP//o
ExBvhj5qTsJaCGZUC03bBjj9+puoR5iWddaKi6KyF6V8H+a0SBuHXTqpOoWLgShCt3RJTLYxsN4E
YzhWU1SRzgG/9cmL+0IKot2SZW3iAEKaGjIy8etchBKx34psKb6tugDE+ZsZdTmzHyYRUF2cMAHl
nsnA4TBsvD5zv9VDFjQz/MdF7yAWRY/DGuly6j2ThIGJbekPj/b7vfvxXjET/HRIdL/LJMGU4UL0
fjNPGHFmVQYoAmA06rLskIGuM4xF7j6xEX2YIKiM+iAaE+3ZAEyUxpPde/YBgBV9bCeMRHkWeDG7
+bn3uCuFG1DEkB3qZb+IaTWXBbLzxd75kEkUins7KMoLyASIaiioMGWLNKDdXTc1fVvIPfQfMSlx
r0+y6GxmZSAhJT51RYWyJql9DqWoBYTbxguWFb8TIOEaXIOSgMsTYWVL11DvgtaYrqal3dkIi5dg
sBjrG4u5d7INmu9zh86n8SkirL0QMSxUZ4WU8qS7NiMbqQBOY/kgYDGjKPBarq1tSAE7qUJCd+A0
Rhn7dO6xWn2U/UAD2C1lHd3gQeOM1CLeYZaNxncNGcMzwjCDJrRMIvQ1sqQjcT2ng2fsXG9yqw8S
JFR03jXIyLwQ6x61LM/p7+YGYYthZXJ8X/liND5ZsuPOxe2ixEBAOZZnTbUoanogdPM6cJEnsHBf
ev+VTjk7gGAsqMa5RuRimEkSLSlMlPNKNFyEvWH3jYmLL5wnzPJo+iY2HL1u+HEwyuxm6tg9RlR4
5jWSMW7SN1mia9Pq+hARM1sd7BlR/5b7iNLOOflBULpTRBgdsgTupxnrPx58R4oLMBc06E8daG+5
OQppDM9vkVar2lisIFmHGXLu++EqCof5aPgmHkqqU+NhiVjzyW+CsrVtm4mPMCMflNW96w3epuxl
tiUcNUR1VoslHHCcHtDmdsAKFBujPAmIRpodTbpp0jlXE1KoR6P3xPXQV9kteKPwSVKZOFA4tn00
VIX3VIRp/76yMGzsxMwrGw3kUfRDj1AkSpYFNZCTdDqXo+sQDEZ7+NFw67Y7fpNVOb3Ha9M3i3YG
MZXb3Jjd6Fg7rPgw+Nb5IlBC9YUqaLbYstuGfKZcyrOLLRYJLxNCs+ojv8yTl2occHDkqH4Sd9Hp
lSeZJ54cvWbbKh4Ieubx4H6vXVTXA8+WdC/EQLOH7pY7w8flJQUfZVqVQ7BrTaNqP5x0gCwf+RAM
TI7jIZaVdPcnMYNDnClEmLFls90nFAxPYkeaF/UBpRsCQKtY9MdeqTnKN6WO4GtDljgm3BdPLcoM
7bDALaJUNg/pPBvGo6FhsF922A2b2wlGBAmnrIeHdzPOe/UuBpmc3gWLc4vwuAYhco8mYu6XNf08
5dxLNnTcy9Ec2AUoFXIj6EEh+cx8grNtRpXovKoR76xPL3I6Gjy4EmFAs3H75aPoGhJssKWR3cZg
jncs1gYxyFiRI/fDmPla3iQB+RekQokToncQ15HrL3KMbFESGWhfxoMXhE3yqRENyXArR5PaakFK
Sd83jBAiIucWtvRNmRcFIIExNKDjeFmIrBICFH8SyvnkHIQYz7xb7ApJN1vje18HdfrV8QopKQBN
AMu32FWkvMmZf2Zsv5pwt7MAdVpOjGDpmuZZJEGArbDAUFw34tAkV3kmaCgO/evCMtUHp9cBNVRx
7/XhCPs9L/U7krGNLRkl0YYXo11bOozOrEwF6NwDUAR53ONHscTkbCL4FAfKLu5AfnZSGzE1bPY2
O5vddwEFvJoCiGuA5avKNx9bp5JrKzc/GdRZwCUSMYWvv1vF8M79g0hl+DlrA+/rGFrIOkVT3HSZ
e6mHpp62/4+9M1uOG8m27K/0DyAN8/AaiJlkRHASSb3AqAmDAw7HPHz9XaDUVSmqrtTZz1VWZZZp
KgoMBODu55y91xZ5Pd66pRd/dKxebgo2qTXHPuuOoZv8aNhJsTWlTq/HmwtnpbdejRxwEqGnBMWi
Caj/JlVx/mhmDXwdvWm3YFqov/sRuG1NVhpDJ3Xu87m4dmgvbBZk2C3LuvqIMCO57+38Mnj6mO1q
OHXbaqrGlc65c9enZXqP3DB/HAq7ibd1KxciO6eCXFTzMYeJvSXUHZdyNcglcYzWSdpb5QObjnqW
TqGSdTY3ElOvXj4lrrvc2oKYOGZmoP9crxtPSPItpFk9ADboS9+gINRrZH323pyzeDsQnXdy4saz
14nuyIlsTY4D6wYPAt3Qotz5eTUtUy6rPHjJaG5jB7NZVKqdPibduuYzPpOcRetnNHv3ICmH+81U
eN2pau3oPlCJu0N+LraOFrihlmmzv50m1z1pSVtdsWBPe13K6TBoRnCYWzFspqauw9a0kVB1U0Yw
WuM+9Gk/f9H1PLvCHzVf1bIO8vXvTyjvChyORD7BlrrPq2ubVNbvjkQTVPU2qFv7WLuSPcwjyAz9
bEBFQLIgjSM6H/wUJgA8KqjzMl7S3/8Cv5wmbQ+rDGPfpaoFZbv8gn+bZFZlYQEwJljrTfgoEPyG
+rDI1G2NhjCy6PIqYpn5w1XfVY98bCgKDrgSEAgYdd8PhO1oTrxkcIIjqQNot+2UlUm1iHv/2eD5
7Tou0DLO69xdZBc/f7o+Kd2uCeLoaNMlZ1HXazaNJe/QGRcp2u9v5buK/e1iy8yZ24mNCfXAzxcz
WES0mFPo8U3+Xi65dG8CBS3tgs3vL/XrSZquAJGJFAM6/LX3k/wqDjyljbp7tNzJOMkl78wZiJWk
E15eNR59t398PXy5Jl5ZAMk2VLd3H80vWTfywjnOQHc/fN8DZQIFInTkMlP5br75/TV/fUaYwjl8
TB0SuvmLIa6UdqWPuXCP3Xf1Omrm0UCX+P9xFc/Aw+oy/aYy+fmT5Ui+ZZQ27jEmEw+ZMnJcz5/+
Ybdkec0xuxo+Pl3aGb/M1t3WMitH47O8KS/clPGNCXzzn39LToCyyAJPAun6/bckKkazCn3p0YwQ
kUOx4JH/7uN+E+C3auznP5R0vy4frOm8zHws2+Kf3t0+mfbRNGAwQScZuc8GmYLMRnuOIl1OgwoV
LLrI736L339tv75rQLeRzBh8Wujb7z9qQK9dn5VjHkXHyxURqnHVLo6dOcNR8/tL/YePyMOBtIkz
OOqV92uVR2YJlyrM41vg7ATs7GpuGE8CQab7vFRw4/LU/P6i/+nzfUfJ6A5yjPcysZ44Ugv3nnHM
XWQsskCykOt+sqPQ4Uv9/bXeumg/1+WgFCB32fZbstV7I2i5zDx1XmdGpQ1ZgZlROMPK8fT8TvVz
TdoA2h16zXiCxsVDwuBtak6YBcdoy/zKprgomRYSHvvFAEjFqXOWDN994ar8D7fl13WPvGALCz6r
Oaq/91IzmToDPrWIJxwzEXmHUYpRZNTYrvqMbt4qCzjW/+Hu/LoOITLkrVpakejc3vcB45x+CX45
HnFf46w7+otdrCUkHRcwnr8wUdHyvGepcaq6vHohYXE21tbiFsfxiG+4iju4ApySiCCEqpf847ee
bjTKSXRqFqvkWx/zbzu4XsEN7H3e+mL2OXTrTvbRiJmUN7klgTlW+p/aOL88m4gKl7eBVg6PKMyj
n5fMKm2WQ/80H3sbvXRDODMk90VfzcZKNf772/+fLkbfCGqiG7DUvH82kVIEeozp7TjGCM+zxeRO
yDRVjqMrqqTfX+yXr5pPho8JNbK1nMXecwUKoRmqifTp6EYOhSUIYp4sXkSqxN9f6J2znhEkcjjE
kuwIfDiXvtjP9zCH4Ta6yhvYwOukuXz3XWjIwMVjpGFtu1JZTyfEjrFTJ0PC1C1XnlXTS162wRIr
R0J8Rb7SBoolhn1kJr/p9d9M2AFdLzwI+dL9GEDRz7uBccmllWUAhv33n+TX7weGBuF2UDEcxJ/v
TyKpnJisFk1zfBPnD0wprghpTnexjn/395f65eV3HfiVrs0ogJbeLxMRIjPNth9Jrq0Xzxt0wsXC
sNj8NHMsr2w5/rF/uOxef1sY6fnDCzB59RkCIEB+/y3JubCMqnbso1uN9leS//ojeKzgw1tDxPUa
ujrVnDuP5Tiaf1jpzPePCF5cxh6uCxBlGUOwB/z8iNg5AgN0LtnRMOgk4TbPcIBh9HHnDnAeuH7/
Ezn1wl73JcPe05uRTFp1nO4BiKOkePN06l1BF3EWS7+mqr3lXN+RNoc3leeoLtwm23X8/RevnTTJ
3zSkzj5AD8SYWIAgvXWyhhn/8njlGpvBbmprQx2/+z1NtxkvzjDSGmsihrdXgsYR+omqJ7LAjxkB
30AaEzXeHFHcDnQbTjUhfbvRTt1LORnavCs9qPt0seW80vE46de0pXUZQpTtglVCoB64CNtD15+r
eViXUzVTQM/pEZC/Edp97nT4E42EFIJVV6UgDFal3g/lqzVni6o6x/xNOJ0ycuPLUPvYRjMt430J
cLbSDJ0IvL/008g/e1qFlswtaVEi2QmiZO/2gqJEVjN/+ma0eDt89iKi8xLky7mmUq56SSRW0G90
y1MyOYx4kbZO9RiIQ+xr450a5yK5oBIC0yHiqm9vG8Q3xRo5D293aRRK3JUzchI8ea1RbRlB4sNZ
MBm4xUpxhwgAxAhz15kOb+bMX2FX4jWtK2NpRQ05XzPJ5fzgG73BIU50vgcCazMbNDP7+oevVXX0
5lKsXOPWVROXpw9C56qdExrhfjFh0kM8yN/YIUNDkTUQxAfTs9PuxzLl0pUgb2Id6IztIZfnVkN0
1NA77Z2RajAOBI9LcqFchNgKtGBQ4Zt7ue/rxhPrDrt0OCuJV+jN2uSQMaGwqfeUuKY3pB64iMiA
k0xmObGQIwzaU1nn9LR80KPzbswpIVdMy+kyMnEe6wdDOvhr4cXzgMkEefVJS2v2hrdzAD17nj7y
2Gk14H6jb2a4njVdgfEdISDMUzl+w+YSXfwZm/X3FpyTd/wyVjIaD3ZmOq9plECSa7oGXfb318pd
JHP68s5gcs/8V+mki9uO0KYHYzQSpqDsilVotggbwtp1eIoq313EZrnDfTWbpWdOBGP3CXHyAJIU
YeLl+2jG8BcHu7UcJGKbs51fAnkqjGzpxNa051dq8TeNBu6g8G3789yOJmNC78q7djzmESuhp2O2
JV8WPxI6H17TQmlMGvLJ5saSo2cTbBaYcXrbyIpfxNDpnWxVbjZ3cjaq8SMIIUvrafQ4Qtz5JEsA
dh1z48HNMmmHXR2l01cIAjyy6MVNG8SPwlybTJyNLd6/wSvYjxkDADZO6BbwrNhMc5Bl2q3lPXEw
F+A9oW1iPFzlaa+0DEMTQoGQJdzJjnnd0K2fcovJNR202acjgNrsWOhv4RZ0yFufBtnc9dnwfcf/
75z0D76eRcLBue1/n5PeL/G1/yd8rcs8/TlX6ceP/piWej7ENQMzC/TJpUXA+eCHr8e3/lq2LfZi
9tHvf/JjVmo5f+EOMmj/WOhWTEbs/5qVWmA0mWs6C9GKehwgzj+ZlRKG+W4HDzAOsXMv9CZ2Uhhn
P2+iXWoKRDZpuR+ZhwybIBHWEEpJGmcCgWHryqXjB2/Yvw1Si268SSl3Glw01n2e+AgVUVOBQ0it
J7dJpkvpmvKelSv6GNjGeFGzxRLhDbOzVwzfIpq0hnMFwAH+oGADYpeGsLxuNYJigMDSN7n2AQCc
hFEibM+RthwpDXLccCReMwSYJjxsglV4XM99Jr81xeIx94LJ3goKrTPkiPEikohE0HLstY1ecc6v
o4loRL4Ckng0KzGTQz/CvO+hw9zAPIgUbU307x0V03FApEmUZ6rLzZhX/Yte8EutqyJqv3IVA0at
LQMDsxBdatbfCj2p5+Yo75eJ1hhJtw6F25Zik2qDs091ZiwbkliLbylf+J5IifFCjMuyt85p9GV2
HTStwhiaJzVrbOMRv9kTffbmSQ66uIMdjZd0JJl+6CL5QLB7eW6bup+uSIOKnTWWXZ24vcQjajwv
ciMKdWMJYGGA49+Ogt8LjAo3MjMiSOK6lUZAvLNxEZXOiiIIDjN8LII8x7nWjXUUeLZckzdboios
yB+c0dkpBKHCqIIL2Rxpcp1x1t033L9tz8nyOnfTajcnyXANnsbcjknPap46srw3jMq/1XBvnxDo
Y/nHprgvUBmHRVQbDwhY7QOVqnXUctTnY+eVZwRKvXY/L0YG18uMI7KSAb+u6Ow1W5nT7GetaPnM
hrWlcKs+Dcj0X+quNJ+UPtkcWuYKlb8Tw+MwtMLf1G0CidBnvnQ7qpjUy8kO7k08i7cjEWJk8Yxw
/EKntz6aTLsaBj1gM9dtog2v/iz8EKhQcK2U5RF0MOnx0R4zmeJoqNr50HUTGr806jSYD0vc2GB6
oFPZQmWyaqwgaw/I/OgSIInq7ugaOuI6scbgolCnIYKrXfdRGpN9kzSaPsQhXHANjD50h9mB71LP
1i4eJwjUkNKyAWKMxo2g/YZ32H+piKteLa4o0oaUa0V8PxpMczzR+JI3vuf725gjqdlBRKk1MPow
yvVDXgEkejJVEwB25j+IGnh8nhlpaRCJ6iY0RXTjFUV/lfZt84Sy9QToKr7OOyYXnzNHy+CXmhzV
bO0IcceTa8/M9UeKnnSbzhPC6rmdN1E9ia3u8q+tpeeHao4H2BAmwP4gKW+aLKk2jWrvgAUkDHwZ
OjKdNIElCJ6hD64bxe6e11t7kIyLdoSpMeficFaoENmJWqeZWa1dgaZYoxkef4ECbeb7ie29A/Ju
duuJvsMVg+PsUHa6s54CyfERplrWRIeMyXcY+OV4pGjoNt6YMjVukeRhtd0Nmq19cQhdxiBeh1XE
uco3sh3YWGMx2HinZhrvySCK11487Pw2cz4YiLKx73cdh6auPA++focwxWTsS5aO1gRE9NgVDcac
ECNfufE2kk3YZI68InC0+ZpN3olc4+ilqsWwB5iZ3xNR4J8zyhVoLPa8svOmvxgdYW+gHvLVkCbT
znbnU1r50y639TZMgGJvEWIhG6XHg+Cf4Vha16R+CX9+AUvghFPunWdV32ByjKCtkDctrLLeMWAj
BRpQ4U1dR0QIgbwnlq78RMxxtZOp4W/SaIq2Zd1m5EQ6TUj8RLWfy5JUx74n7KlIDQwlmPg7xncl
3JF1zDkPhfiEGyToylXelvXTkFXDnnCx9hF4fMuDMWi7uB6/dYu/A1n4tGlrpPO9YUYfLeFgCyLO
ExpRxuh7pfmmfuggNIi9VSApk3Rvt0FQL2e+eMFLdvCcSCTLw1FDKd+pJNilQIbWWdHQSoLEz1Ph
zt4JW4OUYIfnNNv4VdreBU0VfQgqh1fWKTjJll1yIoWj+oSrpITLTnTds/LyYov5pAbvZvpb+F7B
rpx7jDpDpD9hW9AQpTLNKwc5n6SPWn6qIAcUVrGYAjp507ijdkZ4/MGLq0IPjQDQfNyQaFwDthhX
3dgK4+jgILsOROEHCNWdCrRL2nmhMKEww8BKyWofimnltHaJjMKwELJHyYqaaayX/A168WXk7zzM
D0com/m6VnGH0qTTPrRKb5544mQFg3hQVzpxX26UlbcgyvSThehj7bfcaXiCmWsPW300m5CjOgNI
QgdXfWNrhzrysq9WYxdfOwIe8OBYi5qjjQa8JrY7HaXHjh1moKHWrpMaj2XS9XdJIPwvo9/FGxVU
/nUVmR+1oPtGXmn87Jou49lJYv2wnUd4PUju50aEpiX6VW+wzs1TFT3Gtb0brewjYvDPiIOd3VyS
4jBHM2Hp6fQ8EcPABL00155Xv1YFI+fe0mH+jGJTG6b6ykS1BySnER7lW9m+x8ZUhuY82aBpIuOS
N26NNnQQt9JwT6Aq5HUxk2W/hBVMKxD6KVFgST2oTWMU84lMvwg2UfOly5IHNN+L7CxEFmQZq8Hq
870HxnHtRDq1X7AsroSsL4eZyicQriYAnl1ukzBDeTWFeNBMt1xbNB0/JqaH4iT1va+1Ud91vfEt
KirkwmkVBpr3AoJIX1cOxIlR6N4xmEgfVHpnr0gPfinjGfl/0B0HODKsnUoRt1AJmgo9uRbjVICd
VAdnKcIz13hMh0lc5zzzK9IMlxKiCXZm1iZoKJh99znZee14b89Jg9hliVPrnRDH1vwFArpNSE9X
3kf+2OOym7nXUWERgj7JfuPQD1gCvIvt2NE4qzX/cxSbz2TNRy965Vhn/K6oXSBtVwYKeNP5jHvA
OKRz12wUZPMrJZlLdJX51SuGkHPBlwbzU0KyT65CQzbD3if/YNXYyt6kFSaS3idSjxOLd4cDOKZ4
HLKtzunxjGQnutRReaz50su83qWJfkqmxg4dT/GIYuFZT8zJ17WRGSdLZY+jUO5dxLB8R6ad04E0
keVdR3YiVHWY6uQT4DWARMiWTrp4Q+SJO39os3S3HDYrQ57xP+DyGIIrU5Xf4MztK5MqL9H0Myqc
M4BMME9tE1LjrzJVfKxzejBzMz4MTXdRRnsmV/yG0xocTRSGvPcRwXeQ/TgDdgsflNfc8ZfsYcci
BGQ1IuG7lhmMKbeoZJi4NahDD/y8RuvrYtYkm71VM/8t/P5Q+JkG7cTfFX43xIwu/1Uq/Qnn8P3n
/q9GFrWrvuC16Uwu0ASXv/JH2RcYf9FbAcq9lIL/Kvj+XeCRMsaUycBlyPjaBaj7Twq89w1a3B5M
AZHVemQq+MyJ35V3eusnbZ/EtKvkfINiatpZ2SJetHPKmbUeJ/VnLGvVZ2XU0R/cyq7/riFNKYCN
1MBo4VpWAP7g3dVT4PMOKDRxIB57viGefN5qZkMHaC6Y7Tptou/bysEaiTR0Md5UHHuoy0yJ8Kic
HglmoDxC8GYCTRHuktNnLKlHYqHvATkUa7Ky6esrUc/wt7O0m6+iFIjLRjbK3JBYMt8EXqzv+S1p
nU2JPYpTn8j+q5f5NGWrNAXnklgBwlKmEXeoEL2wzqJx5w+gvsATEltrcejyGOQcgflx31w5ymt+
TYeB3yDVqxXIeYsWQeAmpPsFUy4zSKyyNcz8UK3irr4HvNSRoT0m5D5OGt/Slz62Ync7BJ5mftD7
KE43RRePgFmwMjsviR7gMkOBGcA/LVuLPvNqwDc7XCpiIyk4Y3+IOa5oib8txWTEd0Osu4wzRFHZ
q5Szub81m77V11qCEPtg2Mv/k9NZ4D2PtVBy51Y6wxtY4iQcTknNmmM0qCeNwZ8tn1Oka8Rpvipc
+DpIc2X8qZin+Nx7U7kp9WVlg9FDPK0RV/7zzDlG20jYaARYVd6uc+d1y78tjeb6s5NV/cnzIQ6G
Qo8t8tEsg+oT7/oQYeit81uUQ/mO04V+w6yQrmWwVXXvE7fDYPeqLoZtZVfqUiEl5IFRZI21HQAw
bQqi296dxkehHPGsk2e+8nJJHDsqz7BNhfNVk2N2x8AIs3cwVmsSfYNtIo300EL8fckcXFMDDbl1
6tXykAayPdoRZhLDyO9gAorbfkT1heAo9kCxVTvNGEirLOVhDKYHT4IuWxGF1HxySiO6K0TirSFp
kdMcu7jjh7a4YjzcUOvYRYj6N38se5KbKkCiFHZl8NmNid5Z1VGdXXqUo6+AJx0jRIeunyiVCW9u
IUQfJdoxfHu61G/rRk27oQJOYpn5Q6Yp88UFkxfDlhOfl+z6D67PS4Wk1yagKAIBJYoemAlwrdoa
vkZR47/O+Ik3gSo55bAmtK/13Gyyme6pkQz2SqjhqrcT55zjjNxa/YzTzcVsta/pux7QmrpguDzj
ZTQ7/2R4krAec2gPQKTyAxaPAGl42Tw0iMnP1uAQJWcV1tUARe+ESJPwXYittzjSAGz2KnuuZJK9
8I3mu3HsrKuunPM98T7qJGY7/6zweRI1CH3umNbWfOEg1F8XLVoCxJi0YSLle3dT1rLjahrp0hqg
pBt/qq3bYCYBbDXwSuzzsY60lfLT9Cjd2Dp3ftdck+OdPjExGHviTgb9Rok+vWkJQnrocMrdp6kL
+FbglNbGNHgp7SnDwum2V61TBtqGRkV21GdvNrfgiosL8pzooPCw79pZjxlBBf6WNobzzelx5NL3
m57GzBTrONAOUqji0DrRDcgwucYSD88tQD1syPhgBupqcvQppOReKaCTXzo50BEXMt/rDHZX0lGg
HYym39Wp9LbAdmmBjW71SUUEh4EzTCFl4Xx0pT3cZqVTYfnxp31Zd9YtCpTpucMk/xmxfH/LDYnO
JIp1T2SkGIuPHapt07brshiz/YDRYafszIWA0JXiUaXMEvjaeVu0odoGnlBfLAJtdrNfkEg+Rrq1
Gd3RBnxatxcS8nD29YxMwszsk5XfOOa32UwCbUXsX8ejzAE6QAivRtHfQJK4qL4NTmZpxs+mz/s/
k0O2Ha2Jbrs+pfqNmwr9JmhFcNLKwrwF7NyxUYAevy7LxT2ej+e86lS+MnhRUULFGDxhzhZhNLTj
IWXidFRlJtfozvD7g+O76ap2hXGOpQYjNDYD+utmRdCPS0CbGXKajMKmcqfPyLwpsgaNE/mqa7Js
31BGfhIEwo6MB+gGCXQ1VWl+zFCXHXKCwnaVnaYPRp01d7FHy4AxI9VOxwQUfJ+oHhvZBafR8eab
Htv3q6JFwY5mDHc5hL54xdvjXUv44V8mrcymkHkYpnq6hUctLvpd1Bj9Cde7dTRzc5GWVtWHAbP4
ZXRI6JtsphpWOia37GzqxaUC/+S30vs2MdfKVxA50fQH8ZdBjNkGKXRAQpnaDth3r6axcdYgqVqa
pvyeVB+NdvANkQ0rvckJTcSBTBi8iYUidGeNcURiV+QrynZTesiAfadIo9BxM/FN2ozamqCvnnyy
qN2NXcbFJyuO/Z2sxuiGvFD/qvclLlY6jock8HHHCazQk8n+Rr+3zU+trcOYoP14I4yp3XR+Ux5p
f2DEbhmpZLZwTkNOeaf1snvy4Xpg/Q96Giu2Nvq03obuVhHTeT1rwfRVt7q8W/ADbNcATOKrfGi1
hyRxCDci1pHSSivtVdkAoVwWbYXjeI4ioKE0WmlQW6dUjyTLEjgT4eeTscoih3KbzsbyTAwpRuWA
gOSCkMsQ27P/KlBCbfXUekXrWN5olPT3fkwQO1Gd1vXQBjbL4GRemNPqYRxJoLhOg8bTMnZzCwB6
kukaOKp5g+M9O8Qm9r06kbikYtN69Py234yelm+rqnR2GtmJaOGZTTL2Ju1bpASol5bCdaI3t54T
25/bpCan02gVYalDH9wbTqa2smrMrc7o7AFWS2KHhabsi4gqCg6zH4PbPJbeDoVCGQ467fioHpbQ
eFu/qXTjprXd8RiAPd8w2qy+wgUwCQKdhmAftZW3xz6kwiZvJnpGU0P7P1cXMalqDxTH3JNFK0Pw
h1o4DHMw7yKj9p44C5gPIx1TfNKQ0b75hda9FOSUbyOhnp0q9zZaFtxa8D1p35c6seCcUxr81EMa
r7I2w0auau3ApKLBy2O7NC+WYfXnVNXU000aDUezG9cOMMarSfgxj6bdbItMOJeIs+nWSNmsO1fY
2XYgSzVbW9XM+YPciu5kxV21hvnxQep1ccb+YStAf7q9Y7+T2x7vM8ASbdpqqeHtzTL3z57hMfPX
vfSFA5rbIK32OYBM0b5TWRTG+DDNlWfUhjg4eWyES2PvMpSqJ6qL/rKDArfk+No3iOM1Mdy5NUz7
gSnKwdUnpPOiGnhP0MTwcATeFw6+yQbPpLmjRzDfoKLmMD1yUgWOaurDfa/n8aMuyvzRNjkD2rSf
qIijqjor0QZXs3A5rcROdNA91WHYxvOG5atkB8NvHx1wl9bzGuV+dsxaIMOI3I2044gZlPuiMuPm
qwUlpwmQ/CPc8kk8oOET9Q6Z9K1fHwFyViSQNNaNbdcwCqvaWMNtxPwZV+MxkYRNxRz8n2fXv8ps
9yF24QN0ZnpCxmbwKe1jITzjY+rZJqOfPKct61JEewVCyrk3D5Pm0dUbEmu9xBBtlDW/1sn0CRTT
ra/onwZJ767J3KAjX6V6WLZy2OmWBsYCBAQjDPMqzQ2wuVn8yNcCthfHdEgLp1tbOYcbJhPn3k6t
m8axX4zGpgjv224VC5GvhfBJXy1ybkwxBAxfJnq8RAyvGE7LY5yQKCs7fwu0fjr6aX9OJtv8YNW4
I0J/JHlAJ4xtayDrDWdtxLglOnJ/y4k4NbtAX4sbmV6l9TKh3NlBiVVhAWcmiBzvPLqJCJUrGe3z
+L1qjbfBKhY9YHtz9wpCzNExG/0mKfJ03cfEz81+zTbH8AbIqofKv2nnEBEXnWGb3DsoRvFJYtna
wrKfzo7OhyO6eZPObUGdoEgURobVrP5WMf8H3+GvZSmDUEyaS5K261Mf/lyWMqCb8rTz0wOdWso6
DbTpsZ59VmmnE+69rUsqUs5S5EN2uviDHvCdIouqlDajbpqLDNiCYvfu4nMqa3eaVXowxrL+PGe1
vFZpngAECcTd7z/nO73ccilyePjfUv3+KkNPqzRz8QNyKWVWkuBSf8J+NMXl199f5xf8wHIhhrgM
VU0GIa673PC/aRxFyXCrFl586EhV2qJXXTq7o7nJZdpeGDCgCuwJjwHzbhevEPGpqIc5Ts5alCzF
dQS6dvP2K/23f/Sn/hGCa564/104cPrav355/al19P1HfrSODMP+i6Aq20K1ioQX9eO/Wkd8uf9q
GdkIAXR8KZ5rgjRfjAf/biE5/BHJCBAgFjjuYrV+55/+rZ/aXIR0f1P5gfYgtHCBMNLFIeX+vYQx
ae2xl7Wybryo8T5Mg+0cJsvQcKDNuU5bFVraelTlkXetMlalURELM8fNBkVbvuvMprqmO96Zz9hg
xan08jq5qsbeskNTVaOz7mr4AFZv98+wtOt1G0/EnCvU1GHQ+0TcqpYkGpY9CVdrmIy7DgL1i+yj
/jwjRBvJQ5MDcJS59pDwcVzZpoUt9l6dodeqBWQuj8DYnYumrVypJBtFGMeIg9agXABJT5PnbpOR
lsqet2vu1rDHgcp1HGJW+STEl4rTxDmNnb6gqizGcxSVnKVpcfPZC1XQeMCiKrxDOdX2vJ2NblS7
BhKOvrYWb9wRyf9E/8KppgPmT5Kfi2Ia6QfxCyLKJC4OTV5Fxsat6avyNrCz+G4mmPJM5jrSJi9v
18hb/TiMmhJU0VB7+yLIZRUCw5tJkB+B/9V+xzgHRBwepRtLmI+gFFpvVjRZ9LKt9pHhpN2uiMzY
8nassiLeejX+AH2NZbNmGgOEeTxZuOykEcJn0A52Y5Rg41RcJVRyaKulRNPAhDwfnxqV241115P7
sapZYNn5nBTlwklUvR3gXszTOmBjietiq+hJEJWEXR+CA9ScLDpHxqRtiV8xADs5DcYPbmYHz+wa
a2rPzJTelFfu9WYwIsCRSR6tK7vplwfHmwnYQeS3RS4CjkwU7pD3x7btOqWfjKnIWquGnNb0KANW
AAqHxniOWeDM+YVZ7yTrL+1QtUWxcvCk5tHtfxe8/ycCMlpt1p7fLXifaoJnfl7yvv/QjyUvcP5C
NEVTfNkwf2AjfnTL6aKTG4xrzPUtJ8CE8e8F0GKVQ4VOJOObK+PvQAn9nyx45nsoAssmoiiDFdjT
F8/Oe3hObnWaPkVJf828MyBOdSYv3SQQyLKrbJLXmLvtiV4O3p6EEkhDNikIqn5w/No9NHMb3eeF
H80rya9/w8DJPVO8uNcjEkObjBsijExCmNBSEX6xRa3bPdtNUUAj8Kps3TM83watn55IfbE4qtZx
u0JZbG4U5pHQQWh0auPCgUpJWJve+8VFCF1e2mHo7oKF+L4CZyA+EII7HBePYrca8U4+0yLC4K8n
GrpcFIx3qLeKu9psaRuK+dBAF9hRu8QXt3LmO93I67vFsbulMHPPxEgQfTxYzDZVMIe4qOH+L3nh
9lt0ONny+UO35Il7HsniyAgIGbdnFJyggJoL1qHkqSpEN4X6kkxuxWSUB4mHPdlZcstHN9v0us1K
r+lyvK4RRl/7RJ2zjqCKNPBH1kigkXSDTpsfZMuMTCcoXYwj01VrSU9n4Uivq1RmYiUV6eqAJQha
r/gOH/Mlfd0f+gTFCInsdbGIZZMlpz1fEtsRjMKOywAyX8wl0V0j2n0QWbYlv1Gs5yX3vcHatdeH
kvj4RHbXcsmHT4wlKr5dUuOnlrG+QNActpThZx/A4n7isHfjVfpwbS/Z8xzYrFcmDOUxC4z2HmoQ
IfV4KcRGmqplEU1M/1AsefaITXWGi562xmcqb2EkWvekUrUveLzybxMH+weTrJpFAiPPReNoJyv1
8P7q7TP3Sk0hY57gUjV+8WzVab+lJpNrSSlIb17gctAdbaNZ9filGprmTGMAwTcbSAiGDSZjxoND
l4i29mfLQq8RUrBVyUqbLZgFY56Ije3K5FY2vQ6KOajazRQV86rQy37rY7JZ4fl87c3ev3ozXIIM
UCe7NuKwk3oB0WIGWdDE43Y0oAJveoKZr9WMDDmPlb/XoYN9zVAaXnRFkZeKeD4L+hUKYF2kffaJ
9SlWUYwma1UNbj6uOG53V8yzPQ5sSXJMBYUEEsNsvWhmn1Oj0J/qMRuvXVR0m8RuupvUUw5zCVX1
t7UWzy8V+iOHMk+NV4oB7gOxac7ZZ4ZS+yre9b0nLymm8jsameZGOFZLi6KfRcEzKb2VU1ZIixO4
Dmu3aT2xagZJpiMxNNGBrBtyqAOjZgZPbtPKrwzq0QjVHlDPOio+sIyoyyRpi0s2vE3fFQ6SQaXf
eIlBlUqHXIWE9CFiS6bq/D/snceS5EaWRX9lbPagwR16MZtA6NSyKmsDyxKEFu7Q+Po5iCK7yWJ3
0XrfG45NW2VGZAQAf+Lec0k4i+90Ysutq4gdK9KClpt7m7MY8R8dv9/PT66bW3EILs6AISqSo+NG
JerJgSVGacDfCwdDOcO+YsUA6gDnYGhQCZS3BjORV0+g9kTKWKOGtJWKeJKkTI2Wsv6KDsH0N71b
TjfW4iFGYbmS5lArBuM1HlrYbBnu0SgsjHjC1SUyQIUZIM/9NCnOYSqA6YFqSHzQbVT1YdxI3ah9
4daOOd2ggfU5m8EMlrQrew3ZsQzCeJxdP2bOClHtKaKYmt2X2CP94LGzkJgcqZe4289LI1uDsBE/
K6dmaw8yH590NsX+FzvOo4QtOQTe0XkpkUUrb+c3OEz3Rt932dfZaxqRs21CxMXBxeH238bn7xof
FlQseP99HbAuzmvMM39qfb7/0O9bc4KrSc0FfvObHvr3lbnzC2c86Cju6X+e/+YvMAcFnTyIS5r5
9cV/A0pZLqWBLdlOCmH6WNb+M5G09YPDFXsTgzM6eC5GvOvOjx5oLVwA0SqGXsM1qzZgNN2hQ0kb
yXnTuDYy4bj0gM049WPazNXtMrLvUD7QlrAK+mwnvNR8yrp8mXdaTvldwnSXJ6gBTSPw9GFCWn0G
Cis2kKQbtXV8Tn6acsIfNxGQIJDbTnI1oMu9NmNyADe1LK5BO+b3Hk/FQ2kGySHyIu9g54zQw7g0
om3LHOWwpIk+5dTeN33LjmAhH8CA/IFHaVOOvrzypnr8RBk9M7BDBxquNxe8X9kdh6qOHmtlg5JE
yTydevNzni/1u5cXPuWQFTGYnvyO2SNa5nFwpz15Vu7dGE3ct8INCpOYxto8rSzNI9WT8WVkqvir
16TBnZVV/gmSuf4WTzJCw1o24j5Nmh6QMiI1u7XHc5ZTmm1mRlJlaGXyW2bWZpg5hAg1RWPBkQXh
cxubVXzVopz+wnoPjhyMVKwui6pOc6o+Dmx9H5EDmYeW3/aSNF33FATdVG4KY9GfV17QR20wGQl7
x543LFMzcmdq0+b3jMB0sYRtpJmypiBsxgvxp6E1wwvVs3EdPzBiknzIVfGZKqU7Bkva7QXrny8L
Cb3XqanvjCV2zrnuGgToy3LVRMUQVo7X7r3JbxEiuemqmZ17qfk+4/xjkJI1CphJ9fy20mjZ4VsF
gbBeBKm9dPlDpwAtlIh6cmMc45g5ZnIAKFo8QwJIPuRdymAQSQIK1Hmq613JZkts8QKbJI8hsAMQ
w7V3Upo6o7eDpQ372rTAxwtIXskaI17EM3v6sa0SpqYWk2ToSeOvaG4pBZppNctWBYajhpjb+xTu
0cZWs3cd6xr5GxJYKMV+edOAb7+WhiVYYJWjbTDRnD0UjHUTv0KDR/AbsKT7rKbRJuwVpMyBgQD/
CpzPcWkWvEnwxeJt7RP5BfUleIijOQlH30AxVg5hMg9bVzu3HIHDl8qz8pOpMRaNmWEk26HtUchW
yXS1LJ3b4unpqpegzqKPRunGxjlSUmW7oPIEBZDZ9pvEpGgelrGOdsOci7cOnUgVxpXqHwQJlJ80
CrowaEbxnmtLDyxouvmxhSLjH20rH8mq9BmFp3JuN0FpsQSN0BOzGoqExUTDZM4BS+xzj96i2iDD
mOPQ0+y5m7jyP2We6d3kDipvJAV58LwMeW0g/PKQ6ttJMRRb9lj13k+q8h3TVvCC4uUzYvFm6+Kl
AIvuzt+cRs/sOISoqx3hUdXHLO5bERY66zy+rEq/dZ6tURB4WXPyI/KwSoNag+Q0J7hO5NRtm04/
ILwI2N+m3M/aRIM6Mz7c+TgKw1IiAFmGvt2SAZVu7STo4Xh36pzXwjs7Zguvy0oyn8+BrXHd9zzR
tIWKxgga8zAUdkrxZDiHOjXzCQk4+VEwW7X5JvMEeLrNw3SA8U4KcVWmGYu1plijq9RtbpNKycrO
6h4JorL5YL0y+wDFW80btITWyMMs6k9E0lWEQxlj8wl1CqluNhbhIzjjGFC2Obd3dquNL7XjASFv
RTaweJvRLucLZOSatRJoctse9oafqE/AlcdvqkjGt9muxI3F5qjcdWPrzxvLmXUUBpGlGOQHETpL
2axy2DECxWSQPCDM5inO22bLDHm80q5O4YPlSNUr72wzfQIBXiF1Qa3NTD5Fip7z2KyFrQ6TWT6z
JewPrWblQDo04oZWQwNC2DdXYdAhRFTmtHxdoEGVu0G4ioTLHo1JnaDHh3mQ3U20a0N/ZRfKrbrQ
1gS7fViMuKiOM9uI3Pzozzm9ySbRSKK6j3gX2uwumtBGyLW7Exk0rmXt+NyyMB+ZBsa0lAH94NoZ
skN4deyqelQ4wx970UZyQ8xv9DquXaV1aTArxCDnZO06/UsDinGjf/Rh+d6bYPXvabPZCq89K8Ic
GyNuiZx87WizS3Mr1j53Kuf0tl97X3Vpg621I84CGhtWc8ZeXBrmdu2dASLSRou1owb2RnM6dfLG
cSoabr323vbahWdrPw4NldY8Wbt0azHmO9D8fXnoDFVjo52j26BumqeFa/xE2LL5pUkVwOpZO4dp
7emmSC2f2ApO1LPKWI6xKOZ9Zs9yM4mu36ku6uFpOTyP+lQsV7LDLYNDpoY4n92DNGU8qqR1F9VF
a/OQzaPHcYlOtZsxE5jquA6rxV6h3X19H8NgO6yf57OuJ3EdZAuSHNvwDqTaGnd5PgwWCbSj81AE
S/I16kDVpZMB9FarCWwl7d98nhFzPMhcjwhUg+A0iL59RRBb3g/CGY7cT+6M4YP0bashy4xmBZkz
auvZ3HZZlcBYtwL1MFpmibors4IQ55LYJU5qHjNV2Hd9XkY3pNpNp5aDEQG+HG+rwP9i1phDRGvJ
euO0jvqY9kXyyRyj/NTWRnOADWBgLBh41HD5JRzSdmE5IT40b58OWX4fBZQgjeeN27wT7ptEEH0n
8WvtumR9aMLskSnB8iPJCJohTP1UzcFHCH1Q0oaEUE1oWKoXIXmCMkF3MgZvqRHlTxjlW3XvapSc
Rxxcytgs9EcOKEA67Gvpkot4IDuvMhUYRZTIRF4HfPI1IvEnreLtRCjevLcS19s3geuFCUi3KMzi
8WERss6uOl205bHvjOSj01gO2m6XWzwExmc6Oz0uOobD59IAuTdCTOwNSd4kCaM/c8lKnZ+9oWIx
+o7P5I2yd/qQ50b1JRsm+Rp0vfeMgro5gzt8VpU370pLkYioWlrCHnK5V0+PbrG88QD81U6T96xz
37x+7D9DpaKCsLUDq9Lp37zAyI6u5xf3ShS70S6Na74cbMOEXiFG6tSv1uIMbIoblaPuUZYPxaxP
QUaziHywnDGfw763E7VpdBDHz77b6125yOUhYXsP6w3Cb2l83wz+t3v6u+6JQbn4WfeEp/vf+E0B
caw/+lsP5Tm/2PCgMXSu+UtrI/WP9ZFv/2JJAUzDFDYje9tiS/i7ANn9heZGsBH1GUryY/zU782U
9Qv/FHavtALHxKlm/SfDVe8vEUastCSLJNZIkiQ5+qk/ryq9fEIpVjBrQyMAKEYEq3YSYxVmcDlo
BkPd0Jj1BupVAvZQzkQiVJJHDdoj6u1Qjm427THwlfmudupYMbOrxaiZkZLmuDETQrXL1PGvGeDa
J9bbpHM45G53GAepjCUM1wLT3GlICYTdjJD0ieFcwy0Z9frXoGXZLbU+Lh9zwc49ZAjBN2Ml/GuR
SPsd3SfJooT74PupYtfdYD/0m4MsvETv2txYf+RCCsgZpt1L1QWvPaMWCLXNCq7rWmJEL3md2Kem
Rw1r4bQG9RI50kwe/n1Z5TVKY137ZzfwyGb3Tci5ZJMzCE3AAaMVXNGXNtHEBD2gYc7XmJFNE9ga
IZSM9RH8mnhGmg5IVgKEqWujP1pDYr0soz/dV3i/jq1lwrlwSyK0vxONWQhHr9/xojx0mhZHbda2
PCCX9mumUz6B78jMNYHcipRJbLWl+Wf2BOuprB3nfY75uU0f8wYcQU7sZlyD5k0LhC5OBgQPvUU8
HUPDib/aXsEsfm7BzMjM1RRcODiL+9G0iPtNS7ihXnJr5fQRiFAIuh3T6QaL8XCyargRYIX5me8g
QPdCqSunEmkY1zWf8PcvlLBLsBpUWsGr7NdveJjBEPOVtu1HYhuAmI7syQW7PgntAZVbnj4YpeRP
qMlP4XQbEv7rtwVwB+AHfOQ0GLzH7wyGEWCrE3oG4OAD+ySO1yYvE8aNbgtIoCgXo0aWsvyaRCso
1Ryq4HUuxsduaZ39jKTXJp2ZWO5FttkD0nJq70uobCNKstptLsBVKs5VW3Kh5xMB5HuE5PymJZL8
1yN6nDBoIlBfGQ+vidSrnt/rBq4G9gx8s4HVQV6+WJJB+YDDAFC58gPjlovPIGhuGw2SWw8SRfcV
UQG1KLIqeKfIi8ctZzxfcA3bk6MiiFsOsowc3nOVrZmreVCAfR24RN2N4La8rjkf7eMlQWx1iFrh
PFq8bzw+UFTKNeXaIsoW59FYcsVElCVfp2mdGlRICVd3JNfJzG72rV+/It/qyIR1UDD6ouWXdWto
euBIQKprEPQ8EDjf2KJ508ipXi+XcGoA351z8q3q9WZn3Nq8Re5AypLV85FcyD4XNhJHFwvXhJH/
fgUioqMO+OBW5oIVNoXPBdOjvroqOJm5AtZbggC79ECfzoc3I3U7sJq0TjD91duFJaScBiyD27tg
MWghSesjj23TYHIlZUVhdS5gVKO9rCH9LNInOzhx8Ole0tU9E9vzd47zuqfgfjBNLjCDFJGQgFc+
n0gDzR4kBrAZ/oncMO+yYH0C2R/rIrhelMtX2KUzl0TdYEFjrAGmLOy9NrHukd3TSRsa1+qug7y8
NcEjHeFumPgEIIo7ajKwoSUs8YmO4u+1JvYu+4VotmQXcFOg7dYlbwhDAJHUsh6Tx7mdmhuGJAEY
aCLOrJl7OV8Ta/wqB/9bEqmArwSp4ImKFTRmh7DPNCPx3JFyxSdY2tNjM8GT3Ujk1m+5SXZ8INr4
QNMsnz3gFrfEOdCL+Emml6cWoJJ9nHoekdbCHzzla+CXEVDjbgtp4CE3l6U5x7WHhtqqSuDSTP9J
YjPJE+ptCQ5kGEkMKtaw9jYF+bcTMNqsMII4tQZVLXytugULblJlwhauhHhW/SyeMwfB9JYoHMK7
WW5wvQjMn6DMuUpHtKYu1gglbtMVv1yWgveTlSQS7YZgvXI8UdTz2c40v17GUfs1zvGqpgnWf8bN
4hniQ/CqUbhlV3ZDQnov1vbocs3b0uaHzI6/OZTINC2+TRe9fDqAVAL3y99prsfIMArVPQyYaybE
pi3PN912/rbAn8n1GMywUhrlB68o4/kivz/SYK4T6NwQNSeJ8/F1f8r8lrqYnf2o2S0a4t52ubuK
gtTvsB/5eC3Qypc7rhx8+3WsYM+Ek3J0sr88WQF4ChelqK9eRWpV1esYA+f94LAdxCRsr08pMcB0
sxOym4OCtLSsV+WDSHoZIg/+ypwmOOmmWQ8DtKUczjhhULSi2LuFGMGDjNUDd7Bf+w0G5wTzRkJv
kMxHHj9WSW573FNCbOK6qgXw9SW4Kqu2Q8bqRRNs8DYNioclY6tkpoXnY7Ez4leOUjhsnVPyFVXm
mjLfTzxruSf1NuERQ9jbKNn6WUq7X+uqfK1joc/ITHpz3Mz+OFGHWPpZ2owwg/Ugat2qeGZx1lxx
xvj3bIbMiHt3sPABWHh4BcE3jgnknJziOBz8OHlJPeWgea6iT6qTwLlqhfaBwEjdeaHpYacgb60U
pTEeu24Gkdo3V14W6DK6Z5pUhwwxPzCh2jdNq/aG6wEVsIdNVnqPEVIh88PsFo2xArox8JwYDZU8
Vdf0M4JHt4uFEGfbmIwvGGAuVegRrE1QiLKzkOlpeQTbACohtRs/NOzc2ueVHIINdKw9rfx4drIk
z0PWSRi/ZdUk8352cZgfAy5LHcZtz1SQ/L3gCufocudPnXdus4BjLp1YDE9G0zF5Fi9MOVBHI4K8
SyEtnD0ZcfUKIO1u4te72M8aRqPNhHs19/orPQ0sxshEICDIcKZ3kkayl9krXyD8qOK6UK39oHIy
JI2OhMTQRha09wdrIDlKB58Zthe0u+huFy6ynXK8dOvrWe9nBkCsHdWwnaeu3JUsqpLQtpnMozDK
bnyNPf2Gz8v9Cmuo2i/kf3KOpybBBeNLECClzvEOHbxo/ESoH/T7zPuMsHV+TBw88KJgBWblHjj6
ztEPLVY7yp8KW+lUTl+yXj4bjPo2sD/aGz9Nlgc8Vk5Ye325h9RtH6Jg8K6bILV3sWqfVdDDBNIu
ldGuLVWNbTriEYX3k4SIpNnF1A1nTNriLJl4YXir21Me9PZ1baE050OrdkOunKfJraF9KOXvjAB4
eMYTa8MVkt+jbAAM7p+NJRd3HAIMC+yh2gPpck8FI72HuLZCq7KqozRafWDlRs06NwPq4KA/4vJD
ZAvP461lybnNaBhvlsx56NMSogaxS49EDvrX9Vx0L3KSxvVcNgVTfN/j50Zq18/dUABMiNDqnLup
Uoheu/pjtqpTsaGwFuH6lvkzznQfnIxl3JrMVENOXg9hvk1sqcNsps7L0wgs9x1P7MfJUDmuEEz8
4aB1uzc8LhsGoaO5mdHaH8woT0LHz3FbF2m8XZBjHyLizE9D5XxtktjeSWxsoWjMYn1aidOcaes9
0iYLGhRg00cg8juqa00lCC5mO5MltusUMuZI8UThya/LXVoLojtT6aFnmqxDmZAw2Mp55ksrxMpM
AfqyaSxyCHseJGgH1LZzzEfSJAqBLrvQDJY9hejpMQUZ0G9EVtoYzpd2gH2xYjCSFYgB1rLZQiGp
GgTmZFpjmQSeQR60wYNJp+7Rx9n0auSt9Dn2QHXS5oPf0OxT9Qrk8MgfZnnHfZFa3fjaINs7LSvC
I1hhHozSlx1mJf7fzEv3LrvclzEGdLKFab7CQFhGrGiQ/MIJgaEdX8M7uE1WiIjBwPiq1P6Nm8O+
4PCKnsoVOhKMLQZmyLQRkhK1cknaC6OkzF0M9Ia6wEt4agXoTy5Qk+xCOIlp3BCQXcgnzQpBmS48
lOjCRol+A6WM84pNcS4MFe87UEVe6Crxd9QKaoneevOTklMXtj5OJT/1LRRxY+SUDOw1/3uOzRF3
rFMCGRu0JCbBYTa5Y4JFtVWNLYWICzSsD1PVFPPZFMv0OEtAFtSiGN7VSFmOP7P5Phz599E2rDT/
qMS0A+Hg5HU85B5MyMSPdt4hiFPDMvziWEUDI+1gnvoWL3jecNwRWQyOrylJqZ1a9Y4Gcn5UHV3m
JcgkrSf9WCIb/MMM4l8IucUP2lDeEQSrVb6H/NgSPED/3M0bDqPRnif+UbOBwR5rwOfrGCa8tjTn
MHVAJdIMStC3mJStU7OGdlfsAouDQNKP+b1t1uqZkvTnb8z6V28MEjdkYp8d8SVu6I+KaG8w8X9o
lRwhr1BbxGCOVivQiIBy4jyz2uqpSQrfPs01Bcd2YniWnwdbDo+9PeAIToYxeDXNmT4HTyUVjeho
QC6o8theKLzSGOlDEa1kFujA4rkKyDrcGmVEn5t7eupv8Cp3X7+3E2lJike/rP1bNTfASaMUw/OQ
LdP9egK/pyu3tVrAH+SAhRtq159/HH8R3Aub3D9y4KQlPQYwP+jD+yQq0qZLM4hAAe+yrGuSJxYb
EMNHe16g79plQB1bVw5A8c2YU7b9/A1cLoQ/iIi5UEBui/X/rOt660cy8Zi4ol5kFx+dKUASCpkk
Trd9ICJ5K3AnxLQpUXNIrTSJr7omWqpd47bRbVx14tk3e3Fr1zn9yM/f1b/4WBjkstGn4YOb+uP9
VFl9VCeZHR8rYw0hnagbd2uqYUAtD+i/SyU1c1/CW9kaQ9y8/fzVf+RKrx8GL08glu+uAgb7B/ha
NXs53jJUvM4MIvzIbHrGydiiHMj4QpLZYWxtjb71nHuRcRJr4/Y9iGrAEy3vQLDAtNmQYRknx26d
vTQqrjICdh2632rlrf38DcsfhBDr3e4RR+DCXGSE+BeCfyIMlRJGZRysxOEZKOsFfqQP2YcnD1uo
Zx78wfUsfThelVwYnkxlwsU948x/mgKXey622DaGzgK0J0NGzOPVlvx38grihS7jIUs26yNDZ0xp
mGqDa61ZZUEV8xpSn+IB3Pf3SBjwlgxv3HweeM7QEHy9/LH/nUT/7SQavcsfrovte/f+P98uSuDb
9/Lb//3v7bfxf47vTGuSVH/7k5hnBQH/cxB90efw8LWJhUS285uWx5O/OOtgGhwFYhoS4Zg0/zaE
tpEBmy5isTW38oLI+McQGrcDEXH8c8vi/IP79B8NoX+05QDC4BfB5l4tEoAPf3ga2hxSoAuQk5N8
BTIAKNBGuvHrHz6Uf3E08if+6ay+vAg4ZiAY/J1/weJ39WA0ANOXIw5XBb+lXUjWGbwQd3e3+/lL
Ibf+y0sx0UUdZZsM3H+E4ddk3qssthYgjinJO0WaX0lJ3I6oG9QuULoh72m4wotjbwIijP/m5f/y
cfqwTOx1ISiEA46Zb/SPR60scG6NLniwrBqfZel98LGi/vwvXH/FH08PdhMk4gXSA8SPPtb94Ump
tTH3jJLUOl1+nhzrtQ1EHfYEcoCdU99+/mIw6//6cozTSIngUCBFxGS98se/iNBjfK5B2x45+tUZ
koIg6TgwSthOiCqLwX6xL4nIROSt6chWnZUbxXIWXRVjI71FAc0gSMaIVVFH5CeCh0hbpmINFELa
NYUZ3SSJzFKhNdqUqBE0W+0Tczfrs8zGA7rKDjO1T0WlO1O+zm0ANHgO+nLLotC6TVQfbK0kt7a9
OU+v0IL0derGY7zh+NcEu6mgfHZpaT6ks1ejTdFQAOLauXO6Kn90Kdg3g61LBva4//qhEhtklxGi
m16xTXbUfuiX5YQw9KbPjGFvleWvtlc81qn9xV38hw5BUjjafnluzOlTzASJl8jcneHwO0sLHFbe
LOpAw4nnvhJbp83GbzoJ1MnLkrtmdo1tGtTQ22XZ78Z6dG+nCUk5htnojEfl1TNEdM4SMFyq9RrW
x8M3yzWC5wmK9HYWWQb9RMXPnWsXYe8jBw8GuHzEbhPwFQ1HcBvRLiMI6aZqV5AVwUARkSVXDpiU
fDeCRJxXiWkcgALJeio54tuelUdlmvhAOJjU0nkTlmeSICkisa8mrd0Xu/KMD0k+6DvGTfweH6b5
cy3y4arQaX80LWBMsPdAbEMsS66AeembumAdLCFz7dlMc4mUCmlAXc+klFUCyVEv90NamK/UNiQg
D2oKjSSV/VufmgrdtDmLa/LZ4uc0UYSN002Sj10SCaXclV6SrtlMAEyvYcLph2ap9H2p2+somK03
tfjds91b+VEZibgRk+Uey4prgZV0uu+7ajpUpfWW5NqZcS/08T7zrIko1zR4MJHCHQwLaOASG/V9
T9MqUVbdAC5paJebwtxrwH5vteugFweYwXKKTuygA7u/wm8NImxJ3PsUrVsUWYDBoo42NxAxqIQ8
QQLhfJiG+GyX0eobGx+aOX/JGATj6c+IBi+r4Qoza06EGCc7NKzxgWA7cZAWYgSUNsVxLiHXOYy/
rubaZHZuxk59V86cG1zRZDIQhBebD2yq5vcWAeCajodrI86Mqy52JdnRjBpcaJ8Vg1umu5jfva0y
Fa8W5xYDkgCmSFhL4jsiRlznyfCjNz/vKkbHcXCIo2i8mggDZxPfj6FLo3dAEh9x77MOl7aJ+SHq
Ufg7ebCx3GI8LzIR16ukYB9lbvBa13WG/j+ttq6XvKOl/BAIpKFx15mPKXqwo4RJ6vG90unFT/Si
yF08PmkrZThi13AColxvFtvottE45Fvlkz3nLtmN0armIUMSuIVz/pU4uNZH4pbPGz+Kh1OE/GUn
DPNhmvt9hwTlmBnANGr0bYcl59fGkatetDA85CHtaGwbpet9D4TgvR3gvtVJ4+7aaa+a2Hp2nCYI
K2bf1anyhva+NxoLEYTpn2h1rIMpEiwDq24+SXq+IcdultuoyDuYJlEzv9TCL655IC0nQRggahLn
Tdfo6WTgG5sRpVpI5BYCSzO5jv3qkHAAII41Ud3GMWVtUYrqti39UzHIl3X3tgGpiHAP07mtfQNx
GBLYKDf8mzjKv0UIJ9HwtDuvZ4Xbm3aDv88a7hpsN8GGjsff8khw79IZuwCZMsXJLaU+oofIt/W4
jB9rHC8bqiFe2QRUAK3N5QbarIShXwPsBh/EqMxn1I32A2B9F/s4jGBRlECN2T1bKByTbufi6uc+
caevGABR9aiKUr+twhzmwKuTOKi1ApgUmC6KPhT2ZOPw4+lR+CSk9ItnXxdWOioWxcuA9cM3jhC/
3FAp74snLDxCa8eyVZGTnfzM956LdhIHMOzlTkt7Dr1hJvcgt+Wqzk2OMJTYl009TGK0gHduKkhx
N+L4k+/sCCQHLzonfPxDMr0InlxbWGU+Dpq5eLYISAzRCdCoGF0un2zl7lxyDT50ULE+TYOb3Lra
XT60lbUlXXVkctdofduLptvnZcaVhxjxiFJZbwo2l+Dt6l8rRlObCJvyHt5Qe+J8HE9DBl8xUFA1
3KtOlBgqt7Jo++91xX+L/L8t8sVaJf57sf5a5N98m9Iv9Z8r/MuP/e5UNlcLnk3yRkDdvtb5/6jy
hYmU3yHoGTuVQ6zwWhP+LjXx+CHK+MCnOvM8nM7/qPItgUCFHpNBAZpAJPf/EfvO+aEuNUmhX6ti
h3BjLmpq4z9XcSqzC8Ipquxayz6d3+3a5oiubK+zdybjuYqn88hBNh9Thj+lcapZijs6pA+pjmyE
zAMSrfmrBgKCe8lsnHDC9LJcTZXrfeMu9baYj1y9KPZJMckjLMoLpAFPTDMW8KecXFI27dcCWBhH
1BxTvu8wnmZJcGemRuc9DHU/CIs5R6eb+cmqdARsYRw68w3Sf5ECQ7WNNS4hqc2qPKfIXMPJ9zhi
htKZmd7HCzPg5BrlmWr8J3iiSz1mgJItk7u8tDvKURAxZfvcQmAQOx8LWmF+SJXXLf2hagZflmFr
lpV5xU47R9lrqi8J0/29p5r53pFFhbx3HjN+1J2N5VNTwTW5uVxV/70B//YGxLf/0xvwovfavud1
hwHpe/99+vp//4vaa/3B352z6La4udb5psWAT64UgD86Z213zVynM/xzo83NiaOW2wP3jAmNhgb4
N7UXPXjAHJfb05TfbTX/idrL9v7cmq5N4Yr4oOuAq8nQ6MfWlGOjgYPsyesF32+8HNJ2xelua2lu
yrm9MTqiWJoSl/tm8IEFbpCiLW9oVFzq8FQcW7IwrnG+97tZGeU+nlVN1bW0N3VcHdEz92dfjd4W
mqV7VfeV8UTQDK1aFVPqpT67Fbt0nwY2ey+ZjxkAuRYVpmhUvSnbTIVui8uf3yf2EuETjKghshDd
4mbjfU+bxImPeZrcuFapzzLAsJCo6GFc1N3UkmDA57ixMa8ckWaSBoCRlhwe9yxsao8+D7ZJrL72
NKzbPmvasBx0Fmqrmm/A2mGagc/IXpMbzmVLXLTGjgWG2KP1WA5YC5kTx/IAL6D6EMxDBkgwT7dL
Ye+A2t3pHJQxk3UIfrJDceSVLPwd5O9W6fL6paCQnZXN5s0PjnPbp49eDOmwFGJBqiSDcKznCEla
MxzjLrvTc2DSaeXLDlud2LDpYOZtNlCLecSjojIc+JP9BJmzaM/sPG8SwYaF7c9jYJbjrsN5FJT9
keRqKn/YZJuZ5i60WdhuZWQyM8+oGJL5FYbfHA7d+keAH9p2vRXBEYZ2qx3DpdDpP5ctbe000VcC
arxqdDqHlpx29eLtSapv9gDaqy3OJmOTsijZKMc9BlFw7mgDQj+XtIpLZLzOFmt8FrcOYO/G31j9
NO2lHQf0F+V8kkx8n/FDYHoW/gBCGqodtZKD38ZgOzeZNqxIsGKOHx+m3sUYgWJjF4jsUzM19pUy
/BOrezJrHEtte2T7G4vVYWL1RBArloMFBsw8U891677603KdydHbxINr742K5bEwlwRgd/m+kEOX
qc4+ZDXE+ZGOcEdxaZyVDL7ZaKO23RA4W66JtZTbuCOXhK/jB+wsFOUx2lxWjAWQuA5RgVhCuy1M
UF/OSclMfJrthaAM3V5NRv55me1pNyV+s8tSTjunQpq0LBVtUsG1gG1aAbVviANa7B5L9zyFaITU
Nhf6o9F2jBy8KcLK0A5hS8LUgdLd3tUAX/cu9Ih9ZGUvmvHZTWWS12z5n+OgNc9T7KnQaVzjmXgi
9P5A/e2tV6TpYzmQrUB6sMlyH7YqjjD9jO/b3woP/s7CPGbbtstNi8R672OU2MkocfcL68Wtg+Vv
V004kzppmHiQ9AJpJC93zJQTbFxg0JLOoqXxMvckWBaH9EDDEV0k3MVBXrEA7LcGp/wLqDE+RT+y
qGwzL3TjYNw6QFY3prMSmZ3MfMG5BmzUEC53rlr2XdJ4YdAv6BGXvHrKDWuGH9abZ4HowNmwh4J+
Pxp5snMbfwSAVbphX0DNsGYgY7zV/tpjdMM/NK4rUqMOEG1vkVh8TimZ8aGzcx0UXt6e4fnWW/g8
G/SCRw8WKbYQ81e4+ARpjsQYrjAAsN7dkwlAif2Be/bxD6y67xXwrnboKOtdgvtts5A8urVttPdS
BV/6rnhMEY6iwbsvoPeRdZ0KEg6Mb6W9zPtCk+DcedfpyL9vveowuvOqAqiqvRcbOmS00GzniCYm
IXsOO1P6ruqYhAsfrRbN8tFbkzeLnAJl9PsuxJk572RaY3UD/heasatvZunt+1K+BwpUlg/hCsl+
6zxFMonD0gt2/QwnkluNCDT1bWgRwngLRg1HZ7SUhRDnyC8IpC/ksAMr16Ldz4GcBKV/TP6fvfPY
ktvYtu2v3PH64IAJuMbtpM/K8o4sdjCKDt5FwH/9nZEl6ZCUDnX02qclUlIVMpHIiB17rzWXY97U
hf3R89RlFovsqNzpORiBb/up160Jm/cwMabVYxgO74l4GDdN43/FwjNymta897h4tK3+5ItOXjeB
fZHW9LLcui5QT5I1bcrbIonAdjpJsAag9k3K3qSLBRXMXfp6LwS2/Ai397Ydu+ISvafci0kGNAej
8FDQ61NO8hG0a/g4C7icRWWdFo/j0GDP7a4LCpQUAVesluURSVZ6q3LvMrPYhCaD1JZ85EQJzLLY
yd4lCr10H7TmdON1bUrugDrGEv82PhFjFSMf0+hxcwOYx3sp8unDGPX9wZ/9L3VvI2KNi4RjfTfu
p2oydogzkTCUQ0gw+3Brxj7kBCH0Cx+vmlZF68614Y9hB82WGqZPupvadFyxoBVHKzHe92GTAbad
vjhpw+m+6PtjMCwkYaWpBBAQEegxTelFQpdwHxuscnj56MrhFSRxxXZIbHDcXYyoY2dj7VxjNLP2
sZ+9H4fUpb0VPM6dOqm8ReFtxN8co/EviqqItKCDiIwGnj1pg/AIRWleBA2i1Vqwky+sqjuMWICG
gxmAwaeC6VP3RJB2ROsMWQuReIRuGCid1th9gnp87pip+3wVaa5lBCfy9JXBTeTKEOSen6An5EtG
o9dVzqHFpzKQuteQe/bk9MzaaFfNs1S4X11Vs3rnNNqaMQVIYUfuvSNKTgov9QCFu7qQzqD8cJ3V
AUeCVZUVqZGABWsIO5H/La/fSuG/K69xF6AI+Pfn29uvVaVm6KVV+mN5/faDv5spBGMnbApA6jiv
Bvzpj/I6MN9hIrIsGO02h8uz/fz3OZb9jn+l+Vs2B1kHbs0f5bUTvmN+hT3DwmyBMPqfOdPf5h4/
zEV8QGGMxExbMH1hovXjEbcoHQVL3WRTJyhy3vRWndJuJ3XumkwjAqaR8lrOuizpXe3GzmvDFfow
eRRBbZm7peX0u04KkxikVnWFu0kofIyVyuN+I8PPDVEfN6PnzadyJoxCpEglyR6hRw5RQoGOJsBo
s3gFdZfhKMvYslgj8LPJSLS3KIuWvYFZ6hkRsryYsza5Zqxsbn1jWZ4i20AcKbBNbGVoNtkWj0CL
hVJO1cFsyQ3ZWJPpvy4ZeY6se5Rsq9pzPIi0Dah1itFo0yfVIfWX9KthWfHnEQPz1cTPfHDnOus3
UEzEZVIWxEdYvjKBgIF5h8Prxqi2jNG9RYRQnAbwNjdpnXRXw6g4GEQZLEYzEsWq7oZpG+Bjoy8e
Z8Pa5aasJ9zfKwOZPw3IMpxWYROZKNhd5ymQ3GY6p0jOepugaAzpYDx9hvq23cZbO+TOi1RYBIyF
5W1nON6u85byDpp6fZv1gbxJkCWTHWTm1QXj02adBUu0zscE1jNioG6tvdUYl2NzC7AMuo1kxEI0
j2u+p8vSXfa1+KDcuHuw6CkG+0ASM7ixUdg36OeCfF/J3nkmLd7e0foMyD+Ms2k9ALu9YvbAUMUx
83VJdChOykHdAwIJsi1xTO6FY4zmN2V41VaU1r0/3Gr62EaNeFdFbN4Kwudr6kLb0TKO/sXCqvCE
cnq6GVTmrsOSqZAKurUL74ZVFKikU03FBSKU6JKNo7rDvCiu6Eu+T0fhbWh255vZ62cwtXH0MPdu
u/UMtzyMEGTM2urWOXSee4IBzJse9uUmwktwjL16n2dOsC0F+3nSm/UmWuoShv5QR4cMbuYOfkn+
DfXPZysKjV0tsFnAbimsex5y7HKwSiA3WeUKpbmzJZUYPyIaFqpe967maVtTnJ6YNSSrMmg9wPrq
w4LLaLXA490ltmet3DngVarEXcc9gyirt1IGhYnxAdlJfGxAod67RdNczWiWLnyk13BqEngQFrkq
hZAYXoaW54bHdlxN3mzvm5nBVV8l6SYzRaSZnxxoAgtpxzx27gofMXTlvUdcWmw9Efg8pTuGoiOF
lWstwus32ZjESXA/elPhNevZCIP+wbYJJXtwqb4ZBbuIZq1nS/AsbEnFTk+eNP07JNVR8n4SS9mt
evJhIZmGNYNIot5mrj+k14yQ7fehA0d+VWQWtnhJVcQ0z6oN9wNjjio7jrqXtirqBYj0hCJfVHuJ
VnJ4GNJUjA8dEye3oZdvZM517phD9pLnnVyqDS74Co5f4ip7PTdeuGDqtydWtj6N45fSSmOEI4kF
KBZ0c8njyVHW3E7zYqGvtdJJ15XjTJgBJVcQbNvS6fL4MHeBeOnrauw++3lIwMEL9yjsSfTsu/oi
7SoH3XIV5Z3DPzzMq/AmXKNieNJ30WOV47Vfm61jeySYkt7EFwv41X8bYf8JPg6lh0X76d/v1A/n
oM0/N8J++8F/NcIoShEjIhFxmdsH/M7vG2FstQ7frDe0zB+9aN3tErScQfMCiTnT5X7vg9nvRKA3
as+hIW1qUcM/YGjaju41f7dRmzrYEs0mezQVA+06rTj4DtAamlSfUdQaJ4H2/Y6edQn+QLrHsljy
LfBltcH+Y987hTfsg1osW4uQKyjsAUTEvB4fcfCXJ0fRscX6EdCVMgd3RceoWjONZhIJmAs3enwf
Nw7DlY6EBCEL1Oy4Mvr8dsRYwhkiRtSf23xPsFDCkxQhY3s9hRJkc1D0F/ZDV+Egbhpbcx3i8lqM
g3qsnBBxN13zzdzL4otpgPEPnKeszr45TdeuiNi9m8O5u8+Y7O7bEVoAUb59eZ9mS39BB4YxrY8c
GN15me8HZ2FFKwC9zaPnH8sYqkGWLaRvsGXtOtWT1pTXi7eJuZ3kYUNARiEOvWaYyKJc+VPrEOVo
glVbkOpuzUYQa+e27qUpg0NR2PeNiSjE6ULrqsytUxVN5Sab0FfHAWaLPGEaivw92nV4INY8MPUW
0gi58XEO6mZs10yA5ZoPqzwtnch3vmv4F2WWeesIZM2qF36zm2ywE4epQgpDXYBkMC+Wh9YlaW2c
k2dydeynsXS94yT84aWyasgLqsWCNTt1dA2xAxxbUTNOpOpiNm+ehipylodKOjlN+BQmv/EZR6rF
Mohk1VjYu1SGWrqq1bKmP4HZw8An1K06N0Pi61QBSAUMGBysWtYviY5g3JfUeQdYrlAcygoEWIou
82Yqq+7e8DuT1K7UKJNuFSzKGVZdnLqXfi5B7FiwTLdGvpAaSv+pLFZZL/JrY06dxkDcOk30cOu3
k0r928ElfzvH8Iv0qaZ5O+P4UdXpE48+/ci3k1Co6lQfjIg5ltl4F0F7JRagDnzyQvxlGMYdseJm
v+zF0siOjL4z92s8Q8CMYdZEMJBxBXwwO6YCBGKPpVnDw/I3ltiYIq1tdxxZwYxZmjiGcWi6G88Y
svmMJKOlDJ4s16Sy9AwtM3qEOFs0jcZzcsaa2WfEWadpZ/kZfFaFLbmQsQ5Wb+3ovioSGBSsJBy3
M1wPz9EbRC2bbWtdarbaMozesCvOyLW+TWrILzggKIBhstWazpYueFnW9EjmB3nGtwHRgAAA0Qbt
r+a7tZr0VmjmW6vpb57mwGGKbtbeGQ7HCzCvFlPpSS3suElT5FLNk/OUrJ7p+2AU8M/AOcJLqHk5
xUikRRDpyAKPjkHjg6mDvAqyLu6g12H96lCRaqZdd8bbZa4D6s46T+9N1d1DZ61uW83E84HjJdbg
3oTZED9GZ3LeGaLXap7efzfE/2hDZDzn/mpDfOTo+lWpr6ja/jUWct5+6rfdMCBjTDsFtMnf55f9
thOGJpxVl3mMPtI6b8fZ36ey3juE8kghhc3Q9Lzf/T4ScsQ7NkgolxyB3X9MUxNng/93WyEq9BAR
BUR0i/kwCsif1Jc+KT1GMrrV0YDdaTX7AfRYNmwjYyTxpivhm7NB+fZ42WmnTKnaeWNp9wyOXP/Q
liJdRW6kyi252da10o4bEhLzraddOHHsIfkapcN3w5s+sF7Bpp7JaHsNtYfH1m6ePnTJFdYOH5hp
5Ow0eH4cbKguCZUbhjjt2tLeIHwvPYZj01whJsU6tIST2rlJi623CjjnZXP9QWCzhAmgymPPwogX
09v1yvc3ZjeY6yFL4xti1YJDNad0FxMgm6tBCc4bVJL1h8Tq2709GMsF8hqdFguV4VN0tkRNZ3tU
yZzoqpZz95TjQIMfu5j3/SjtTVUwPO6t8Iq8hnYTlOg2ikRh0CFG87D4/bDJU8Ieo8yUeyzI1WFM
CT2QuLjqpvaPEp7CzoMvpBPjrZvKDy/iKichY8pvkTpxTsNovrLmMdgWsapXPUK+B2k6tO5aYa6p
5gWMmkkde7UYh8hYyGomueyiUFWzRey6rBMDDaCiiL7CpcwZvw0MJIdQgR6tlCxHZoVww6LS3dPs
K5m9gYTBm7/cNYOtrnwILriJ7EdPO+Vmiu+tGjNQeH6u7pacEz14yGLn9TVIqQa/ndDOux4LHjb1
jwBsFBM+Yj/7gQkaxV/0PARpvWMB9L4EKXrxK8Kbs6uYI+mqYIdIONfj/wtKerApmeYHvEly13qE
Fs8YXraB6+If0S5CXIPhJ+IUxm/IB8PdoscWhFJgueF7I+7EPCpav1nzlHBweiLoYX41PIatdHVd
88qo0QoGhu5Qlia+tzTEuNcg0lrRRUR7qJ2QkfZEOtodWWCTBDdAP8VwRHsAE5TfTXULOLxCumSX
MjyJNiVOFRp3JtepZZT+oTcQOuwko7wBzJrAqrlo1yY5srvsbORcJunsEu3utM9Gz1Z7PvGt0klY
QoygtujNal3YDFuckYJ0g4/d3xCDmq4meylvDcM94DPKVwl4tCvp2a910frRZYtXODk1VvHeg111
DxNiHxmBZRxV2ovI3heMZXIfjdJYhZ8XgX98C9dtYbOc1K3q7aD8nEEytS61LYbuiHoiMVVosHlC
MCtDhUcRKdBtsscXV1ThxVj7drkKI4U4sUm8Bme5UWbjmq08ZhJJMfNkF6OAOkakRdUlG0QbtX+B
IDRQxqZ0M9uk6vC47+XQLLuIMB1CYZGQmi9LQgt/bdJtvoZvh5yZOsNuwXu4s3VXUUpGX7KoBcWs
U5RY4dgRhYGkhJRUnlw3h5pQkqwR4t/P0cBhvFmZXZh98gnnMA5BNZj10a0L8E3obUmQGaDUY4iZ
EkgNIzrcZ8JE3Ncc5D9PChLQmDZ7Zw6rStvKKoBuX2bBqXZPh29oaOu3RHEPRkr10JHzHm4rN+eS
SxFjXSq1K8OJaYYQZ15wb03gYHvWPq7Y5RHKPLDHzBHQfGXOaiAGj+Ajjve1t54pXpzuhKbFNTc1
avZV7E8+qIik8m7QeU07V2McTLMYcKa63OO1h8H+sdBkSep2Jc9JMuZ6KcNxj/bEu6pC0R7zNOR7
P7nRxj3jKu3eITXQspM9QsJgX2uuZQXgcolDCnlpuTXgZS2oZWCzq8cOKGYhAp8v1RmW2WtuZpd5
tibq7zm0Z/q7SplpESezldhWjR2yFfPBL2gzejZdnjXxdAZWtaq69pO+vg8G37umOTq8uGekJyCc
04xtaFW0JNZA4Ij3nYTeQThUz5C1VMv8uZ3bT+xR8hpjHFGO+HPW6ZACyrXN1nyIFyvaERMWPCF6
UHdCGBGbQ1UgbfPVTd0FBgXibF4MlRl9hono3s6RtVG+Fx9ZOqMDhlfzA9k36QaFYvAyWOjgVl1k
N1Af2+nkE0B3JVw7WOE3zjfNOGfECTukSbf1cC1ALBMuK1ZTZ9IiBJlrUasOjthmhAjfemFGuzUP
96qomqfFr7vj7A09frwK5QHSIkDQFm20RRnDeuSgcgMihNgCOdnBCZ9/Q1PZcTcwCMFzcX2MPcJd
2VaKE59R7W0zx8zUFk2LzkIaVLyBHTlLA4XoKBKWxkV8cJyWBK3BDZtXVEjdFWcd6+uA1HTndouz
zVFdHzzVOu+NievZYR1vGgTCu4xU1q2suuI6N8f2ued7eIX7SN6iAAsvAyjGa/KLs0uioLFzOclw
naMxXSNl8g7FMnxsA5FeziJJ3keEr11HkQWfJ1MelUCpU9oCdAR16ZjXitSWbp3yzb91M3/aMwWQ
r4Ff0Sf3ciQKS3cnmTBCaiwD71gSGnSXA7g5WZxdP40qhpk1lSZDShioiRm/j2TlAe8hBhxRFWw/
sie2KSSLgLrb+DBVkbkVMm6u3DQ1T46hdPymjJFHI8PeCFK5M02de0IOBuehV7ECvgMOIjRGrATD
5HGUROazBmE0Q+mMbZTzZaDhjWb+FuZpvmV7coIfCPqLUvfVnggTnuChLIROZawEUuZo1Jknz4n/
4ODXjtny4jKNk0flzU1699/6/j+q75FF/lL59ZzKOP1pLEWFqn/o97GU+87Wskt8VeI8lULK+VuJ
HzjvyEMQfCV9cMUkJlBd/17ih5DBXIp75JeeZyPR/NdYChkZFl6YWvDg3vBf/6Dbhb74x24Xxw4s
XGg7PU4fLh6rn8ZSwQBmoKYvfQgCIOcMi+tgLTXiYqnmFoWBw6k1+jhXARwM8lGSJ7MnyVRoTAb+
z/7aqRFFhRKIhutHVrSVxCTfAphs2FjAbdQVChwUCMGxjbrHCPpCoLerVwICcpluwGfGT2AQqme7
I4SgKUee7sE25Bc3qpA9J3F4KebJfQX/pz2KtnJfncbTm6Fms3RebXzNJ59sWcwL01fORSGpnylc
4uuk9rcSOUsQT9mJGMgm2HtDVD2OjkBJRaZuL677zrasjZ3UxqMhXAo4lqRh2wTQjnw0zitVpmiz
fNuZri05FRuZJ8HHArAyApVuCLgtNWF51jTGl1lj9Wv0TjTlmDXWMF4hIe6sFkcAY+xPolyqUzyy
27vBIjYuZK0PpE9SjlqR2BjIciFNOeOzbdMooiajlBCowWjglA3kxcX098hKxNGcBuOlUySG9UxC
nhJTJZwg8GcyxEaU8tyodOjoMU4YYxci5xp6+hE2+SjUNDJk751906YONmLDBYYkWWZf+0Zo4Fcx
Ni8iFgEYftg36Oj1Xc4t7gUkI+sxzPHmQmXDOo9NTSNfGldjjZyCgkdqnpNyHDSwfqeQezjQ7SnU
3YHKKEhgxq4N2WLgGAFbniyJmgAAMn8sGFswyGsQoq9aQmVL8E0lP+M6c461R3N8bBjL9P+6EvCZ
CLB3u70XXHaD0JOOhP17E08QtoI6x+VP6zZ8tnqDk5sMNHdA13bIRVzeRtkPsDtxgiz7qQthFWna
TTMBJdmLTmeHEgixnMKKruBqLuGl4QrD3p3R5NKcNW4KtaWAKJkvEIyMYOYFjOz38Za5I3e3HCI4
aQjso1UcDTkiKM7P2SbAMSs2gV979nUEGjzaqS4y0Tk1A8bcuM66L7APKEryhb+LSf/apEa1vC+y
DLtubWBHIB/Y0Dwh4n349ZOn33ywdOwIONW5g3LUkddLi3H/zHWapoSPZVEdAaPAVdfCgEGzinrb
vCXkDr2KvqLn97jjBwNUFpALns0WMH+K4wmg1ihziAo06jlUiNEmslRKS7yas0YWUbfUJ8+UzUtr
WxxgWneSB+pSV9ydqVO5QzftiENcqm3k9VC7Wluz6WKn4G3NJdsZNnfvveiy2Xg+v0pyh/v4UMwo
QtZ0RnixSNJ4ygyKpetQIs9CsKQoZJQ38jmTmNwuD92Y1/muLvRHSg9a35NsNtV1h6zxhIm5Ps2y
5u/hrA8rb4g0o8Y/Dr+ZByJERLn3x4IVyoffekCXYs07DYr4tiwam5Z5hn6mLLuoV7FrBOUeHfhY
n3yrnEjIaPIJO3TejZsutJeDWrzxnt17uh2yGfweT5rDJLS3Ap7TqsQjIcLmsgv6dd24sIpd22hB
CNu0NfuyiuGxSeVfe6YfnTLIsM98mF6y0ZqC+yyZafwV6LpeOtGriNATe3oYeIrJmQrK3YLoYW0O
sea4dOpzBtSbmphN57kIi+kh8AxgpLbkwbblKHkz3IBLLAEG767MyS5dahfsRzfKwtm4YQWnm1s2
YFNFYn8Y8QB8bkm4Yt5a1YGzxVIJS8FWOdnVcSaOAMe5v/OURM/S91lBeqpbLliON6PlApLmfE9L
uHNG5G1UclRMojkSBO3sSeJMSNRkx7irrKa6L4aaHO0hL7J65eeJDRRcS0pHOX8VfulcRLJLDxk6
yi8F8bzPQdxP/s5kCbxs4bR/daCVP6K7mo/gNcrtnBXRml72E8wL+QwWUuG3yrt6VYRA3maLVoc9
GcWlNVUj/26qdmZQztsqNpevkKKQPyLvVyeGzL5mQPizAD4ZkfaYZ+rUjRHKSZyw1rFfZH5FKLGL
NHGU+ojYMYFMo8W/dOOW2Ygsv7pumIgtGY/U1xN06wsoXcE1h8t7AFJIZxlFMc/Ig0FZlwVtgfZu
EU5yHMxwD1p62i1wkjaqzZurkQHDKjf66LYaJKvJDEE8NZr+3qrgPMcjfsQuVAvBKH3qXDZ5ZdpP
UePUz2NSyAfO2reJO7RgULR7P1bWfURq3UPlA+QqelifNy12bBQbRbOFhWR+iO1xOokoeFxofL0n
oMDe15Nbc4Ybq1p7yyD9HwY5hdvcGQ9Tg4G2b+xbpXDPemWTYI0yExMY3lKs5wgf7p1KwN5Pts94
JZOWxhhLNNwDys1tMZoVgrgoGT9GVOYFBqvezXZm2ff0P9oCy5VhiQJ4JwLzYDK7R0icwUtqM7hj
K0Rc2GeihwZnNMfBc3iqoRx+nNjeTyOKt+vONj+OMmivGg6HJBGMU+Ot/Soi1Qxj3mYQof0wh4Yg
bDmz7nLL674NyAM/zmFct68c1IrhDo1oBPsCeekxLvIKhJv8YM9LdJckVrSB4I1LPbCmy6FDa1LQ
2OfYKi965Rg32E5pktlOPEM4Kr8W3ThdtiSIblEk2newlIYXOl/RJi7xZYZN6N5M/Rj7q7xCI4jm
1W+u6U7kVyD57GqDgMK4E5ycNj4RoVtuF50bQfBvo8rqY9p3ZMjWzVNE7NpFbsrnji1xC4nI1S2/
Fwu1bTZm6tKYXfGBIHZi5P18lnRVlUWXN0lOKhbMfIKaIAJf0toaGU76NoRo0+pZNetmEpdj0gne
YYAPIMG3sokbzj5sfgaMUB4VM00uyzGoD3ZhvY8ygcS68MqVtGuxZsyfb1A9FBurGXgObFqOCWck
doowWjYxljWm/GzhO4bDJsAyu3Huglh4APpk91BLgXtHVkPN+0lQnCwTYsNuoBWbu6umj5883Lmn
ShopCKQJ6FI1u0R2leVDmtUAlTPKj52Ngn0z2UVGMK05Gau+8zhZzypJbkvdhEP1MD+aUg6nWTnm
e7QRLFBeTOPP9QdQaZCrN10Z3jm0fvZN1Sf81RbNiUiy9j5xaVau50qNW1QNnLyTsbYuepH1dwTY
mxsZeUeaIBC38nh+gm8aoWcv++ekTz5kUUlat2sFFBTYcJ+GhmBfX03MjFvlXHhNOR0mMwY4GSYB
XVaPz6FjYEczqTRJ/wr83gOelicu34SyQ5gyYRhHHMbuWCQhg2S/LPbNKILnJuSND80kH6Ks9lHZ
t1G2ZTscDwFc3Q2OeZplEabKSVogcZCY44NHJ77MsTrVgjYXPN+5P01S1LvRtidnx89MV36Jmn3t
s958ydre+xZA7d+muecuhyTsis+N74OWlGQRFrq0wgKF2XAgKWFBi461VHvVia9GD08PaR30QX81
Npa9ieCTrRmf0j+HFXMCLzJcL8CAnSf2t/yqqwpaCmuUX+Vt1hH+rXISX/pyir37IgS2uHYNIgWG
LqMsqEbxKbdsM96FXsVobTCpBTmM50B+p4d4KKZLbI9qO/eg9teZCqI7RRlwhQi2YeWdnfgDotyq
BtmHjTQS4UuMuu9+icYMSVec7Nq8ny9hrrvXbZWgjg3b1tj0tdtfOHXRnSZgMvugSqdby+3UYzKW
F+3YnppgmTZtaBMqpWr1mbhPchq6Vl4w1Yv2Mg6eKdTGna/kZvCluMsGgpdX7pDnKOGmMi4ucLeN
1i4Nl2VmMA+HdY2Yuc5Wpe0t971jNp8iw2a3oq3F1L0BzIniGA37ub2b99IoP8+660s++3JjJIuk
Fdykbv8p6JrHpp8r+sQY6nXXGJWhYxwJltnTivTva9rLzbnRXJ2bzk5lvnZj2FxNzGAJ3uJZOEIu
ivicsxmDfk5L+Z6wADRyKXTEEKuGzKvotsY5vnNpsUgoNG4zvl80VlE4Moj929hu2lt2v2P3hmD8
blJ3+zbl+p+qL2/rtOrU//4/ffD9fvYVmnCvBYd2FB6Q6DA4/iADySmWIk+ZNcQffXSCGUiZ2DOs
jo+/vpD+RX+6EAJTdgSUL3jef7xQICnm24ILFQmEU86pJUj9qqVWc6JF81A1ezsGCka+Bwvu2+z2
34LK/nx1MOIBYz4EnSHY8J+III0xAzUlhQYqWMMcZxyDDVnIM6VEIQ/1hIRy5XU+9aAxllTwv37r
FqLcn957YDLGhFjOlJPO3E/vfcxcA7GGrA9MF/ntwHTprPt5C105U5yghKXRuYOYa3gAGjZkyqrn
DFDFfnGIxWQ9/voF/QwvgVmi56aAtz1hCbRJP34WeEsYOMUcZnxJLvPo0H5w08R+XGYI36G0/o61
5TLh/ekGaGC7azP8NWkDu7SHvhcbkS05Q21T9aFiTHTZJZzX8DbxGBgdvX677j8j+hXiOh6C3jkC
t3CieY2ANymvyFiC+nrGnHltJeRNKTXx3PBA7Ursh89DAgqXqBqeJLEwoyE7w1NfTOCcIV0cTKcP
tqcx6DSm5SHte84WTea+1u4wdg+k97lqt3QW2Mt15dE7/4jHtckBK0yc0uPIha/sxBrLyjbxWPoO
xN1iVl9YJ6pvAWF2D04Yc4zrWsX/D1WreTHhCk9QAlBi6g3T5FRtGdHdghpV7cKM0+I+iKGez/yP
8kbASvb2MrG8aausANa2boCceb7nD/2/xta/Ud7TWtTtvn+v53ufqs81oJbqB/nC20/9Ll/w3sEu
sF0kc39YV3/rb4b2O1hAHhIC4QTiB2O5wFjOUocKkP9ia2f5H/1N8FGQ1nw6jKyILAy8wn/Q3/zx
+4ynleOpi96CkZWwMd7+tLrRWU3y3k28E8W7PMjSmm5dq9JYspnOTidpJ353g27/vGv81QV9xP8E
UBM+51l6V/lOPJjzrhsSh9yTw8xnY2mo8hJCS/eAQxziGY7/r6/34/rx9gZ94XG/wHXSYP7JOE8o
0KI4gYqTXyfeaxZyARItrUfl0uv69aV+3CnOl+Kj5rN2cTGzWv301mSCSLnPLXEiLAxSnJ9JiBQL
q7ZHn+y6W5bw2c8z61pGCJ9/fem/eJc8SQhGQYDRazjT+b67q2ObD7NpSHFSNt2GKqACXMGE0RPh
mMXl1xf7aVM6v1GeQMSfdECxAv/cEp/wzpb+lIrTWHtcyG8krbQxM6kChs6nb1Q5UI8vUKzQCptl
MkBmtGpY/RP2oLWpUfu/fkV/fvsenXkPJAv2Fv9PSEjkaERsxZE4BaPg7Z7bVqaRp/v/z2tx2scl
wyPMg/PTAxVnjlkk8yxQsI7wzIWhvvhdOd33mf13pYd+YP5V+Oj77JmUPEw6IKEF5s97X9o10vDq
XpyIffr21gazS+NvPs2/uncsQtb5YqxSPz216NWF30GVPS06dyALBuqJwGvI51g0TP/XH5T1o3b4
7S1pbKfNfsgt/FkwhUvVGhbDck6ZnVK+oLOk2x0ZACfOvbugzd1XWJB8SdMQd0BChEKMkf1vKsq/
eILp3bHskYPJH+yfGaKRTe0aebk4TShpL5y8sqDHR4SmNIbiCQU5Vm7z3Ka2m5eecI3zl5eeK0j+
EDHqr2/KX30CWJ9obupP2jd/eqJyDP8kwODHVkx/7hl5jaS00PoXjQy3//xSlCLYmug2OH+qpqYm
kLX0W+eUkod4H55nHkYxsdQHuhn864v9uNSzfAsqZtMndo7i9c+Pb5N0CGrahqzCWdPpDUM2L5VD
pMVybgFXulH+6ytqtf133xh9SYisvp4J8tUhlPmn7QzYrMDAggjMjGS6ZxZAF1ZJNd2D55nuUxXx
uToupNokyOzHM/a2nDr61UbVjBv6Su0BW748nFcQNNOUZ/NiM3WIEqRhCG1BDf36JTOb/PE1s/Ej
umO2CMMCkCNb4487YhVMmZhKR1yowix3WOqXXZ16mFktlfeoZsp5itcFbcCaTm0GcW5r8cvuwEgx
QKJ/y2ukDcLaG+GZIluv7L5MjOMJp0wWvld2a7DymjKzhpV7zrOxYrKt24QwjMKjqW9m/Jg0mXH4
NDwB/mXEVIw2ULRu8OsTzSTnQmbcwHOG6W2cFobcgslgurig8FgnYdRaB0u5nD4U2UHjpgzhOJMY
khKtGtNh9fZF1XKNgDvtqWS+bVsMhysxCAT8fUpcC+1OnpBGWM3LXMN02RvREnoXIz1ZBokxGMJZ
WvBZc8zAX/KsaF/8prKbC0w0nMToJN4admcwz+EIlH60oE+hBFhwsoKWw/n23BacC6su915zpAoQ
Bujwvc4Eq315O1d5w+C+lnNuf25IpjkwKGzvpYfDi752u/bTGKE6Ywh8CmPossNYM8MugwbrSWjp
AZ4mwmgnQkHOaTizsNN95JDeJBUaB6O2rcfuDEwO6Yjf0/Zdnu3BVV/eso5KDzyzNUn1JS9j2155
KP63iyJ4cx2g0nvuG01uRnHlHMOo4i6XGckeS8d9Q+LGyfO8y1Xs1IhTvIKs2TKRmT79IXqYfZ8n
W5DUM6/Kal78i0QXJgD7p9tYI25NBiX3eT1ziMA9SfiQWxXWdZsSH4lvzCR7ydNhJXOWNeAZaobg
awBxvnfR6PXSGAhz2ysxQPaymT63a9guUAxkx77o1Qnfv9qM4eGWkN2vE6OE2DyfWeRRDe5kw8BA
z0jP8i2rcniW4eaFz4ruLWedrocTYBAM1FiaH9mh8ybGAwoD4trKZUTaoAcjyq9Y4jWRIO7rULfu
q5f0JCSoSmIbROcmAfUu9mFZ6BJv7NgTH6thqB6DJZ2vipZs0lZN0Agzo7CCnUXc7UVa1AN9az3m
VMU0MYhd6n5jqsh7JEUJwzjaY7o0Pp6Fa9iw5qkUSU0nKw9BUOCpXk+uIWhpLvNjHsI968HNNbSX
tZ6FZzIhvUFVd12jAhqsUV9+rV3ZfQvEgpjO/j/2zqw5cSWJwn+lY97l0C7xMDdijAHv7na7N78Q
ssFSgTa0S7/+fmLxRbbb906Lh46J4c2AS0WqlFmVefIcK78emAbqYKTXwYHmSzzTsKFJEzIEWESg
cajj76YPIcYYFJ/5WDUWcCtg+ZdRKifumGSGBWIvR+OUBoFwAjNTdA3GHQEASLm9e1eDAwWkFO17
pkc2KqynF0qdWauJnZbmj1gEGcpOcXMPB2d0Trc3ifiq1Jt7ElXLEfjRhuN1wW20p0ZBC2MZ3i+o
fGUnYUFelxy6NWk3oxxdK2RfTpIkkEYr9oAth1QwBsmTtY4JESVaEG/zZSqdhctVfLZIvHRcG3k9
h9yzHHmSkOjEiYLvYlkgMlXD8RCHApmHVQod6TJxaOLh+RCNhNJCAGNGkSjjII4YyJaudaq7uH9t
CgPiMgE1Bj2hr0UkwFegPYzjBOyIG7V3Pi4v2enap1RRa+MkFEUJ4+GUC8HDMz0he+6d2STZUFwB
SNAgZzFSgyj/EgNkiIdFmI5zA/6S0JMffSuNviPAoIKGVapxKsHIgUihPEEZIPhEVILmqsG9X5r6
CppAV+aOWq66uIysAeqiWR5/9NOMRS3B5Jo59RTEgKQueCTSlgV7FMWZurjYyIQBuKDwjbfNZm4C
o9YQxRjlbiOuBGB7QJURFPfIzisD5JbwKqQRoxW79AAVpwa+Fyn6MVX06uNarcuqSWVl6YB4bOcG
dK++qoMtSXweAFmp4nSyFBkuCG/MxiyO8LYV56gUMWpIq4tGuSvgH1xBT2qsTvUKnVG4bZfxjzhm
2aIDUlCmXkJ0gCTmymU/5wEpVbRIjcDReWkc3CPFYsdPdVzoIMCsjFw3IIlRuNDLeWDDFjM0lpLx
bWBOB2dQr6anqBLRIhlWrsiPAUh4D2mROYvY0EaGTm/lcEoRLf3uN1IufRZNHGmnSGra17AWiaEJ
pfAIrgwofskEjWu7RQ4O3ADKG0svvxRGEtyabvwEFfD3StWVm2WGiDh+1fKH6gAEr07pbuZmnjtr
hCg/u7nFneOJhy4D1hB6oyGAaI4LT7TtWX5qnZuGgGKpKn26tFISSqhJA3srTzPUyQA+R/UVHeva
rdlUAhnUYAkI1OQuLIZsdgZfATegeAJizr+Cu1W/AQPh39ASk98Gwkb1KVLSR72Q/FEE3PAhGpjF
RWbG0KoYU1WYx/CloXSG2sNxmTclheWVj7ugjRi+UFs/r8viYRpL5ecyc5eflDyXrxLhGvfL0qRJ
PKEIQqyk/HO8Iot/PdBrgeKroZ1LgxJmJa9wU0cVZXxBegu0LqnvCzoQwbzrWRokEwWXR2k6BMVf
KaqKKDBS5dXY80PtDqUHaqIh3WKx8KaXcp03nzIPtUQIcMsfuZ+t8pGcpro4r0RVGUPwjJJJiaW0
l9dmBfZ3MvDy9JRTrnS5gC7uC/rmUABJkOtARixZ8vI0Z/Fcl0T4J6VYpVc5JFETkCH1BbnTAE1q
FBJhtVQ4Xng4twnCsgqChOwspKFbWMUnVy0gywwXU/p76WtIfiyrDLH42jcuK6HiRql7DYAnIteI
4GOQ5FMgkZF6lVl1Y8ActVJstKctHYeolPNINZG/G0gQ8LgxUmO6vlJHNEmCi8gtcZsGyupLrtTp
VxuQx6ioGhDvi4pCiwVxky5TOT2umoV1osWlhYQDvLQzOciIQ5lcF0M0U4QPr0EFuKLhnEInlZVQ
25yKG1UG/yUnpQQkM9NgudVW2tiWtITaTBwa41Vq0UUSqWKQTnLW7tPU96pvsa1lj6VBW0lpZjCl
yDRtp8PUVwy6liPfSo6nNnyXKKqsgKl5TQ0tSxY/GV7lfkwhfybKiTSjqblCQi6K6CgEyIrktU7m
GAB3mNxIfrkYqbI5zU4Gbtu40SDDRpUsgrbFIP1qXyxzuaZB0Cq+e0gdAp1ym8UN8A9LPp6Cn7oJ
UfDLjkMQCp88xESGxOxU0U+DuPSr/GvloYKgb06w/8+F/m0ulCzZ3tHmFZX+txoWgtDtZkLX/7PN
hCqy3vJogtQlH0r3sEUqf5sJhWydj+jJ0p57l3f8I8aRDCOIZhPzYPhbY0B3bc3yETk9q+1c1FCQ
gVX9v0mEdnMtpCLhDlQ4hBuKquskWNtD+l4GbZqXijCmq/I6D2Yu2uae/7BnjTcSn21X9F/JnNcX
eHE0TSrND5AMLK/tBY4TxqB84IjiWgyG3lbu4aclq3ViqHMtEitkV9CmBc5OTfDFkbJWUsU32CZT
AvE5e7M1BSUmo5oNkSkNUPfponLtRy+a2pk8kWPY4hoqn0YtwnNZk5F7nEWbZlaqTR5CCRNo/uQJ
oTKfCza8IrjMEz0FAiITac58+N+nyZ29kOsLSnXR9K5eZWMSPMZ5mi0UBBwjNNsgdl8h6a6GKuRv
WmJArlKYEjzJZaENQEP4wcpbfqac6xbJ0NRDzp4nTALmBgGFBGSnuXqeUAT7Uld+fuFPVzkYcSq6
5ZgOA18LLix6iE+MymyubQVmiHvYsqExlUB9H5PkSZCjM3TtRpesuLlYZANP+lwCiNPDkVa4EGnE
w4zWtGoKw3Ei0k1q+H/Ga2x/SPtQj9bA70/5PKlv5wj5ZemuvNB+ui4G30W/9qX3B9p2gG780CMM
l1k7A1dEneoKT+fec/c8pfV83xvBdzKR5TM0P+AtQuYJhlESResXiG8fGs3tx9IARlGFJtE2Ibd+
bS64Z6KfGeH937ex5vvf6fwCZ4ZDPSFIJuIx2/erAOHAu3fKUuspvTbCiyH2jGAdAbgnTaYMNkag
8LxvBMigjjiSkKnVyQy3r/UFfyMjKDQbEkF6WUG1j5ASM/D7GyPIL6xgt8wZFN+gj31eKlzwd7IC
QEOSoL2soMtHBD1UtYy2SMaLAffXgj04ogphUvhn3a1fv9ta4HBucuv6WUGFLRgEDRj853u9bwXL
OGLbIlPy2roFAvjvtRZUnSDe1wryEYVZg33D286RJ4JSKkuhLRj9lmtBg0yHzVuvtQB5u06VhPJ7
22HE64VfIERorJMByLmNETaP4D/yC//gS88Rd+gJf7aOtWKevhWSf/aFXZR5/fk2wqzptwmlnS+2
oXdz7flz99cfnRCydn17H+5c4fo623/f/sDXl+5ca/erdm+einniJI/QhK0vvZ3mRqXrP77z4ATO
fgjkvhC2/5rJv//Vmefe/f+bgdPli3Hbgm7vcRPRRGF3YIp7hxh46YSpk+5Gam8jOCOWZ98pDx1f
PEXJi169zU6j99g0mCTOrCO/ABkVDrT/yPCHPGYCwt/dYK1JLI6Su7/fPNc+e4f3VsfJ3HdKp6sL
h9DbAYy929R9iJ4+cLDKg4cucyf4ugOswjFWF7PuKtxsmvqafTKP6OvsjkxsZKPcd+RTLC7Ebpz1
8tbWiht9Bz6bOV5nAUIS1fZ69h7X9wUc190ncrMp6z10OBPOCy/S9sgeYNJR2b15aBeQr+g74YvX
vgn8zwGelwtmlj8u690U1+vCxMq7N379Ib+McpG+MjNEuQdYG1do3c53U9y4akDEuzd+fc5XDjlm
J5ztRmqHhuroELfwyklT55HE+TzLOmsaqIx+CJOIR0+4TvdIz2HzALHgSrRcUi8lRji/HuCBQTKc
JpVUxHHHN9EWKx9o9ChPXg59kIlHYfbCh7RgnMFu6fz6IryePyTOi90TQCrzIEMXTjducbBpM7J9
HVSrBPWu3OvztvfX9pPt+OfzJJ3Xu7muH02NZPfujT4Gf0/G6gAz/0HT126a23m3p+reRl+r/wyd
JCJSdsIO+j8tMu8wF3jNqsrwLZqx7/A3nuhsHLbH7N7DLn12JN1TDUMPDuBkb5K5+zJrSt6ivyk+
/g3TfM9FeOtFs/mHs/RVbLPMNWNIz+E37LtvLURSBi1Ste8t3Vzg9UJshz/AeeRdssSetrmbV91T
5TaN0tckXzLH2xm29SkwSKkHiPVf5wkM7p0zn0YoPkAsfo+xpqeNvzmpR4U06z6a5NL0Azya3+Zp
9uHNyZO1PMDie7fVpa9hfl46fnfktzJNz9n51/mnXQHmrX/rJtfabzz6cyf5408AAAD//w==</cx:binary>
              </cx:geoCache>
            </cx:geography>
          </cx:layoutPr>
        </cx:series>
      </cx:plotAreaRegion>
    </cx:plotArea>
    <cx:legend pos="l" align="ctr" overlay="0">
      <cx:spPr>
        <a:ln>
          <a:solidFill>
            <a:schemeClr val="tx2">
              <a:lumMod val="75000"/>
            </a:schemeClr>
          </a:solid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data id="1">
      <cx:strDim type="cat">
        <cx:f>_xlchart.v5.11</cx:f>
        <cx:nf>_xlchart.v5.10</cx:nf>
      </cx:strDim>
      <cx:numDim type="colorVal">
        <cx:f>_xlchart.v5.15</cx:f>
        <cx:nf>_xlchart.v5.14</cx:nf>
      </cx:numDim>
    </cx:data>
  </cx:chartData>
  <cx:chart>
    <cx:title pos="t" align="ctr" overlay="0"/>
    <cx:plotArea>
      <cx:plotAreaRegion>
        <cx:series layoutId="regionMap" uniqueId="{36AB0475-810C-48BB-BC8E-C892B6659A65}" formatIdx="0">
          <cx:tx>
            <cx:txData>
              <cx:f>_xlchart.v5.12</cx:f>
              <cx:v>Sum of Amount</cx:v>
            </cx:txData>
          </cx:tx>
          <cx:dataPt idx="0">
            <cx:spPr>
              <a:solidFill>
                <a:srgbClr val="FFC000">
                  <a:lumMod val="60000"/>
                  <a:lumOff val="40000"/>
                </a:srgbClr>
              </a:solidFill>
            </cx:spPr>
          </cx:dataPt>
          <cx:dataPt idx="1">
            <cx:spPr>
              <a:solidFill>
                <a:srgbClr val="FFC000">
                  <a:lumMod val="20000"/>
                  <a:lumOff val="80000"/>
                </a:srgbClr>
              </a:solidFill>
            </cx:spPr>
          </cx:dataPt>
          <cx:dataPt idx="2">
            <cx:spPr>
              <a:solidFill>
                <a:srgbClr val="FFC000">
                  <a:lumMod val="40000"/>
                  <a:lumOff val="60000"/>
                </a:srgbClr>
              </a:solidFill>
            </cx:spPr>
          </cx:dataPt>
          <cx:dataPt idx="3">
            <cx:spPr>
              <a:solidFill>
                <a:srgbClr val="93830B"/>
              </a:solidFill>
            </cx:spPr>
          </cx:dataPt>
          <cx:dataPt idx="4">
            <cx:spPr>
              <a:solidFill>
                <a:srgbClr val="DCDC24"/>
              </a:solidFill>
            </cx:spPr>
          </cx:dataPt>
          <cx:dataPt idx="5">
            <cx:spPr>
              <a:solidFill>
                <a:srgbClr val="FFC000">
                  <a:lumMod val="75000"/>
                </a:srgbClr>
              </a:solidFill>
            </cx:spPr>
          </cx:dataPt>
          <cx:dataLabels>
            <cx:numFmt formatCode="[&gt;=1000000]$0.0,,&quot;M&quot;;[&gt;=1000]$0.0,&quot;K&quot;;0" sourceLinked="0"/>
            <cx:txPr>
              <a:bodyPr spcFirstLastPara="1" vertOverflow="ellipsis" horzOverflow="overflow" wrap="square" lIns="0" tIns="0" rIns="0" bIns="0" anchor="ctr" anchorCtr="1"/>
              <a:lstStyle/>
              <a:p>
                <a:pPr algn="ctr" rtl="0">
                  <a:defRPr>
                    <a:ln w="0">
                      <a:noFill/>
                    </a:ln>
                  </a:defRPr>
                </a:pPr>
                <a:endParaRPr lang="en-US" sz="850" b="0" i="0" u="none" strike="noStrike" baseline="0">
                  <a:ln w="0">
                    <a:noFill/>
                  </a:ln>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geography cultureLanguage="en-US" cultureRegion="US" attribution="Powered by Bing">
              <cx:geoCache provider="{E9337A44-BEBE-4D9F-B70C-5C5E7DAFC167}">
                <cx:binary>1Hppb904tu1fCfL5KcWZYqOrgUfpHM+OEyfpJF8Ex3Zp5CBSA6Vff7fLVdVJuqq6L9APD20EOTiH
okRyT2utrb/ep7/cD4934UUyg41/uU8/vmymyf/lhx/iffNo7uIr094HF91P06t7Z35wP/3U3j/+
8BDu1tbWPxCE2Q/3zV2YHtPLv/0V7lY/ukt3fze1zr6ZH8P29jHOwxT/ZOx3h17cPZjWlm2cQns/
4R9fFndD+5MLtr17+eLRTu20vdv8448vv7nu5Ysfvr/bPz35xQCLm+YHmEvlK8KZEAor9PMffvli
cLb+ZTjDWL0SWBKJGVY///367Os7A/P/vTX9vKK7h4fwGCNs6+fPb+d+swcY+r8vX9y72U5Pp1fD
Qf748r1tp8eHF7fT3fQYX75ooyueLyjc00be3/688x++Pf+//fW7H+AsvvvlKxN9f3D/auifLHQS
7uzDi3duuht+PaY/MtH/w1UcBxfah/+gk5D8FVecY0affQR95yQ5ecVySRnJf7mA/rr7Zyf5Nxb0
+x7y28Tv3ON4+V/pHmfD0FrXgvf+p8KXoVeYMMw4R8/RmX8bvrl6hVkuKM/587j69dnPlvl3VvT7
pvnHzO9sc/bfaZvrx/XFJxf6X8/nj+L22/zyZ6mVkVeKKsIoJc9hA1HxdWqV/JWAES4we7aN+PXZ
z7b5d1b0+7b5x8zvbHP96b8ybl43rfv1bP4DdkGvGOacMiV/1y6QzSRSEDLkl4r3Xcz8q9X8vk2e
Z31nj9en/xX2+PNK/HUu++bK/y0UUa84olwy+vt2UeoVwjkVVP0SL+xXn3iOl+8Awh8v6/cN9N30
b3by34E+3j2mu/9gbaH4FRM0ZznGz3HyXdUHe1DIbUpK8lvteT70Z3v8y+X8vh1+mfZdpLz7+P8n
Uv4Ypv2W+su76e7wMxz/Ci/++ejPOwea8N3UP4MFzyd79vDjS8KgZHwVW083+WXm88G/Do+1s78G
x1dTHu/i9ONLwPQCLKsUwHolIZ4IgIb18XmIsFccjJ7nnKkcwVUvX1gXpubHl0y8IoIomCeRRBQT
/vJFdPPPQ/gVeACTkuaCSSaQ+o0I3bhhg8X8dhy/fH9hZ3PjWjtFoCAECp9/vu5psRxxRrmQnHBE
IA0jgmD8/u4tsC24HP+fPs57v86qvel6RTtVUIzSqEPdi9eq8oy9YWIM8cQNyIZjVQG34XpdWlH0
1eLWdD1Sgb2W/djrOLX9RN82+ZAN6e88X7IeFaIPRvvF9qf1btF6Mw0jejDIr2jVMto2LwJucqTJ
jF3daNeQPl9OnGL1wTRjd246i3+itW2cVnHMv2Skb4sk8vpc9mzUztV7kSY5vOX5Wp3Uu9tLqgb0
uu9btxSWinnWIwmm1/vgA9c7Zdl7ibIveRJNaXjWaUuVvBbN0p61+95dpp61Z3Lh8+e1m8mBIa+E
DlY0b4PM+6aMLm03y7xXqvRkNeFAPexY5/M+5Yc4Dr5UqGkuxqo/1ktbF1O9ii/tukzv4yKa7pqT
lJWx9fJ1GxBb9dampi0GsfFikk3T6EolteiIpna7lXyabAmW2D5Wm7M6Q2qZ9Zaq+haSe6V0dFvV
Fxss/6wVVXOxryl9ZG2L+YlgCZ3Vli4HJfpoC4Q7g49yEk2tZUv937eQQlHXYxeLXC7mPIsWOZ3x
3M+Fqfb8dd6vctZ0YOAS3d6STsvUxL3seIyhFIPcPk3zNoob2AlBBekXk0o1NKls0UwPEQWhTdY1
P8kwsENTt/1pbNl8XGsqSj62czm7Rr4Zd5ZqbZu+Lsk2uTe9MOF8c6zSyIz4TcbVerCLEecVk1um
Q+DiYfUKlwmC5loSvHvdbM40va43lePjaDN/yWrUbVfIzkj6c9KzNfeF4jbm+QEOgvnCLI31N6wf
G3e22xYzjWi71VY3eSuCnk1kl2vVW9zqxuI877UH2sZKs8PpvZljDbba8SJvjbftWsosKf9hCIsc
NXcRlVujRKUDapwpaEoyloLU0Z13rgrqUvi6eTCj3HzRDbKXesg3k10uvK1jUeXJXccsby8XOzUX
orLrHTGN8LqP63zYvDXbWaq3hhfRERt0NgjUnG7dQNypQmzAesLbhIt1r7PpFAUjjyBEtDdt2vBe
NOPSdNqFykBkV7msNPVbO5Whc/Na+Movy+W+t/NYkozRwjVgzdIvZsEFslnYdZdZVd8Ii9pYBDMb
eZV2s14PkaOT0Mu5bGpab+BxLFuKTvq8HDLZXmfODctxqaqh0RwjEUoz5OtHAgLEyaTSWJ8zFN/u
aer2N2rO7rNdWYipTLhU5Lzb+PXkaNyP09iY6VjPm/uYKoeYzre5ebfvOXEnrPLBnsCPXa1VZqfp
FDLRdstGldwZ4WIai3YYiDgZUEPWM9lV9Iw6H35aM/aezyK/pC2P++3Sk8Wfrn2D3VmotlTmPsMX
NEZ0tVcdecPsCvFYMdWZQ1dDNuMzsrrfxu5kTzQ/77J868t8zVK6THh1F5JGu5fwpP4kz6t4GHBd
ZUULtnLH2u9dSXZG32R+Q8uRzs1QCtWRCyesOtC8y9Qha71pStYk/M7vrC0RHQjYuWd19yWMsrvr
0JS9p2FYPkWUlnAIjjGINZaWMut2ejBYZNNZqGtWDHTu4kE0sQ4XcAGbNc58NmhOhN9qLfLdNOcs
ZpyYYmOSe6S7bWBLmWbRFCQKVGsuQk21Xfxymo2BukM1mbWetONmZlfO+jnXua2Gd3ir6Ydl3f/O
wIUn3cbUg20sIqciX+UbwVtc1lO1lRNpxjOprEQHu0/kMGS8qguX1vTWVpFdD4bMizZBGny1Bueu
9mkX3Uk+OvpxnNLHOqVF6Um0Oy5xWw15sSxoinpeujRfGW/w9b7h+NZ0rguFg/pVv8FpqQLRHRu2
fTs1VE6SdwXLqro6HyNkjWuW9/j4tSL2TSG+d34Lbd38Ikr+9vVv75yBfz9LZP/48UnT/Me3q1/F
0D+96uTRPYGR+P1FT3jqt3sBKvgFXz1hmG++/BOg+gPI9Kyt/sHgN3jqG0D/LTgCIvGbaPpPaOo7
XvA1DnsiIM+QSohXAKWo4BIIisIMAaR5hlQAsl5xTBTKgVKC0poD2PoFUUn8inL2jMC+hlM4B+GA
cGCfGHRXBeLr/wpOgczwFZp6eiImSAlMiRSK5k9o72s0NeAuWLz2/DHH1TSrA/EMoqpAfmn3D5zP
vr9jWeDxaMctbgwcPvEmFZmr0JfaBmazwpHUy3PV8G0ue0hg4+mqzBCvBm58tmnXJ+6/8H7qkisz
IYaOFrWUDD/K5Lb5LRRfOdwB5vTVPTV0FNe1aEdPtcFthKUwz4N53WA0rbasBx56r93KjbnEchth
ybUxeLsghtrupywuDuZ8ZdLfwZzyuzNSCIQaxQVTT1I4QWDZr89IYtPOjWjyxwoSaDeeToYN7BRy
SwzydI/11K7F3nrQ5wdUtaR6Dr1nreh3Ho/J988H7CwpaEU5BUvBYr59/t7RHNKXaB863FMAk1BS
OG20UiQbu2NIax2gEjZTzRqdsWz39mZldIukwGwXKz0HAGVjD9BzpAFfK56PMPbnZ4SBZHzlSBIM
Buif5eRJ5FWC4yfY/hUst2hqqi55dY86qFmfGQ1LdktEzzngH2pqcrqs+WJNgQwLRGoAWFH2etgR
jsVEbZLvuxXN2e2/WNezeb4iDMAT8icSCkIblSzPxXcujtBonWybeBJ2gpp4IDwtiJQzYmR2P8Xd
ylwULtZ+jUoDimyw0BOvJ2wuwJEBsEFC7/2U6CVhyXboxlS8rt3pNq4jd9dVanuctqIiKZJPcRzN
WB9CR5gdD2aYdzIVyCERTZkHjtrhkibsqLhRm6zleOwF0A76urIGj+mqr5tFQRjNi2ix0qgD852O
u5CtAUDSAVAoh2HhKhQyg2mN7s0q4aMeXE5GLbZeis9EhWY+638+zbUxpOOFytKWmcO6kMxkp47k
+XBtyQzHjSHiZnlN48DhBllHRoq033cEdkM+x3sLCG4yeNc2BmXbUng5dLN2LaawDDFOAp6PoI5l
t6qr4X8I1RXOdx/zMVRHOS4USiTKekEOPnfwSNOnji7naCUVsI0hmRjbkyGNQze8p27uFL0W26SY
P+sEyshyzuMSwGO3lvb7qtW6RTqWTT8btbxduySpNbprptxVRTa7ekVGj0BjOblRo/JyPdSjYHx8
xze17O4dQpuBg6xwj4i4dlNcnXjXeiRYXYKfQy44NmHEuCsMzmP4aZNkjPk5F2klnzFP2wQl1qyV
f2OV6npy6GzM0KA9QiJNBRDmfCQH6zawbbkmsodNoyx5oHcjuDvPAaBs1XrZqzjFXYehW9tzm6k8
ZEVqGxRPGBqm9YtApt+asgKAaK020prw0Y5jns06x0LC6e8mPFlttF7V4jI3rYSEYJtBkLmo+IzB
8oaxCgy02SmHj2fXGFqoRZ+tHHoB6Fd17ez1EpAwWIdYOwnLIH1P9Npni3oXpuDyW29VNhxNy2uu
m7peb/nW8q7cWiCxLVvoaYvofmZCWk7nULu3MghSJMWba9lOAypGtoR3FTj1KauBbGiIvuZLF/zw
sUatK5PC1aDzgU4nGLSJYiWWX+QefXY9hKNdvbgUa+tLyZoGrIuycOxkYofOtfPrvRsmdADPnQ75
BiATPFaY+8bPtwQzfxFYVl+YJU4HHlkq5sjq08XNqmzUmr+RvhmLvvXtQxvHqhwaX+uNWVvySo3n
+U7McatsFbT1nMGt880WrLPyuMItz/Jsa76E5OYTsjXVw6j64aRPeNj1pjp+bDrkbj0TZNdDjcao
M+rq92va87shs1wrOpt3a07aAyITAjKhmla7LKOXbOL7MUzRPsZOVm9QxttJNxNVD9jUbNESe/x2
IV3THv1mswOOZnobFzadPaWCMm5pPqcxbL3mZs2LSqqqyT+2C1HbGdS6+T4S1uGDm/0ElLo1zaYX
0Fse84lLU2ZVFs6N4o6XDE/dm7TQvuDcuAseJzwC3WvcHeqiv0ySoYso8JOHVrz1mtXLep7CnK6Q
7Jez3LjsvO1pQ8ocst8DXldqNTAf3OgJsMan1Y/r45hlqSAt3u9i7BzRoB8ApNj3CJ7bDH7QGXZh
Lv2+9ulczPVYa4R9e71hCYnY+FQsKx3oOcvR4M9DGsOR+Jlc8MEk3VH+ga/bPZqr6pphCJ8lzlNp
5IhaXSezyJJvjh6YnOy1b1j4tPm0HDtE5qkGLN73qe8L2dbc62ym7G6ZR6cpGYC1pZVqgsz0JmHb
v4nNNvVFP031+7HZxo8heUP0mOZUVDj4TnewPqpxLqoeAi81e8FSvt4oEpuhsPsClMj4XWc1Mh+g
WThq7xf8RjmWn3kS8mIOqDpnrWV3MRfpsttxWLR3bIaHVpOu5mwstnquL0WeuVYPuFd3IQNJvcxH
P3aad3G8Eavoj5DohShUu8vTCbvmxjszHujahPcEiNDJMid80vlF3AVavV+7vXu/j2bPT0bPNt2N
pn7c4EBOmknO88FxtN1OQXFQD9i4XeAeWBVqluVMqN6fjFJxrGsZ1XtlJ/WFJk/fdaFyX5Z92R9n
cPBykY5csaqjJwgqRTmmcbo11GWar3a5zELsP+/I2RM64Gor7Lyz62ZDDGpZgoyEujbPoGr34lQi
VhU+2u6k53N4HzdCYf0LOcfI0mMnaPw0+Gq8UbYJp3gb1K0xYb+oYzcekoSUqztr2mvL0HQeZrbe
2FiFdyHP2T3tF0gOZNyWa7YZCJ6Rrq8xneaLFOR61q6JOu3m3J5UwrCyGQWgrhVy3tmeheqyqprw
Zid58z6HvP1p3PPpHRT8+hSCTV7tOJtuoNS3x0FV/LJdB0yLyaihzPfNUvD3YI8gjribvs+bmzo5
PxbKD+gY1m785KeZ1bri+34ZFJsv2moFcSkz7l1Nd2UgZ5t0oLLPT7FLdbEAIX+dLzU9aeaQPWQV
yQO63DjbW1VsJmGSl3L2Js8ve04XOR0Q9EeHSQ/KV5dr5usbNePhOmOb/TBM4Q7m1E+CKv4QDSCY
bpbddVJdFJp73J4r58nnOatArRmaFV1ti5zft2RZxpOGDJQVqsHyglUu5EeFjFXnpsl96VJku15M
s5a52o0EUW8CqdHQyl67LCJ8sWWjhLMWaJ3C5aiWdTjiFPB6ZtloXtPEsjfSqtYXIoXGHRrlw9uu
bhdzCIPbmgvT9q4ts2D5drJVFc5O5BLj/nbLbZibkyfogUo1Jje4Hk7NrXV/3vNchKHAEpBLAdpB
tVz1A8gTBZ1x/W6Vu9sKhwZxaae1wuWKASJeTAKknA+8bfY8QB4JfuICgFNts7o6XSYhz0FnRbZ7
t9OtIgtIpiNS8zmBZIfOctYs28k4bDaUzRL5fKuyuu/0SupBBR2A/A99kTGVbluagfxLGja8cRvO
9pNV0K0rkBwJulxVl2xBwojklRwgnZZuG0HjsXt73pGpLeB1n/58yrYUu9fDlgm1Uzh+i5IpMSKm
X3q9ecLN62liXT6Vm+jEQLSdo4N4yPc4FjPeiDkwPA/NZd/4DhRV69Ne7FMaraZm22+FnLv+1LaM
u0O98vWqb4E6l11q0ymtGc5LkaNG6ii6gM/6OniQMmcuN03WtL0TE5muQWRNsjBdxaKWrKeh2LZa
fMA+Cw+LAmhCg9/IiXMVpod6achMCoBwTeaKKWZzFCDnN+LtljEnAZjN+dYOBWTSCS5wKGtTew9J
aMzFofGD17wecVKH3kgsm4MnyXF+hbNFzO+73JrqtBtzdlcvy+d9b+r3deM/18rzTgNNMLfrKrtD
lVfhBEHxQJAkRLgVudwvho0M14G283Fpgir86EEbloIir43h5jbYQZQhiE3PeQsCc1gmcz/V1X6U
bhj0WKfqyvdQVwqc4jqWOxQbdqNiQ0GKDyGU7ZJXAPwacBid6nZ9wM73b/wIuvIhSllfRmfd7TzG
qT7MqV6qM2FNLXVmkjozrgNJ1Y7DsR8rfmt7hA9qatxFX/HsivSJXRAvlsLVERW9AlpUElItd3aW
M6iKhAwaSSjCJXQBxnjwWIBK3OfrdObDWkGDZEWpGPsa9CsRF68VNiAxOpPZ+SwK2Nxhcxm+3St4
p6kicRhPuqxZygBBuep968M1VHko/q3oh7LtAF/AEqq3UHXa4yyVKGbrmw9dW+PPgqN0TD1WILUq
c5RedjdZh0IBOn3zEVnzfugQMCkgbkdJqu6TW8nkNKfOfaKoCuczoVXSVUhdDoLszM4rDy2EvkbV
kbVpKXJG6OsOaMn5suL2vm+o/NxXNf7YY7peLtjSkvvRndGt3j44ORAQW9WevKYdGq9EVVHArZAc
n5yQ3bPeABHbrHmq2onEL27Js/YwiLaFCmWAspxZbltXxNCmqZyG3QERkGuHCzpAHtEiazt+NfhI
vkCPZuo1GWANGqT7Ji96uG9hhQCfaDbPz4yYiSyBwi8DSPNQvs+Nd9PfPbC2pug9pegzFN41gECd
r6CeTr0oJ99lp+3IyXvRseaI96Wfdbtl/jXnqfsyL7mH8gDM8+jmiljtKk4vI8/Dhd92PEDLDiDN
ZYqz/9KTKbVFZAGAbbsM6X6aNogVCErgabOH1zUellXBoOqW5WC7hZ6v41hXUFzTDmBe8uWRUbVU
RyOb6YJtwN90BnBkKodqzPghG01XF2hf+IcpDsMn6ZdU9JHGckDZiK7nVeLbCVieOlYTYDgtprUZ
TlYAVeeQ/ex6SGMDHYgxKYCeYY+Zu6bNirNirug46s0g7g8B2oa1HqMHJypYY5qO9Qv01IQflemL
rgeQFg5PNHYpqm1sCWBqaqv9o42z7V8Th9dYAquoekhpSrjdQ69xroftJEOks+y1mGmV6x6PLb0b
kJSZLZYsT111hDdD+4Su+sYJpwpg24l5Pe+NiXMhoeDyrWww1K1BzxNU+a20y1aZ/mLLK5B0ijgD
AfM3wwIyJtUp1rOaj2H2Y/uxrnvm6nKFUJELpG9KoXuzpNEJaGgAVrNnczNn5qc4xrTwQwN9TGMP
fNxwf1shksnlxGddC03BsLEMdTcdiIpgB5a52M6dnme7pkWnANt/NBk0mOEcY2e3Uvkm8Y8cKG5z
Oybw1s+ZF6AfTIMCmSEjuEr+AnrPCJgwhzwOTBjicJcPNatQEifSZDvE24ijaj/Nfm2yRtt83fYM
mG3VrQJKBKTj6cPcgKCQX04AKNM16hTaWDHXcR77k71F0CQsoOSBAv+F5jO09Uo+QBPRXtAZtrdr
eEGVkFgIHqmpbunEfSsOwo1NS8/RPI+bq0raToBxgDvU49H7vIN8nE2u7PlQX5EGWIOuvIKMuakW
QFTOTtpJmm3zx4YthI5tYQGNDCs71Daxdjj4dWVOgXZgXX65A/TLDxV01KpFT0ulPDRH2KjYQW47
ZScBuskffD4P77PdxUkTB4K0ZjPEzgGLxjwg2wPKmjlqQn9wIqqmXAKxMumdjNMbEBHn7dBN0Z+r
tl5uoEe/nNJxbi8dqmjREzFfdXjbzMFTM51Ni0InFFTk206lVZ5BT2KXmlq/MZ3s2tuTMCFSTCn3
q9ULWvoHv6Oqh9TKTKUF1NG5nOi+vY1ttiYACNlwAAQKDLHqPOcnQbDJlJXJ05dsr9LmNa7XEb/N
+7bnJbyXbe8DUjLo2C1ADeyeLcBGQoebA8CJEE/nhvfLQ52lJ8UFEDWxxd439RG026XKjmbGuXo/
k1HZokLMuQPbUDzF0clPwzIwECxlRWpXgKDYcmCocovXJhdoLgni8/Qx7muowTi+Mk1hsRoXAEiY
XDAG4tZ1DczbaDYCDr9KfmZJr7SXB9mL4TyDdquO+8yL4PPl2pttLMg2xzK3XI1aZlNzsqMNDCNT
nWma8vF09MPYFTMIZl/2Dppofq3UmzlDDva5+yO87ZBuNjB2yVSVq0M3u/Ux655AQd/5+jKDNBw/
A7lcmzeyg1YVoC5K2lNAMOI8QCet/QIpkm4ndGHdW7fS6iqZrH6oA4aTz9c9nU5VNYMyAg3YpH2L
1vd54vPNGoYGtgDS9qhXaRxkU2kanXqu3mKQD2WpOreeYRAt2nKldfv3lUKvsOB9ZKeWdV0xroHf
jlXtjhOx6KMIEWsl0142YdhvGTRWN81yvl1Dn4W0JZnjMgFDsT5q1S5qOatFcJDm7Z6irqs1wXKh
2a/XAGy48FZu5Ei4ohL66NBsKOuFLpB6M1OBCjN5WcGrBHUcARTYLV7R2c+XNcFLXiJee3nspsG/
W5Oc8HGbLOzS9EJ+ZqHJa20AgL8esyfEG+EtKqsBU2+tFn2lVm37sW1KKOjdCrLQst7sBhQAvQvv
xaFf9m4rKTLtYR8TzKk5j2d1QsaXC/U/rbGxB1LFVKwT3z5JyBbLRZps8OUwLvnbyMM0w+M4H4EQ
tKACGeKu6FCRi7wZevlFZdVmdMCVusiyhnzZhrY/T5n/H+bOZLttZFnXr3JfAHsByEQCmNwBQFKk
ZDWWbZXsCZZsl9H3PZ7+fCm5zrFYteW11xncWwOzTFICMpEZGfE34f5OlH0WWqlnP7XVMFb7qnf9
NYRchnt0Z5muu3Fesz4oOm+I9mOSegXxtxPFVWbZq3MY1Ow8GFHSLDcgV7kADKjLNSigMT+nfhWv
QdlY3U0d+b25d2dnpSjw7Y4jMzKdErY3Sz7mztLNIecmWR35+S4RXevpeVO3s5iBoYVdRzdeUUKg
rp0VB9NYfBZ9WT92Q10HCRrre3dg23h+PLHki+5zbMyQv3m/GKFB5nHdjVsZ9uAuX6p4NE5dxqbe
dWnu3g7jUF8OTluGVOT5O3AB92hEpvcAYpy6LINYfW1siOlF0/5Tt9qnvK8HO8wmb9bZmlmeHL8C
4nH73jv2IqnUbvMNEqcy9ZeLyrGn4h4GLd11gFu7jqUuw1Y44570xbqq1jo5lNlsPSYQ+I9+NFhB
04/mLt6cfF96RfQDSszcSUcOnzzS/QtLRtbXOp7yR5MfcQJjYeJsYTx2pfSul9ZIL5ppYNd541Nd
1sNdM5prFHhDbVrsg+3Ojw247c6S5QXnQVdRZvRi57nOFSia8W5GivRHBtix8xYKlRbZ1hYsSAwe
DK+QH7JEyDKUoPqnpqkspw6yuciF+LaOoP/dPm/Ag7qvHFB5Oe18T0Sr+0hFW5fNfSf7Wjq3Q5a0
RHlULn4LjdXCiaIoWtasbOEaskbUt3Jde3+9mO1lgVgQtbkMyckckzLbTl6UrcOnKF1m55tTyTo/
ZrVXDjKMZIe6YOdNjpw7glfuqy9uWaInyHwrVeZuGlprI230zDUNu1x15nIa1wUUM1CwnAeJYML7
oioUGUPQNnmxFMQxJzEdlCVVVYKSriqO920r43o6LTlpfHZYVvhRNo0SUjrBOiVN/afZGqsW0wDr
u/G+b+Y110qcNM4h7po4siA3WIMtNEicxZvZvp+EN1DCpGJRXfdQoxSbst28OR51n61EumQ3WVb3
Y73rZ+Upa282Yuzbr2O+TdYa8FuadA3nWpKSBVuTEBmOKD8c9HIg1nokUsWmX1wk8YL854/RiDfb
CdLIy/kMobqrlitj6CmYr7K1jwoVLqaP5uo33CaywNesIZovpaTnOwKSDk7mNWuYOqvtOnHqfs/r
RhMaJY+Jx1/mfsEDN2poqeBtQvA1mQtP6UKhQlZCBaIXNuUZmQs45w1mEld/li9XnFKnodASTtX1
koI4kWMXDpO5GHaYpBmk4G+GrInQ/6EjJepIIXBd+MgMpa8J/NdDRjpn2EknjO/K6DQPGW/PPGDh
yYH7qLqBPDd3zGg4/ScDf76uRIZpa+EkG+38ug3aI7c2hPc9XmHnFYlXU/SPiaQ0i4MZDii9rSK8
b7AMSW3b6jfzjjb0bNh6xiGIfYl4HrXB62HHzpQa5pKI74ZbuK0IndlUzhOSAzZkvaVucZOC8VvX
Im/X8UPem+aWBH2SFkzK2xPxes0xEY7NinPA6BzFbIizB4DYBpldXkXfIn+rnO6ibpsyWvcG2jLW
3Op1Osi8fcm/D96DRJYKvapvIlE/06wmbhIV2Wp236Wa0UMcVkttVn5wuhkyap96EXRcNzLrLckX
K/hLba5T5++ntDab+TcLwTrTfDABCOrQE0DzCIQn3tndxP6WOX4zGF+TFGGScSSaaulAudQJvrpx
zuQmw7QEOW+CxbcFd+WkZjJ+KBuVgb0bINEf/DIpKc5hwDv7vpzSqv/69pzprf/rPrEsvTtN6Vgu
ahehzjfqHIFIt9vydYGAZBGYY24yWSaMC9T00glqwMbONV0NzFrrl7SJx/90stBDI1oWpvI9pJKI
QF6vW5jcflh7VX+tCsdA7ZKh84CEnlaTOvpKRA4KGcrlLn8qM6dCe9I1ZWc5R8/IDMBSdH/iWSOz
JvxUlW7FdCWXHLbldwKM8zWGGVMo11auZ/OE1bnMYREzLHC1ia99ZCu4fl2vFSOMwpA2VTi3a8vN
GW458Rmgb1mvOy/fVuPD3DTRqfehoeOw3KgurtAxV0MUVL6poiGkLjSKe1X6MWmTLfyF08o2stWq
Ls3NRzoNexoBx/xmm54pSohUijJL+cq0EHxjMTyLGKzMqp0Q631xoSFhshsTRr8NqDXIOUNrc7X+
gXxCqygK8Dg+G5/DSWNFmute5kGo9jDO4vcbWp5HcQ5ZZFuOb1mcWgSSs2UBI9hTJdTNl6ZjF8Gc
gWrKa9tKxIrkEolxC4c5FdtDSTawusGYdHObhAT8Wd3H7RYZRzK0bHvoNBR9g35XS6kWOZWFf5GP
jn48dQ+kBd6u4a37psvy7WErVA6vYxaFlvekzD4PqK78hDcFqr7twSuXhWcnEJ/y0m9mPHi7Bmyi
P4C662eXgwIjxWqfL+97sbHOgVcvGb+iRrvBnadGpVVUQ+OU+dPSq6ptDv7UWRM1V70N77ouhw8v
irJDbAl9US5HJJlz/LlCPSkfKOktFpnrxSiyJtQ3iLnejg3nIZzZx2fgcoBLVzniXGxEFlnFFtzX
l80qe+qHxUYy3QdzndXFSYztTKB4+4rn0ch2iUU2xCz6Pc7u8yv2ndkncynmz4LinMU4j1KHPxsN
E8tPTS2aJ8hL8BI4mXHo42v3RaLx9m1oH8WrqChcpUiJlO3Ypi0hRV6Ho01AH8DvlA+lrMpBBEM9
OsafgE0t0Sih1LX2XeTW6d3UezERp0mcOt7H3mBPdeC57lwAEdlxe1VEnvqwoL311qCfLTXdD55h
pmHrbEt9xSICC8+gUjWjHylLb3Yy3+m+nhKyi1OU5YPe+ZN0xK3Ned+sgcg7sUwXb4/YOotrnuCA
It1g1IxWoJ58PeIcj0A1t737aRorE7kfpIaN3G/a9LqVJFnymFgzTA3Igq+x2Hh41gAaFA96V4wZ
OqMP0aL0krbbFM3MMW0okQiR7QaFeGiLqSH13pw1Z9dFc6nVh9bqlexO12rZRm8PyX6tlZMeGRBC
OWRwDk8QA9VZ1tuiV9rqrLI/eUMi2FtDE+sbGAwx6q37vI8xh67cW5QseosTK3VI6ZqWg8ZILASP
1uLot+o27/Onws9ceYQz1vPQrrADN1G78K00EXqIa1yq/pAbbicOjddNog9XzguG+5uhvU6v9dB8
C6+3xVbBqUO+9/ppDRAsbjHW6ydBTcr0D13L0tqKLa2/DaaXwwNgmGi3B9eu9PlYGrXFA1lUWcTr
fiuVNcQHXxjj/IkstWM6YM4Eq09MG9GkSg2fJSbnotHRbSRsHlObJB08kYyEC6ZDZPI31KgWU4FU
hqkYsKkYQ+jA0bIlEt/O+NvL/OhQmD+9PQlne9QjXSC7cm3HQ6Br/i3VteZNqlW1xsepdGuiw0t6
ayfeMuUhGlyqj98c/memKKadclKQ2JscS+jUziWqJg4NqZrF/diPFisECmNgQXH2Mz8ya2Tt7KPZ
gE0PVCFQvx2LKapIWQh6zNLcLcVw56qeYhr+Q3oEAzbkdA9FzreA+9j4w1JxUP18bHE7V0zlUngV
e4VdpB9HnC/6QQD264LWXzPkeSagA3fiwApsD7mCef2dOlf6Z/ksg9eHAEHCog/F3ysq0sEewQy8
MEC6KqJgGHPRhNFsRtkNyivZrfs26VTjBb5t+1kSdF2btpdmMYrFCbAotMZVF5eGvAavdQWwIwqJ
b4iVzOMcjVLtcreqi+8yK7buvqzx+jzNEFjzrZzwnm07L6t8p0HhJmSPVWjGvnHTtUm01IEqzdJ6
J8zO8ndA+L4VZsswdlFQg9xuGTadqUOSFi/5xGaYtm5ei2AxnExmB9+2RvlBFcMqoa4Wa5zHi8af
Eysif4tigPYEWWURulsxbxsCYJZiAwyxAlvCQWXqMPluDOlYGsv2cVa1nT6MsohhI+RgW+FKfVqv
gYqH3t/5qT3nYQwfcaROH3Ztbc7bVYTnwbywZiuxD7HRe4m5b/K6lJ9WZ4pz45MPFLN8XNDGDtdG
P1TGPSeGO353OqW6T5s7xVWNPKm2kv69v2xFfhGl6MAPG4KmEn9cXgs7CV34NIxyVgmR/j2x0Uku
O5bK2v7pj8M8w7EWc29lwMxV63g76gCnUBdRCTl5g1bQyPMLKDbY4eTPxKvEwCwvlvA6eb2JemJJ
o5Lqm+S9UOagMGpUsmnc0+hHaVK8q5wlR7CbTfEwT+9m7BtpeoiQd47OfVTBvZw0uxl7B9aKEsgQ
pk3zTUXvpbOPwEYqUKsk6gBtT3PcG0l6Maclpw10OBzNupuadHQea2OEIDqxOGYjCmeQVpTYY0PW
hf1jFXj7bgvbdXkZXt400rTgM7zoksvB28j26za2vj1dZqqDYTxai2G4brhmTj66FyiTrRI7jJz0
uYh6FwPfu1g4HCpPS7RiywwzJ/Gd+Hadm7lx77LIAKs7uLkw7OaUj/jQpluFVi71g9b3dVbtdoOT
5A9uHEXGBntR9MyUsbaE7Guidps4V4aIOrd4Z6VtahV3WTZDLOzR5M59vP9LIixsfUvrBHJp7804
WdN2Z6JZ6LxdNSBsrB7tGLapBfksfIiX2GvbsKMOZmZtb0w5QUJ4Kv1LuH9SlqDFG0WRLpOe0YdN
AreuDlky6xkTxZDzUvfJYHyoSleHfDkNseeG/jzULIANvk5h3+pKvte8DDVBbsn0tZlGkDhL+oir
FYlFkYmdTj8eq5GJ7fxhFYue5wobFeCdMRodj8KokGTJP1GL+FQcXZqSaYWzZ60u3i0vcUaDJyjH
dnwYsmpMK+bLSLYa7dUmreXay1x9yylPukEcw8riCoKP2q+RsegFpjpDP3lYTt4rfKSLw26aLL7K
Eeu1M/cwVT2XDX+Op+uEaL9iTUh4z0F7rD7kjox8EcrZBwAKGhedu7n/uXqirdfoq5sZenBQ4M+T
MbJquvBnjus7m9ad26J38mthpp3x4edUGy9f/2uSX74HUmDn166NhMwNrQrVxtc8VU3aXaSVWBl0
a2/0XEJvAfNjfqAAj2s/cF4eVL0BzoKUDita4hMM2gooa+VooNStX441szTZZcFXbFyV3BUwR4SR
KjdXnfTGpYPQOQRsNVvojucZrBt2EHHtZUyJnVKjhU1dqdk6Albr6tx8ebQvywOFJg7FvYJB4cVx
Cz34Ra0J6zS2oPdIJGSieHOtUVMlnzYjRTyEjjsRenpfFtI2riN3ySD1b7HSDmqQ2swVrK5+SPSt
v0yosc0bf6kLUUt3b5hOlWcnIFl3aS5ijWiZ+zmFuZvevYjsm37m+aYT0vSvloorlg/SilIPvptI
dm97XBr6F9qTfpFT7PFSVKbeDuXm6PuvRhUn86exiIs4xW2JEeFD0gorFse8X11ruBIvayXNen9w
L35OORqMjttZXtT4nAA1F8+aNOecnywUjOYnMrfMm3ZNawxVGpp9HHFxJ0tQKaBUacA2CwADIJsX
PbpbQ2/hyOB85b18HVXmHXKSxWW9FH5fLPVxkLVZlmHhy6KcgqjHJHpCKD7y/QTdBi8kjU5xU7Yj
f664ItQXx5wtoKIW11NxM6G9ABSYu4yrWwmI/YOqooUqIFo3vfbRlyiN3wsYD5ToXVKM3r4oOWLL
/WJUcFZQOxxVy2dU/hnxBs9FnefHn8YbyMCkyw7YIKl3v62yp/XLsckSpuNCPO+ZtvYKZr1HmBlt
DyLx6nn4hII0mdUR+Y4e+uLHPVMkkMvljCiP597Zqw0fNFZryDQ+s5ZGrxrwKr3EX/BTr89nftoa
bT3eIU1tXjoWON9vU6BQI0iLDVzZl3Ze+QGQxarKawEZxzcUSg0WNf7xHkTtBWTZLKfAvDFWWDjs
Uxy1G79je4HeIspyUMPWkTl4KS4KSt+ypHaqwqEAmHCu4EH1fhrknGJXinNvIFQKFcHX3fRQOUwz
tZ6evDEVGiqwRy/HtZQVcIQQT2vBKD/PpGeRcTlHfdelN3j9NUiJPYTw4+aRUAgTgLHWaL9EGSr8
g5obp+h3QBeWkujjKXC/yJheBUiBOKt5+JshN0aFvk0fG6UT6TlHHWGx+F5mMhsQZt2I1EwxqMC3
lJH7Pt/G2fjQkUyDKmxIedQX4i3ry5ibjRnIpKnHgEnDIPhTXmqUqkA3orEAv6zn5ovy16S1vsql
UMWNUm2zohmz0WIYP5AHZ0sEieSLwgn6AvzbCL3CcrsHEMk5Hz6acZvFMX6OVSTL/eyS27Tf/Smd
WuxGEQYV7WAep9IPDXvr84dNjrasg5HTAV3NYFk1OaXrOuh1R1Z5mfl2OPEmypzAnfHwLbufI3l5
lm2D2ttB7S+0ZSh69vT8NB35KCxZdWT/evOmfam/gXaUOcNhrN/DJG3wDSRu+ouRAJ0o91TumttI
i6hhK8dki9HNNqxWs0fIpuk+7kp/8nPJ/jQTOa7+6AUP1+HUiMNuWTvYesvuTO9uTNx4roPZrEDP
5Up7A/s0t5Xe5bGxaTiwx1HHiyQtG05Yb1jf0oR/uAG31HeeP/tg/JcLOZ3PkQZhysN+qdiqNNtc
LQdHpPE+fwlY6Hz1b249S4PRRtFqELLvVCex2cdlW0cBsm9ESuMLrzTM+B2ny9SOdRqXyIVruFOh
b2t83nBGnXOOINx+dus0tjZk7lBE6TXpRhvNIwIn6WEb90lWaEPVy4SAA+ugl3tKu7BkbxnZVWKL
wvV+A3ydFfRgOcQHVjA6CJizv8HKyQCHAF5tf0jqWnHXbhwv7Ia5Jsy2htQ7qHgh7aa01ff+di2t
cdRfWAB9efhBtJm6xRzXP8NZsZHUxty7QFUvoTEDA9bzD7tT3Lx9qTOgid1E6xKTawFZ8afSZf0v
DsbZy1tEMVb11xox86Wuw7aJpLx1fTgrIrJKNFk4phlPuEauyD75GRzfvpfXEIJjmqwfz4IUVa4Q
rHP79b1Ek6CvBFvvg+Yx1ZfUsXQ+jqbAFfutJnX+3Tz//YJYJAEOlOfTyMXxz3DFPOlMqyjN6P5F
aBfnnPgn99lO+HNnvz1AS8N2//Ng9QjBbk3HxUhgW9BRZxdcikzG1VCo+58RY0YXz1ZaEas7zmGR
vYcDp4m27v04o1/flWOl4/mzrdToN8l59Js7er3SuSNKKc/n8MKNAjd/ToutvmnM7ira++JlU83k
dezxZUR70h5Sb0p5BNDDKzvTFxwOpBZGom8EkUI7buHUUtkfHFwrDkc5FrsVe2TT8nWAyci6SVdB
PRnOL3xW8xJm3x7E+WPkwUlTmA6MiWVZ3jnLyrnbDnRrmW6SPteRiR4XHFRN71Tj+9XwRkl/vv92
u9+9PK9f2/H80/Uckwep/1NKnYGz7kI2YnvmePPz2FtiWuAEZk1krfESpvF/BK05JpA/fUsYH9S9
Kf8WDgR2Cqua0ozjRltNSZL103Dzgn1R9a0+MN4e4Ov4Az7rQz/p5kU49yWI5hmeiVh0STvEN0eX
NiK5E6IgccUX1bFhfrcF/34pHh0qCOVJKn33PNSVkV2uY6zi40sqMjmgI6wju9VC8OdR/eyX8PO5
vbRV+rWfwq/tFf7vv2vC8OpL/5uWD//vujm8ag/2upuDLVii/73C/9bP4df2fS+9sZ5/4GcjB8+k
W4OkFy50Epw0xNNfjRwMT/7Ls1zL+rXHw1+9sWiA5VKhwRq5ihcH/BLXuO6NJbx/0aqJxnXQ8Thr
WNr/STMH62w3SpemEJ7tEFSFR+dP7+ywBOHF51I5zmlazCba2dmW3+OejC6Jd1NIYO3/II3eDg1E
4QHOJLr0iqH5jBpv+eRUXvNZqqz/wxRV/4cuyPa/zOQ/xIrXFJqj7w5s2qdzl2Mj+nluc/DL+eoj
5o8sqqxTNsn6ySEXumvNpNIInJEGbYrM3W/MKeybOpe/2cYE0tfnDUSLcNCfcK6bWoohzjZyhMsM
8XjanmiT8li26JbBU1P/Ove7Wu1U47jvbNOrFNOk3KtF+uknUrH0y7JV23cXbRXl7LaKS2rlfp+r
sbgYim7M9x1C+PdYKpo1XEbXOUEfDe+sRjQHaTYy2LoxCrKlBJOkXwR9LOzVbELX0o2JgLnWYLZc
dzeOGzpJb0yMNhCDWoIpU/bn2KugZHsA6633aMeDjpoOOcV4TzeH6lBjUp4CYxAebbsA7JIQh28W
ilSafxhdZ+y93P04IumjhcaGxSZwVVPdkO0D4SXGPAVdLaYjaXAU5gYuL5x144queJ6g0CJsH01S
JWFJDf5YZV6JtLD3rXfOnEWgUevwB5o0tw9Ss0D4aFoJpQYPQB09ka8HvBPqAulIigLVnjF7kzne
0x8pe2/2dPraZXjaPhe1qXCeuWa38xKsVdR7XXqY0DSvAepgdb9EXozhpm1VEWwyGT5aNN+iN4w7
jyff84t4V9nVcL+kwDchHps+ClLEX4fSynFJVNEADUDPn8Yy9jLexFW1dLiG4hioO8gTfwyybqNB
EDYWeXQm2zaCQtJGa3acRzdbvX3iqOour7rl0MetTX8tJ9kC2QHhBdAN1sHMsg6L9uzcrYVtXODs
jL+3iT0dcjM9+MM07dip/glms7zf7HV6Zmuzyy3zsp3nDO5T4g7NcSvNbe/DZx3XtKtpFWUPaMfd
zF5V2E6ShgJQ6P2FN2TWVYTZ45J+YdGDyOzxiGR7boICTeKfcjanW/RTEBpp5ZZ/wmfndWBvrSBX
TumP4FtxmwLCbo4IlNupbMfe+5DERiZuxhyIugmyqFTzB6srU0xJLZwHLhURtTGcRVRZgdcM+fcq
S6LUg9bLLmyznr/n+UTXgClP6E0WNFUzmdd963fp00TPquboV5O0b/u+iy63cROnwhTZ9KiWNPYx
m9r102Zgnw0jf6SxG1yrMXyrojFDjuvTMitUQy3TPYQJBnfafq3XE6qTNexNNNf7cTK29MMq6nU9
rhTDY2jQRQNqperKeId5M26+SB8VepBjta8Cf0XjF8Zzbh63Nk44CobqXZforgKtKeon5P3iZAE+
aBWtWZ9WiNV7xEk6GNJODX17Wt1mG80y6BvS6mrb52qdHhvWf+dDF23WvG+dPuqDZJL9H0MKdRB0
6cTdL7G7Hdt62Y4pgAB1u1N/nifbR6nu0I9qlyBWwY9njosRjOYyfjWzbjSvs7RzzBs/msUYNjAj
T11f+OhPjWKDJSWU+4w8oR8Bff+GDIMYYx2mmyW1t4eiFwb+MKChLe8vlsiOim3HSWCtT86Ikby5
JKU1eclj+jeyjlYrljRZs7Z5eqzipUiRwoPOP43rULJ0YGmu6m5TN21vccdTDc1+mMchzQKJnfUC
nK24XatkWgJVp+jZ4WyW92Ma27d4KNhYqEuL284pkFcjpKa1gLfiEF9qd7ADE5Fy+a5Edo2plTtg
7ZaNBPq1INOQEC8ZjRCdaNzRhcT9YkzVjAs97XI/LGjTaO1qT60UZgnyPQpwd/5cW1i0ErX69F1R
WR1ENLQ8xfZi7/O5r7/21vBJLLM6TbTwcC6swZ/fj3Cjxc7IZTRdeInXysDyUtBG/DJRKB1cVtZo
5teJmCIgJWOt3iXF3H2083FReElHBMhTpTL6KFjJoZ7zfWbXxhYWtAx5J4usvoqSKXk3ulvXB0Pr
Fael9Rpn7y0dbdqMYjhBT+KUYQEZ+MIZF0P2VzTsbVEHVlu6tjYZ9V6glYIYSwe3Wi8qqiOi34RT
dkccj0MadMjDEhHw+1L0f/znieP/Jid8lVz+uwz0/8fEEdkN2dS/TxzvE/6hgf9z6gt6/L/KOF9+
8GcCSVMvC92OpagmlE1tQdX7s7kqH3k+dDuEpY/xl9Tur/TR/hc/oRu109SFAv11a1VLOuZzJsrb
fzU6e5X/00j2H3Izqqfz/Ii2rgguEafqmudv8uC2Q8NY+n59NGhySuu8pP7gY8tM0Q755R5E+XEu
p+m6MJo0wMH3WMSOcTJngmE9Yj0vtyTfQbGU733s4nfFaD44kRmngTYnHWq60u220RCnDnlIKMEe
D9m6oDvr3ZsG/CiwF+sO1rB78kV5rebiWhjzRTSQxQ6d45OrkYAUE/35pi79MZpjelNqe2/rNjgW
KqyvpuFhTHA42lNzu8LhdqesXgR+Nz/pdnyBk+O8lLRD6Yb0R19k+a6k4ePerb0bVyxwti6OoLj6
4efV9WxN9xEujQDyB5w2vx7X7U5m65UZ860uQ36apE9rg4MPKcs3Z8gv8dZ+q131SJe0Q11EyEDL
RPwRtchTOk8BUvb+vu4juigZ3o01iMd8Kp5ccyOLiOd7s8uv9QwM5ejtZF78yACTQzqLZQdRrPVO
lChbxthNgmmeaOgw33vVokLPVvGpK/xvNP30L6xEHuN4vcpHm/ag/GsDIcgZE2OaBK/00k4wwC/5
8lEl6/3cyMdE5JdE+aeuzZ7qzblxsdqoQMl+LxkQdp8f9bDeSfpgHlYxHOikRNST+SX4chQshOug
smOcjDUThaI9AsPsBiQWZrJPcx/dqDHVVwM+hH1s6LlMyidaA0CzrRuk5UyPBH2tBlvR3mi3u7k3
7wZ7vsC0dmV5McLCybxqkKyHZBc/RMHXHCu9phnLlc3DOXo1bQ4yevYEtVwftggBSjEoXOAQQTv4
KzS6KYlW4ks6YjjZZb0i55It+KyzfMSuu1vWag5pAjLsojp9qqbZ3xf28s2rt6vJjtMwS6Ad8tZ9
TBfzq9eKWx+sPoQvPKz2cNxoLnJsl+nj1jrHNG2wYHfiGOM/puWthzJuwHRIXn+l6DKxn2eeJwWi
uPRdVsKyaUuJXQrcPeYDWsZvAEoDCmz8N0NcXFru9LHtxo8QBj9K1OrQPfWwG8vlIzgSvr10aA40
TvX3mzII/laahs/zblUoInz5WLdVdqDl1U1DWXYY9M8xzoBOeyxFoR5Tt1uPamE5GtZy09hG8wU5
gB+6WbLuaCYxoZVg2RVLHIVrK51wJZ090vp1umxrZzr1pfJOdPwybvNkLfbt1pS3dLBdD2ZSTHTu
aHsUwoX4Nlj9F4Ts6p0Fv4Nde6GljcT1RFeInV+2AuRmm5/QK3ZGgA2RoiGTbfWAOP+hXAw17jaJ
dxczHR2UE3r3VPmXTqwTEtZiv3C4h5tId82wdvtWYkraITvh/E2XLr706iEj0W1vCiO5q2pZ72mX
+gA3FGN2dhw4CedpqdbuW0UfNHZlluCtb5FIrhntz3xFq6sSPyfm3TtrcAa8Xyz/LbO/1fRPCPq2
pIPvRLfoxbYOwqWxKncR4bhmGbaRZe4W6vNbEOfxAgQnCkBSH11D3eAqnU/R1P3AE3YlVX75y6Hz
D3Fco6a/oKq0t/Nt16e+Zeu7VBdnqGqaKSymc14fkYFo7WOLzs1bblKnpQcsjbTevto53qCvphsi
0qgSMA6DK3fza0Uv57FSq1sdY7b6rrLyS1q5JIHCbPWbK51jB1xJ1++gxYAvICZnV5pRxogsauqj
PeRPpMN5oMNxZs1rKEg06xP/Zx7eHt1rPgCoT18TMT0Eh+Xr19ejiwWyaq+PquOKCmbv9NNHRFtI
6IU8zlDNGHsJ+8V21fVEt7cvLf6GVuhr00ZRi5wxQJzDjg3ML4Iirzr2ZSd2WV16dys1uQ4XVxjR
86PpL99mDPeHfJ5QBE09+9anS1CXrN8SmjjH1XY1xlhVyZqPvl9iXBi7ve3NV7MifHvKbkIS3aCt
s+tKdYcShd9Sxg+mk5Q7tcibkRbhIQSIf+E4dfM5dhwVSo/w8PZI/2EJCQmXpckdZAzn3dztIoUh
peXGMbH7Axz/nelvd+XW/c5NoEG2853BhYROrUDbEOC+fpr+bCHi8fRa9Qt56hc80VaKnQQjaVDR
uHjXe/n1EFvl+2Ja79zBLN8nMWeo3OIf7URc1qlKlpNAWPZyhRiO7iXz+BEt9g2cxEXiEe5x/pe0
J0/URbvYy2Ps2OsFnS8btBJrejWaXX9Pl4aHpePYH+1UXg6pR1NGqtwrWaU/otSh1V2Oe7RbvPpi
MbIfUY2iPx4PcM8c3o04JqtzTBJEFXG56SbYy1Xual3zuN3RDZVeZDa/2/eML52Tr1TU5FhvP7B/
iDDg4Z7vQlBpievZTsR1UbfSENVxm5HZkU4sRDansVVg0Kry7WtpvPIsmiFq5Zzy0EsBHOrPf4kv
6LxhlmkwdcSufy/79LKsfxcwn3fS2TXgNW2JkYBGvPY5ZpombU57QrM61v7UHPp0sUMZbd90pP8v
9s5rO24jW8NPBC/kAm4ROpFsBlEUpRsskRKRcyE+/flAe8YSpZGW5/aML7xsiU2ggV1VO/whRYlp
Lynvc908uIp+hlifhKKCpj9HH/ose3LssaJQHTuUCzPjMGYc4ogKghJcQMhp8csmvxqKCBn5wrBR
IbeMifJ+7S8LNCIQSHnvSP7YBqt/NBcYm4VF3gIzSvqtCzBc7/TEM9xW3w9zg4aBnr5YFSHYpvnV
OG9CVGiWU96SoGqgcS2tQSgCbf5RlXeoUiSwiteL37yTn6xY3gVSr0goQNCy9O9fSqU3Et3esjpo
BYXCmJSpj18cGbyS853pY3j0LLKgWJxzSfPNB76hevA0IPoSy6jTh4pdAZONNoSIrdXBkKiPEyM0
9AHF6uUj0PVBoNwTWecEqHZgdexECG/VwNOWBwg0z+CNvVSk0BfIDl2ENvxOmfd5oj4sJGJeAwMd
nbiJdvJ0F6N1SKOP+DQbNr7eHkERKiYDxQimjW6tDyiCjVe/fkg/WSScGds/iKBSvb15RlPcCgQ8
x+owOVVAijMDtOB2THVA5yP+zRthsPfjOnE4hdnWoCM5P6xJgMdMFs2hOnR6X4Wa3dcBSO5TxEmF
oFIK9pCQXBcKpFFnm8oyMsC4uIJUj+pHHdm0zNwGxt/YYrywlgA1UAmpFuepz7VLZXSuQRz2fuKS
7c9VbYBP6p/hXt/NBVwxsR3GhFls5J+jactSJ/jwq3rVDlWQzTWEo1SGI92pneSVvpaX2CcYQWrx
g26Xn9B45xPNNO6aaEC/YYXdPTvzzWsRFFVwlSaZ16dqmO5TSSHp5PHgry2lnrVOyJPGMO9NFwDY
SC9GuwHCcTIMsjUNWf+0ypdg+w+l5E+icQvIZhh3mtn14baM+tk612K6BwZNAWHlgG/sRvGLlmwJ
ADkU+hwlvIaf7hTrsc0AesONay9da37uJLCxgQecFelValCzuDOpOOrQj1ky3k3ADHyGwUAzsaoY
6fyWgO27mAUsZXGiKN6XEScLmioEJqvDnuQV3aJPST9Vp1yzzmM/BobeLf5WGNHKB1vcdvUFLIxz
Ic1HvUOS4TeR+5PlTa5jQREFzmwab7kpxWJkrW5a5aEXy3PVj3c0W8/kFzw8i2W95V+vpXYNzHqH
Fh/n4bbmq0TulqmfQNDyMUaWQS6rLHRzFwY+mJ2gkDFSJrpThe48LIdC6xUKtLxk2ECLt62K+BmC
onvVdKjPrDHnolwT9xLgPVm+MM66wh6TyeVhNEi31A6Ev62mgz/HqDUxsT8PMYUh52Fi1LwQIEo4
JQz3cmQH7XR51zmUpO5QXI3DcGdaQ4pDjD2HtBCNoAXqDnnknga4E5Ro5mGHsTzbPeopXSPvGP1m
B8Cr55FDhCJzuDfs+WbL5qX41/n6j0az/x87bEQcCfh/brD96CX6agf0+ql/WxeZfzD5pCO28bo3
V8N/d9c44P9gfA9GwVRfOXxsod/01zRGgvR/2bLhLZEZ/ms8izo/JQDpjkpzjKRH+yc9trfbNGxR
UgxQd2B62KxZRN+fnBI2QtMOw3ymZwu3e+KY8moD7LefM3W7tRVrOWUzzkOhqubyI7OP8X1u9ljZ
9G7V/tnJ/c+q8m/hLq9QEapFFK3VrVzcDpVvkiuzWprcTYbxrLeVdo7ztaJ8FTWDv3mUQLHHyRw+
irFhptCVDiYkoLtoKoMUFyZ4a1F9caXEtshNEurkotDeg4hxtP1iW9FXDaD6/Jt67DXd+yZV257f
RvXZik5LqJx4b+44ZcwKklKeoWLEMVXKWrwfcaoydlIstQUne9ayIBUM/1Zho5yz5KqxJztb6AyM
tfySzH2v+anSWAFKpTXgyDJRAUGSK4PRrrPkJh8QHkX/qg+oQd2HPmkvIJ9Y7BN4ulylXTKW+2+i
+CcV+4+vAQkMVfAi7K0v/DbHxR4IfSuUGM6cKu5DHTPY98xcJzSaaphvprlz3zWRVjz++rJvtnmA
NBt9VmBBSSzyr+22vnn7ljrHZtPH1blyVu0MtH44M1mBrBAlD7++0lZYffvWtiuRA6G5gQ6JK5w3
cdZUQDNbpFfPqHmbn+FWdQWNXWfRvbxJQrUF9e0b6uLUPtyTqfxd0GxB8f3lCRTYspCvwBxQyn//
RUH2pPDtEPQVbW7B0aftk2ORW+yttcRPBk8Wb1F59fupaCe0mvNafEVgDqqOu5iXs210qm9MGeKv
GQLs740O6miQOMvytVHGJlCVtYRggUJzd7BI8YfflFtvMR0b4mmrTKhcMaHYXBa+v3/VHiwQHZFy
pQ1R+TlFVyn2NIXD1YQoCg36NCVp/kSTHinutQUFjeZL6qNSJV6kWNfaX5JYoNCTjV9TzuEvo9Uk
4jddJwqyt0+ZVIEgwv8NfjSrc6u+vwknu3NSFSC8cUX/rolcJ5Busu43Ypi7k5y4IHdb9XYsF2tA
XiQRfqdV+15naliYDRkiM8G7BsMQEuViij9MWcn8tadJ2lht8x4ZZSeIgPb6Q51lKRxPI5u8KOur
89QoPTpbSDLFseZmHoJweEzolCUHy5bFnZ7FNzHyybNXDDQDydzupV4qRmDT4/W0dNHZG8xhXT11
crLLIrGcj5GKuGfCOOZyRR3H9Sc1QeSIoEuPitOhnTWRSgfaZCnBms3PTY9U9QCuGBxzKcUu6tvh
iKyKft9CTIbyJhQMuZiPRE8uTEAULqtW+YQFVRk0TY+CFHrbR611iy/p2GCY1Rhl/i51o1l4I9JC
py7qBn/hOSD2pLvX7YSQM5JG7U7TZm0MC9qA6DlPsKZ8kp0oLHujQzTTvU4iaJEB+G954KjRaXbj
J4H0kyge51JNLvTObd5ZhrT2g5spOsjicv3s2HXHHHpmtjzmTrxTYIJ/hls3veCQ0Vj+ik49/dJY
H+Mdtlc1i2OawiVmNrPr6igh0TPKQ8WPgpY1u5oHjcC6l1EuK8jmTTh/1NYMjkIWkW9IpSr3nZ2H
8YarvJ3gfwcpBWNBkQJdZ2fIyWV2bYj50kZfrohAg7ayLPGg27SQvyTgevT1Yz8p86Yt53Zs5fWz
vpSZNABsyGFo1LPMJZYTaBe26x53DRlhU0DH3sv0on6nIiNxzBaDAfvAO6BTi+zyzOtC+jqoog0I
IwvA36GdT7Hqd4XUouukVW2E5/NFTEmwzIUrL+1eGkTUFNVaP/kDZ+GO3nwWXY8sHTv2GfUiC6cZ
6EbsqiLtXA9NJhT5wnnzJlT+9ClcIsDsPnMiqC4AVKZoNxWiKMM+IivYWRVNH99ZLXbMCn84PO+S
TilQs1/i/gaxREDidZw6L8owilQN1FqXeDM4g3O2Xt2hqr+8oqq5b7GO6mETd2gZx4kA59+Pa7tz
OxwOd0thl8tB7fuy8elh0QUTkM2LfQfLj4LbNvUPSlNiWQVqMqddmJeqco16roJYvqyqD1lZuuXR
AMNRhDkI8rt1kAba6ygtahfJlPSiYl6uJ3IfdWNTveMwNk4IX+n5bqDSqsJaMv0OHW1e0avKlma6
Kh0wFqHCUukw7tCGU4ehUhHEkREPgQAS2tAR6MlPKuxy1q9okLl2QMqP9DB8Z0y6NDVlPJaisojr
H6oxQVqnETPJKAfuMXWNCyES5RvwU222olOXrcqFGhXmTmui2OJ2XdGEGiou9TFJtSkOc9dM0Ffg
5zzNRd2O8IlB985TSv2AnC0tOOTccP9LWUf6WcOwDy8VZ6R5dr8UiESc7cZlyFJBPrqyhoojKUZN
gg+4aKwaO9ipWvURnnGVnFoYe6CQJmtNLyDIy3sz063P1hwBQHE0ghemDjYoYW+vKTcPlQC7GANl
AB+UVpjCzvxYTBOZRRZn47vesqenpktoWIkpjgCKwSxHGTXi91hFDT+36kaMx+g3mre9tLR7TSJA
6002FGBfwmqcQ7hgWXroZl1HaV3EvX6dKsJ9qNR2C84sa/u9KPqkv5kXUzq+2k68m2SquLEaYSHt
ghPMfUD6gegu2SXBgGmb353s3Ui/AfuS53cUi6AFZzObhis5yy35TJb5hhqdwq2eSi5d1+uKdqxe
ynWv5mL78tutT+xP3Be6g2fTqvgWQwuVx0vyOl99Nx9ZOk0R5+ltBXkVDM9AVhDzd+ypuqyS61Yz
Fwpzo0nAASXQ4/FiUxIURlJ1aFGRhkhghH9ijvh/NM/5Rmwgs6ttebKsygdUdd0NXwNWCv5nTlxA
nfk8VUjEol2ULXeGnNX+IibNzS7qBiDzO4fTYo+hpXZu3bj9iBwJ8yi4Ial+qp3YHYCPIPQXLJ1o
0b4Gqb5vGCblPsruy3Ne5NbNPPSofrZoR+UfJruM+wNq2uUL/LZtD0nbIgmoAxyDcf6S9LvGLt0P
ihqVu3JqYqgdJtvc0k3JXYopzgWSxZkVWPQgId4UDBJp9unuA+PvMWZSWrFMViUy3KNZ1Vr7tWRD
Xk6AZFkbGCEQI5mF/u4ORd4x5JCZ2gutG3QbsFchR05aY1RJvdvsU+eO7r2ykKafVld22hdcT5Ye
/y/GoJgq6PyqudQ2r4wJePQRbCUi2UrOjG6tx1FezYtAa3ZrUTiiP5jlPFp0p20AYciV9+u+KXKc
9yqmGpeKRM81RN6oHC9iiNAJLo19mdyTifRfVOyNMMIRaT+CD+zBLbrT6LScAkv7rohbLX3U6tVw
RtqZSr68b6SBySHDTkSdE2jo8UmJmukpiVU8JAvR2/kxBV5+O/dKtO67AX2/MF0HgjTVZWbczHnB
2L20m03HHeScfWUyw599WjBTH07IzjMccKp0E5wWILCcvi9CbTbmLhgL/Br2KxoC3CqQThEs0aJi
w9n0dvsBZU3tnvE1scZJ5z4Q62V/U7lMrJg7NC70O3wNaRgPH+FXw1P2gPGJ9xZC71MwYX1l4sRR
OONdG6ELxeFORIdNavA2KRyW+TI1aMhdiq5JjBtMCwr7iNgBcsTpPCvxVd4pzRSUPerPHtnYQFOr
iLj/DkLjrk82S9ppVtUjk2XW/WLbIkVjJhF/NmH/10n5qcv939aDQIW2rt1/bqUcwX5gHtN/i1P6
60P/ArqLP1BIRNlKQ85lwyPx+/7CKbkaRuyWDS8LiC38462g+ruTQusF7WiIGVR70EL+7qRggQhh
H/e1v3BP+j/ppNC0+b7eQElQp3a1qMFNYUHYeVO+pnaKGofWJ6e51YieqaH8R/HKvmhaQRZCI8AM
NrHld03etoVH4zmNfHV0rDmIe/RnDh1GA5Hv0AM8raswo7AY620goapAFtE0NfdaRm1+m0Pz/9DC
MLQw/zDwKVjQwmST0Hu2sKl0YHpC3dO9ARSv6UX1YEPQJjdEU6lbj6u2StOrsg2pAUWlC0cgkQkp
cx2d+h7XWuSLFSjq2SKeHdSSA4lqbYgCKBZJLH+JSg98NytA39rUL11dYubslvbVBLDAK8fhrgd4
vBO9ZuBZVYwqYh+2lr5rsmy5nRNVnhEnKO/KTJmrELdFsCKZs9nlVJYaI6qbNXeF1Yz7TT471HAt
OeD87J50+AEXeFzvgZECzEjqtCb3ZP6LS1HOw5zosgezFbU7Uwr9QwFOzEuRZXjHZNQO3cT8FI8L
LgD1gujJahg3g551xxHAOhr0+k1io3xrVTY09yW1vRkw643BEPNsVNMdnG0sVYoC1C5yNsmzHenN
3hS14Xeiyi+0sgThY88t4rtg2AB8pvFVP/TmeUoqjL/ksA6XKihcvcaZr+nKlwz+O5WMuex6C+/u
uBP9HSSNZyuK6kCLtMgnTcc5j1YPyKD1g2squKCJsiJDsHByQKhPkN29y7reuDNmd74wcJS7SXu1
vW3y5CnTjeSzVdsTTev5olAR2gcZBPREj8D+2o1yO9Zz+a7oclCvOX0e3cgpKXgiHIT5Lap7WJnM
+eCTj/bv85mprtnr83mBXRs0ANpCzeJOFeTVAnWM4vvVEUpJx3sDPGdV7fJrwaGHatOAIqUwOS3q
8KXg569j1F5uxVhx7OO/7d4JKKm3jo6NAizoLPKaeF3PpKOS4cuo7HOY/PtVGao7jK90T9iDvKTK
MC9At3tNZ5AKE/ZX9WysH8cOXfBQkRLP3QzgTQNoDeqCMZpBm+eAuLKI0rEdLmz4+yiH2Vcj57NA
4rrirKudjLR+Vg5GtWH/emIwmJFY9oYIYSZ7lQ8KXnP4dt85KbCOCGOgkZqsb6vHZRqym8TorhVZ
PGhLh3JNYd5prVqEEFie+0aII2a5D3ClK69A2LzEaHKXc+AufpliCIZ0FOhj3tTyBeU6GrCabLx1
UD+Yg4vk9OJGByZRytXkuG4YDU0cZKr5kc2wv0bLYt4pPZLiRR5bHF+9+WDayuTPGeq+jHJU7N10
lpVyElFieXiBfhxF1IaDKLs9qqf6MetP6DFeyhJJ5lZiElfhNBX1nH+2iyeQWQbljD3zNDUpyI5s
Rgg76+/IzIvbxrHi4wgH2AM/Zxxhc8635Vys+0rmOp2Ehnwgn8khuvEES3o6YrcQ5ZgP9dPtZMqH
gZ7sQUEm7jyRZlBuQC2BNfCugv5QuEGrdXoGyARpmkvIveeyc55qwF6hba/ufWbgRWDq8FESJ41u
EKxJr6Elf0ZKxzyilw00KtU+280IUgoqqfzUd3xltUyaAIs//SIuqnJHm46QVuMCyxWzCAuc3W4W
tl1waex3NOWg2wJp/rQOYL7w3I58OkfyMl3m5ZO7wBlARFtt3wEGf1ep5MbwY8rrukyY/Y1uMTQ3
sRVpRwOjh57U2BRA2i1yzH7N6iOWE1FN50UWGFpX7p3MxEuDxpEPJFyDr+IUgwd/CMc1xZaO16AR
gJukCQYMsyw09rIBZXtbweUkWXeOLjEFTNqZJV41iK4NDwmCjJoJD6GSm2FIMnC2KO1zrmRILCXg
8xHMSCbdvs47PDC9DCjRIR+cbL2czc6+nTmw3xldxBLJJ0Lv2MnReuwRDDklUIPAi4PjeZJEf+pr
FJqA/pRImJRkjbhrCwXHP0Bn3amGw0S1iImBdLMKZ7FWHvEbia9RsyjeoUkKex5jVrGnG0XguuuU
fGwcYJijbpYHDVfoz+CEVXxQnQ4B/niRJiJCHf0rYTYMv9ZpiI5j47A+jHGE8jOvym3D1v6ChQTk
GsYe05Uc+/5mAfamBrTh5450ucI3LbMG2nDmvA4fsI1oP7edmn7kTMa/fiqHq95Yy+totNwXZIIH
NP6LyLhDIm78oJAnn0tVHMG7FV/L0rC/WChu0QdM4N1CyxmLMHbN9Gghw12y2/o9+cMSLOjUQ3yJ
eIq0kxLnYRgX67Kw++ILxj9ZdCoHHZoCojTTLUhd+4FzxA3R3oh3w7Lo+BAJ0US+liMXcuzIbZ/z
NHVNNqM4egAnPN7MokVZvlwS5QboXd94ulF2H7Mlys9G0cQxUSxN4UMUWY8udiJfTNnmd9hevCvo
qCHgydDlmGv0UOjAs1jx3Gmv4ey0kU/5AQ9K79OoDBekSK8arIE+WtMyfcV8sf3kQOnbMZjE/UuJ
3dj15nZRTp2WjTeVxX7jGX2nPJvq0l9TyoK9NBQH5wuxNN1BoPfwyY3nCifSNRqOjSaNKcjSDD6a
K8rsQ4vVFB71tSHvMnPzdlCQRTnbsimOrLk02w+6CuFtMZlNcef4vYtO/Ri5MjLDKoU4H2ijQlux
MNM77EjUfWssAtO+ocJCxzGzPdtz5niWNpa+kevicplke9JoFcHEM9VgGbG8KBiZ0A5uVh+fDjNs
VQwN7EzHxTOhL+BpfXOrDb0MekaLl4UyDqUnImCys8iaI0MqCviyqLqPeZdJwZB9YPaDAGr9mCNs
XIXSdBf8FdGA/GqTQF1F6tQwbLefzDhx34ukKj/jalXvDCCtRcAWH9F1HHMQJxNT7fsMH1j1mApV
XLmrKT6NwFQOTYIXva/H1orMIaCMJzF1yYXEgewB1yxMJZzSmE2v7cbeq2odLQwkOnqYRUPuHDID
YLaTR+3oz3qifcbAQsekwsJIzIzkreVKmkzZrKsfB/gxURir00AsqT12sJXQvgATajEZK+1YAf2a
RY+pK6v3CxqA/c6okvli6IdlP2aYPgRQUFofJnN+zOL8RqUofWwrcY6XMaiTcvTxmqL0HHAvwYj3
1pQuFkkCe9wY6ak0QD1av7YLckMHXYJ9a5NYeFY3mk+uWDekTd3ED8x98GtD4MOkQaYY2uJrfaru
oe3F517qazjpa3TUMV/Yw+aXwdoYxW5Q1eFSU5LQho3wNYHkxkxqsMVXG7IP6Pe+SjZpuO59bIno
yTbraDfWKrJsvM219xta+VeJPucwfei0ohVsqTQGuxgeFjZG2ZdGdUFs0XCovEZJCrYWY7qqozb5
UERzcZ9igbNXUwtxXi0aLrsGB0MC3HYucsgRPnJSXlJOgIvXUsESvWvh4KUAkDYkfP6IOoMG+yia
oMIlqYVFRgMuLmyjdb3IFa05TbapXfINC5yk0/Q5WlMJzFjKA9gUfKJcozq2BYp9er5+aKBHDD6D
oe4zbUVxY7St8pUmZnd8Lf3+VyX/pkpmKPnLIhnV5Orrs0yfB/ltnfznx/6m8wAKUKl2ITQbOofK
v8tkYfwBOpIhMbABcyuhmdv9XSaroIv1jYXMTfAf/y6TTfUPqmpk4mleC6Bc/wxwYJo/ACgFKGLG
n9TLgmL57cSc3j31eJ2OhxqOQaCjph8ma+X6lpSPi50/OeoI2h1J55BZs+vnnGHePC85bby88VXp
3Dujk5/gpuVXM2E7kipgQmSDGegMD+s0+vgZE7JlwMUIb6x1ZxqlGrRxY5Aotu6ucRWoCfYAtcDV
b5toZCqRRPCLTCcPtVbMXgxcbfO7Hf2MLMFXVbKGLO8fx8K9H6y0pjMGhMy2sidbadSgQMcWA7QV
y8FRdMdm7B41J2n81YJemzF1CZFsesDw5Q7V2Kex4/K2BVuphs0SS6zNsIL3ha3fUt/2nl7xfdBN
xd20ax9tLUOMkTrTmxS+XkVX259J5gISpmPXOccYKxAGJTyakcFNLIEOr1n+oucKlEebR1k7XR+o
Lb8USWGDOX78nq/AY1CdY5n2fcC8A36gyj2MjamECZ6G1LAcBJnZNRCH4iKw2U6hvJi37L8y3D7J
Eex4qYtXGpsr3OOFR9DglB1aUltv47q4dSn+w6LnksxNLIockMCATPRwaLkho7HzQF3j94i6wKcW
cIzcunpZqpZmsdFhixktFAoci7HH9vwcFZTAsnPvUUKQITVaA+OWbHDzW6HkdxyvVjmauszt7/G0
zC+RxMJyd+OkYuS1Anrk6Rm0P+kliqOjKfevQZK2ixMsZtsHjSAOGFvclqMDdlN17+lBjsxl+BfM
nNsx5abiLDePhtK5Oy0jG6jxrz0JV+rhSKs0UCU/C0L1nPZajlppr4dihP5uR7DnV1rG3lAwvSot
60w8v8xuvmGjufViSp8AOPPuV/4viyzI9ppSATF0sPUaaz5TbrWm1jiBLpr1Ctdu14fl+/j6vkuK
Dm8sCCuUndZdnBAyGJfw6luOgcF2ipMK7pdFTlTb/KyTEJ2OIFTqbS3ErVzeF5gCeLaDn5zGjbDy
oLU1eXoeeFzCFPcL87JwalknQkzRaULX7yoRrA7IQ48C9owPscVgwRFMDqvx9WFUDYtiUvjRJi+f
kB3Tw4jRwIki2AqpBBuq1h6qcuVqd/g8Nb7eTHBtO+g0hmwahMt0PezyWg3KzuSRwsgNpzjpL5we
cG0MeuWSvBSBcLnCocWtGQVpA5ti2PDVUBNlFX85T1V+5egsVENlI3DGhAngEhehyjpRizG9HRMK
0G15wV5eDyqadZgpFai61s68qbvVnlryus3EhZ2WqNV+5ninb7YtwxyQyOu7VeAOebC9L220DtlC
CAHoOS6NNZ7Na5Qj3LXuasCE+z4285D5mbuzSeWCSSGcXwNgi3CW+G1qrthKL2xjLvZhobm66+H1
NUuUh1gHhNEMEzIcMy363GzJgQUH3l8VroWtm3JAVZPdy0qfEPjhFWj5S8yAETwqq0dVWM2lIV1f
r7TopHZDdclsdj5bs7V3puxJidPFU9Bhu4xyPQ8R8EqZHqvKIbZYp/DytMuF4eNO2ARZhZnEJToM
XL1i+xJZ+Rl3asdjuEjv3dy7SYHYAt2+S5Q2RmTBDNuHymAEXWf1EM767jgBNt8Gpk4wp6V6UGvL
QMYMupuINTa3iVenCNiE0aDfJobr7Cnelj2jDh2q3jj6VsvXRmsz9adBYxUJSDmlww5WCogLr3uT
7sKyfl20jLZHDAKUe353cmN1hERnmbf6ki17GzEDzwJpxrFDKbS0M/B7G6PmvMbhikZWBfrGnMk7
8xc8ZXg0Cyvg9VkjMpIHOT2UGyyo3Z1ZASBAKKEPFAd1g8K0mGXhjHCjayvT6bot9k7UvrSCPy6H
LGTRNx6W9/PJVIp0hwjis4MMbVht5LC6FQ/lRhfL4Y0p03AWG5HMmJz4tKQzCGiF0k0LbOAKoZ5P
NbYjfzLVihXbnk2c0iYjoA3qbAjXde2yJ51qP9CazLX8VNXvrRiv2t6ZmuyKuf1wShGqdjxDRZjE
wy7WHMJMRUSJtqu8wZjFjmLP1opY7Dr4PjSgc0kvYWFSHyKK0cBIJDM8gZz+jKNk/aV3x2czVekx
xMacv8BbVFZAHwp2Yz7b/3TAKa7eMdub3cbrFJx4mgyH6zKDMRbEHEUBEMnoyp3qVdkVtGT7M2g0
RxypufrygNSrVB6XGD2ZBH5RcRklriG9ris02LhL3qZna7R1OJ96FSl3FcKOp0TY99/MK34CmiND
+hbUZQJcM6FloSIjNsWyt/JoBWSMFTXM4SDSZdl3a/KS5hwuRuXcD11tEFasOjMl0n993R9w/dt1
YboxeoWMYKhvEIggwnSYkM1w0KbXzY41aKSIYkyQ7eYmf/n11d5g9P78loC/bB1kKu5ab662TqhL
0yEYDsVCgGyZgEvXBjZtr/75vf5XBPymCMB7YYud/zwq29F1TL98/rYC+Osz/5qUqX/wK1RE6kjn
/xqH/TUpc8QfFAU2CGWqNMTlBO/3rxLA0P5Qoe0jZc8NqIyySNz/whwDVN7kkagLgBC9ykX9k0nZ
24Xi2nAz4b0h1sl/qm+JKDFz1tVp6uGg4yMvyQBckEWmDrDeHOjMe8LqqkvUjNIqcBPOhG+e1U+W
6ZsAtrbCg6qI5wPrDkz2dnffoAJxaF7dcZ3lfhr0MRRLaSOBrBfBItLy8F9cynUocgQCBmwK31+q
Q1ZG00pL7k0NlkShQ4cy+qQJGXG2/8W34lFubktwXgFvfX+pVUMOczFNuS/mOQWbtrYBRJDcl7P4
nfvUBu78Brz6+gBhwKmmahAUP5AWAWIPeWHxAN00osm96ABWBvtlHu0grqLMZy6GCGEU5ZgjmbX/
60dKDP7k4qRCWxSjMfHme0oY15HRSLlXatP2tsFlWGlm+88UBPmKlk5cMho2bQbOb1m2fewY/dhG
w75DfxklU72Ce2TNrRjDrCnBcv76S72BW79eDoi/qhubLqH9WjF/E5JWOzKv0+SwJ1NhVJF3X4Wh
vzhxXXroX17YOAz/BsH742O0dB1mISW/BtPVfrOLRwnpjWPUwz5TLctHR7rgZbl1+Ovv9eZkev1e
OvBP1xHMxNF//D4okWTQcJXNh72RjjjxKMolx8T1oumUsCraGb++2s+e4rdXexMazOvjFq+IYe+M
k8bUG5PasQSsm+UM1FyXfCDPn359yTemOdbrN3TgaVgGIAICkn37281kSWjDTQyy0LmwTRSFzOIh
VplGYJPuHIY6zoOhvRPj4vhtYfZfbMkkBOf4wxB39X4c3DEcZihj3SSa53k2lONiMzjSI9m+WztM
akUS0+pv199sTNpP3j+6Koj80dYR+g8R5/SUTrVkGaUTLqhIJU25oMlijaGiIOxI/YoOPVrggcHT
C/ViNj+pq5hJbZ3mLJj7+HETu9fAtuLfrAXrp7fG/rytcNheb7kHmYubGGhSCVA7wVI4sQKarDNQ
VVuGWD3079F4z3wVTABTs2KtTphMdJegU0fUU2Y50smogB/1NPWxvvUMoJJBVDmkxDo6JPGgd2fd
XpXjSp4ctBRXAf6pGKVQeT0M4CQf5OhEyGKk2D2YyIxgq8Pgz+iccKjnk8w7LL2UYvCBbzDfKDC4
MvP34JVISc3FoMO+5rvOGHCPVuR1Te/50KZQSBeTSmSOiuhSxdEdMbx23GcVzD4ktF/yxcDpCs4Y
3ij5QdqJvOY3V7tfR+uPC8QhYg1oSKa5AV/eBOvcU71Z0/bS++Ss5DTSU0c9aul8P6xREw5Dqf3j
JckVAeGhGWBh8um+uaLbzaPjrrncd1F01NCtLbT42a3My84AUgxY7vHX3/DHs92x6F4KRPY34WD9
zbbWx/TQeTdyny0Fc6/RnI5xDdnZ0bvfcRJ/DFM4ragSq9ALVCDF299/s2fHDPiyCf7OHocS64Kx
qnasp0H85gH+9Cqm7ZCmAK/lGX5/FbSPlVKit75X7E7t0L9zlQOTVufm18/tLQuMfYxv46BbRraI
L/lb/nQOPFgD+QuqfYb8DFocpRaUFwK7xyvHjHqsXAwCn/ID6L/zAfTlvjbz9HfbksHX+T61gB9n
2BpDbXRMNfPN+2vb2lyxj+j3aMwImk1usQP/LHfmhCgBDZLVPGoVqoydWn8t6knc5TKb9rGljleY
RBoncPa/9UX76T3ByAFNgds1ihLfv4LYVBTcw41+jy93dVQ7K3TVAaxrJdtz1DeDn4ih+fhK0kV4
fbkeNpNj7FzRY3Yq6OFV8RXngPGcO3OwrtOnAVaD3yKW827BdcVrZGodLCwvTtVSnBVV/i65eCsy
+vpuSfc1NLsNaIibPuy3kRppnVsuzsRDZZQH1KjZDZMZv/8/9s6sN25k29J/pXDfWeA8AH0b6Jwz
NaSUkjX4hZAsi/MYZJDBX98f5aoLO8vH7tO4D/3QLwflY1nM5BDcsfda34pZxZYo09JVKAyduZvb
8cZqC7iBGC4S7x6AfLDvaxQPjDrlGtVxcFtNXnXv29PXyQmJP/PpAaHSVfRpU413RZeTM0OK/W/u
zvmy/+O2+O4bnD0FQ5fzgSsltkpLo0M4BeWhc0aM3Jq+6hIULlbvMtVL9T3cxZnVahe/eQ7P2Sd/
nURfn1WGJpzPs8cdKKA94BMS21SL0eb0ue+8UlbdeDa8gTzQ36pcjo8eWZtfcKx1vQRQWZnMBWfJ
j4zExtQxwLeu7S0ANg1Mhc2+XsYccDs6tLHtNDK+KsiCLJXeHTPQtUN+2srVgsfaT9udIR39UnOM
fDdV1Qut6jtXcaDINlCNY0dxfnPO/1m6Qc7RySmkQpjDTs9OuWP6xFnQS982af5YhlsPkc9Km8hf
pPtn/aZO/Mmy7VJys/O0PX7xub1b5JlL/8dAIDOzzrD78dami4wqI/jNkeYd19mdxJFms6aNa1M/
L+ybMOprL3S4k9roPkOh+Eh+WpijlmA3QdQiomfd1fwD4ZK/w+f85O3r6jYEJAu9yTxr+/Ex7KKk
McNUF1vkDs94DWedxpxM9p573StbXnf1m6dmvkT/+K5kCjEBZMPtnq/pgdQExn9uWbbh5QmO7bWp
Qms1wzCXBBd+RWN/XyU54lNVU9zY9HiliNrVDLz49Uf56c3k0KNiJImx9/y1nPTohohJEtsBANZK
nzU7NiYpElAq0JBx+v7rw/3kpeniEponley92eT/eKbh5mQREikusmoZEtTIKSdovL/ZI37U9ufn
16CTwZ3E6bX9syUhFUZUGfhVt+yRCXuSY7ySJVn2buhr+0FYPJ14OlZEk+XrIYTDQDcAQpjULqYJ
4sOvv/M/N+UYWdkVsinHGe6cP6+D6p0JvD4fRtKJxV2JqL2drpRE+hFBD1jWoii3sH3NRZWh+/r1
0c8NofPyyLrocrKp2zG7ny0XHbAI0yr1dqsMO36tPbAUTHGi7igSw8Gb6Faui2KNX7DQFCOnhXSb
3FnpaY1Mt2i8OGNKpIYrGVs0nM2u642ZGSrefv05f7LQMORyQSrNDCuUWT/eGbGGdBORb7MFM9du
ehsTiA0ZeD1LsX9zSn5yKIbw8MUxy2LUP+/9JClSoKb1mm03hcW7jdTodipJJ2cAp/9ffC1qUAcO
59xS+8eqBuF46hDMNVvHTNrbAKzVplJeeJG2HV3E/2o03ny7u/8o++KmQnUo/vM/frKIcSTaIpSI
+H7POxWIY6K06jlSYunRKuzK+q4AQ73m7YZZdSxsZDax+s3y8dNTyf6a3FySczHc/3jVokgvce46
zRZDE7NYB7xFkhbmqtVN8ZtDBedIrvlOptLQgwD9Pjm45xW3n9lVH00Gt4jd6oQoK9Wh9ontAUxx
EZb50m2FuXKpyfNlY8lB27Bz7Mf1hNWtuC18h4cLbeMU7EOh8gezliidW6L4+hWWGjdB9t/ELxU+
3auMlBvBtDZngCMI9EOxw1eyUAJU2DwD6UB1HHDKqwtHi4NtgslqWuPpjlN0Q7Fx7/YmdsfcRo+9
SY0CmbsV1LH5BFYsKRAn0SyJFjU7mPhijFsrXLVJ1safRF4Zap8TYOdscQ0WJAbptXEoJnwyW9Fn
Ulw7BTOSKxv2eniLDi0vN/xZG7BktSJjim0jNFyVWNaiK+hlDqx4x6rSTe80+Z2EPhYegGNXO1Jf
4TeoqIVTHsTJQyGgu2Dwwfi9JyYpYgbdE1e2UVmionVRY569TGeeCfqIAAnrVghkbSusU2pcVRIj
6gUSp1Cn71DUyIsLRHcLgJq++eLhd1JI7bpxOflMYe5qB+/fFstYqm6Awsu7MrHbbq20JvBOBMD6
0bpXMur3FLHjpvHHIGFmF2GjsGcJ+lKINNiWSDWqdR7O7T8dtDaQK+H4n9K4yZdjXmAAEHYsDbJW
aoeBY39Ln3fTS6d+DAFHPiGB1U8daX6LsEjHnabSfG01wbHP1aZsxGZkfn4KPZqohHmugV0kW9PO
BpJZsmIT9ZJ8YTUwEhcvaUZ6GJaOcNWno7XBi/lmA6NdSzxpfIbW27pi0NfoTd0torMKRYEN2asM
ogth1+Or12Giws3MtNaTL1Pjwv9BJruQo1o4Sf4Ao2TtkhR24wRFuzb0MrlBhDYtez0xLvwij69w
VOdbdgvJAvXnw4jyd+toxm2SAIXAABnuw8DOEJ1nPUWF8JY5b4mVEN50m+XjvulsEFyTAgQ/ZceM
7tI42O0hG0dzNelZsx47tN9g3MFoellxMVjxKuHK3oS+fcLlOK6NwY83TC6npdK6fhWaytxOlK6n
MMrrzwye9csy9tBydI2Lbr9r312tKZeAx+uVT8N661WVM3NpwdgTsbcnLNLcC0U0FU2KgwkYBL2g
sckc9VTgp3wqk3DnOfYdkYxPeFrL9aAHNOp6chpcLWp5Agt/L3uv3EitwbPrgMcOfBw0IfRPYiN9
1AWIDIkUxFaeBkiH2TecCKiUN03U+ifRj7wXLXHZqdBb5CM2XKWVX0Uz1Dvf6pIdVgss64Uv323R
9XjLh4kOVyaTblIgBxpMLGzNTb3FLFuhqrzPKgIjFyY3z2Nh6ta48oieAYHWsUikUT8815z7azKS
E9ojyDj8zNjrPbhhreqqjWtM/gX/Ua1HHoh1iMNHiUtfDdEgnlWMQwWNP/aRIVtNMBKeNcMiayDC
Pq5h+Ky3nmZWX0ZvyuqdleVmv0KsTZabqgzPv9TQr6eLzPPbCKK7dLQD7VkdKWTV4NdtOVOLLivz
1eQX8j6mq39j5ql5HxZlluyH1G3XDkb5a2Mw/Q3KsQGockMzLsbw8urqIfUk/d167U16flHzkv3S
Aa9zGc5HADwGJ7Eux1G4d7bMwveA5n6/pArA/Peh/ZqUP35izlS8t3WLlEkVwviMc7ldsUVzjgFw
uWfMNsMK5zDoPSqWe1/Z6bMU/B6l5dh+O7M5THOUezKW9h7sh3ikC8cYJBUo82FNcCegW2ieyOxt
vjQYUzbZqDVPuC+SXdqGXb638BJvMJaIR6fCWQ2QYBhWbugUwMsmwcOBqcrBO4oKJnIxfqUUXHsc
xNnKo4VMegbRsZuMfVOBcBOUCImLkXxowmH2rDuJQc50NM+HK91Gk1IwGtzXZZzP96A2HCISqO9w
RuC/8Noe6gKnU3tgus5X9GYkz0VkTnxUN5MP0hz74Yr43eiY+A1yEB1BUoUC69KObX6rVSdbW0/c
O9lBsltQiTQHt47jIwbS+jOtO3NN48w5Ri2P6rqsimkz9WO2IeDaLraggaIjKQ2S1Fgndo48RA0P
FVeXJnxzyIqA4DPkS6+tjNpbe2qNe5FwvhMwmNsJt+/WJ0d1h21FXWjcmre109avzrzDXJbuhKkn
a9IEoYeT7Jyx4NdqEG2M1m4ONVK7y0mKGk9D3T7JmPM6eV4DXTeC/Tn1MacVl254iOhGbPugE28B
YZhHokw0yM5VEB3HxMGui8+5UG+Y/m30Q0AuLJvo3MEI1aXBa7leDeSlLjXEiPhFyjgtWaH6EC1M
pRv3taGcI0lV4afajaNr1+mrz26Ebq0DQg3UGpgI2RY+RSTWBRPBn99grdHDVQRh4aIFS7zDRjl+
wlfBuhiFye5DalfrWnTsgwayY+wTxLwosUwebavJ9202W/Y7EJGAijK0XXHR8QPoaXyCSYa8W6VT
jXZj4jmnjUUQj1I0rX1PijcvAsQchionpKKb7/I+rnGlQAK4S4pYPthV15M6XPEhc0fPTqRu1i9W
Grt3WjBhgqzLIT6S+0mUhbDL9ilvpvHGd0X/oNdjdkrmy222oX/pIHQ6NbbkQJmmNoHnzXgArYqP
tuCs+UCib/RIU+/6VCVbbcRiv6BpH55gAtj7Zs70ca2B31iRP0TJPn4KdCYyxErY2gGInYjXWhGr
d6+mzbcM+xhnDv0W0QJi1YYSQ16FBtNOEVkDa3LDk022wrSoe9GoPRB6OLhxz500aViBVjSQuNNY
s+JjnqWVsSxwMt5oVkoTV6qca60LP5Z716r8chmI7r3yibVgdlGky6YYmnetSo0HO8KzLAdhfEXI
CbCGR6+5ZbWY3iszrdulawLeRPPo9F/xTE+4uzCK77S65rS4vMnFVh8y5N8uJe/9ZObaKeh0VjPP
lV/H2m9uSS+n8d+Y9XWHO/J5TMPm1uj86Ei6XLLtiEeCfOLDIhHx7Ln2eb5LLeoemyQp9dsW9wZr
fJUVzr4CK/FORe1dsScON2AtWxYxYmbom3YW4e+h5X8mMqi7Dos62krCO3e2W3BpeG1eWqj78Dp5
UXIDf73eAGgSn9oaBOGso+miiv9LYCdbhbK2Xp0gcjZ2DdShtoFVmNZYLpHaunhG6zlm3LEB/bU8
h1Bf1IlQ8PGGIoRsYTsNH8w8spe5Vt11gX2FEw59oK4n7GXadjXAnCFA0j/ofQzAuKhbDpu5R30A
2hBjd9+61sR4XU+0qxHp77FUTniHHbTaA1nsIxbdYloYJcPGxnD0vZN0B6kU7lCezSug+u1lGXkl
GsJSLSj1KQEDxn+0UF8CBx5I5pXjKauk9SZz+9AkusGSBr5sskSzLl1IqmNnX4xjaj9Sb0OYxB35
GgzznKnqNjGd5X0TVh7TspiCVGLzevTxaJ70Mh42pDbv3CpvVsGgYVtLENr6w/RC/694zgpvmiE4
nCRTsyMWenY4S08pG3dulol9pukWxiENtlpho4kDTnERG329okIdbhBO61t2N85djhJs4QSlfwJb
8G6UZXHr6JG7GW2V3zaGjwIirdxPUGOinSusx6i02m2aYmCZ0JrRiEtUtaiSIb5KSBRaVoa5D63J
eI31cNhgANG3HQK6lZ/01mqQPIuijrvFkNEpjBRWa2oL+zG1nS0BXtWGp4n1t0rZnEZuE+DzCIJ3
SRbB41jbxnVQBBOihcK+r+MxXWJHtTcOS9dFEQqMnESw3irJRXIkvLuNR1m4aLsWLzQJg18nJk1Y
YaIuuQbAGd4l0CITPEllzapWK7IFilSAR8ZTy/xgEUzwRHvPpZ63o/SFoAmkpEO567ImTxeOrV1W
imSaSTcfO6A5G57EDXADhKyM2KjHvP66sJ3wE9gIqgxsVhkrIDp5v0tOvt5OSA8t/0KohMWLsIPY
ybNFZrXOsagdLIzxEBjMLPJpr1Qlr1xH461T+FrG8+aWhzoaU2A5Voy0PYVohHauZFeaaylPESM0
eRWEXfpUmLa7JYSu5I0zVrywYOxDNEq08SbAPXep6GXPwmIYmgv8xtmBdAL95Hj2oU29cRdKcqPI
hb4iN6G6ECXcJWFXObPRGdY5CDLKZKqwPac7Y9SCp4CRKducl7YqZ6yQMy2bGu0mzLMYcbLsjCdA
Lu2+Mr1XY3K/hm3VfKZgzT/nAlRXKoT2iYh0bWPJPlp3Xl/cKpeCJSfymZl30E3LaARCRTU07mDH
yOSgWdVgr6SnC2/nZYBtWTPc6qgN0UzxUV51pHuDvNL004g0Y5KlJ+5RJyVrOi1vzcYvbt2ENvIi
UayfKRDSt1yY+mtJYNpbE+oTCmeNX9ggAjg4bVrdod7zh6eWgofrlrDHAYKR85LQXIKpaoCzUzDW
z7wsaZ1NuYG/GvWlta/w8d5THrMxzTCbHqJsFG9FBk8Q4zk9BKH64j0D4E0QMPj/z7pIjVfyIXnR
k0wx3gh8op/NrGUPbocJKQv1FIo3zamxcZuTDLz1lDk4ApuRdUHE41BtvKiT1cYOBhoa/Rhze8RE
ZKOPLiFWxW4PsyiIqvCzYzj8m6Ae8xY4cpA5K7vUuY1KS3XZSgo+JRQW1FKrEpGWxx5m5KBpYpfi
Ipmcjm2jXkojXg71kEQbald+80TIWLW3CQ71V3hrlbbV1FwBdAxIQUSSZXeZxrpNcHhbULPmoctV
IooLZjNO2PCzbGVMBHOfzGaDyCnezb7nqH1jwWEcbCv4/O1kOlKL+oXFdBI5s5jT3T1jGqsF24lq
C/whWloN5LclrSBOPWSw8o4AELPc5klKtwdhAa5UeOrZrjZoAh3NxsHK2zkYIFTbVXdE1SF6j2zG
rcshbPh+mefQDmlrPUsvBCIGuS0Uuo8rdN/yXbq0Rhe9CR/vytWM+D5T0tyWPTyrwgiIAfcCbJl1
7ev3qMyF2o104cOj3fOld6bU+YwU5XzqpAy5eBhfS43xHznJS64Jzy6tf/D5tGU4i1Lr+PmpNMVb
wuaFjOeBglgJKb4moNLybdC3IJT6YDZb6tjXx2Wu8/wsBi7ntCtp/x0GmJQkQFcdBR1pinW6192W
HkrLaAUZfZPMcSylzX6bdzCvr2XR62EG56mfCXkT9MxjLC0dricVZO6VJuhlpIHEHhL9SOSUfmAk
3e7w5mLUwKiI1DdLHqYpHj4NQAS+ddX/vwT1NxJUCOHMYP+rMfyPRFKKPuqnL90f1fsfMAb74jX5
QY767d//bUgDs6LjNfNhbX740ejv/p0v5f1psP8PIFOhLmXeT2v3bzWq/yehMEjHkKPSb/Zc/uov
Narl/4nb25p1Ze4sK+Gv/o2UqfM5zhydSlqwZYDjBIZpzd/8+/k44X14qdWo74jWXhbRex5px1GF
+3Rm7fGGxt9/EHq4DsL+ib3HIrXEb0Z1s8nv+1Hdx0dAN86Inu9MesnZbLByXLf2/UjfVa3Sr0P7
SUHOFDJbAyiIMrNe6F3TrwLGows7D6/qOkq3HgEV68F8tnE9TTFWEyBHOty3pIJpTqey9mB2zakb
tiMXCP1XELJgVNdfbBpPSYUvqGQCl31OcSnN/4l6lGgp9UlM1TYpyC/R1soJdmzg8BBFmXuJ+Yaq
ddI7toJaKyxrpUMIUVb5oHwSrLgnWH38BQlWLOkWSite74TVY9TFg+7nuMVw6DsOFmurs8RaZJe2
1t/mcdmvxzKi7gy6Wzd4NixtLSLvZeL1vS5SA2KjtWSYuyyaYKHHMTKsfCXx04NjO41aeJ82Q7uG
YLiWXf25x3m4TfL+JhIeUSzl6wSWvUuzZUN+19ad+BgDnPOFVZZfitHWt1nqK+ro4Us5O4ndXlyW
IO2wEZK85QoONm2SzDpGBTv2j0fmv3tx+VeBdD+k1l0lX9pKVO/d/5gP/6WqVQsWofufP/6R8OW/
Pt38RP/wBxJKk07d9l9bdfoq+px/+o3aPP/k/+lf/vGN9/SbxQWV68x1/tery/XX4Y/nqs2+F7j/
9Y/+XlLIpXPQyv5lY/VnFfvfS0rwp8eIH90upQA7ve89rs6fOtIipMuIpBFszrOdv5YUPK6sNRZg
KUufJUj8wr9PwF9TsW/B1T8PrjsbWNn+TKlnFGohe2ONOlfXknvYSF2Pqj0blixZZmXkHK2W5smU
kxTw3an5yURuHn59N4X+OBYTK8TsJPUh4DpbOqQA9tv4Rrn3aDBdT2SRXqeo6B8UZ+Cyaf5dBcV8
PBsZg8kElZUKFuKPq2ULTMaj3OB4JNqCFtVrKod0hNfcjXN3oAtda22NvnE/uJSov/6yZ+PH+eAM
9F3w2Vw9lMtnX7bRdMG2oy33U9t1b0XOQGmRG9K/VBRpRPNOAYxD/XeikZ+cYoezNbt7oI555yNB
iqK0HXBL7tvCmDsJcfdGeALEvCChsxDp6t8+IAo49PXcRIDLcF3PH+g7bWGKWa7GFhfsYi0kYhlI
60rR310XvqV9tsiLeP71aTX+cV4xYpNCZGIL4eT+I29GIQCbonCUCMCIlsAxGsLOnCZW/IU/2FRm
qk+Maz+nue2pzDg10ikfwOl6wzJGrYv91xPeqVMmqWWtdHrJDjgWlwZkqidl+r+5C9hnn9/0nsPe
Cz0J842Ah93+8QSVReBHadH1O6DPkX2vFaYTXogoZ2AbVezwiiYyhoPBKDoncXSGhfIMqpMW5O2O
KEDXPXx0tQpVg9i0ELot2HRxLwk6ORfF5BuE1cZFfJC6Ce7wAzzKSIXzAK6baUpvitlz1ybgRxWW
3U1NkX+ttZ7WrntPry5qTY0no3PHmxBmMkHRkN6dV19aNbV2O40SvGkDYxNe7Hjjskq4q8SXWbBL
dakhSYoDep1MTbnlwrSBQ+QJkOxzdHJsGF+5S2fuEAF76XgFY0Lat4TGDZcQfqDi4kqnF43+CbDq
vBDAhuY5hegx4hzs2KhnTevT62jq555e9PPU6tbelRmQ0FHK+tkvLHmjCwFjLGgmlq9RT4N1arTO
i9/q44nZAtviQob1sxV340lrNOPe6eZO4ZTAfyUyqdyXKhifXeYiPXmKBp0CsoXHU2+3fNM6swcg
KIIDwrakIUeDCTa0Pzgvec959CfJeWtt474PuGjwJIMHpmjOCwPK8ZRERBU21uBYG4UZ0SfdBM/r
QuC5PX27V+M0YgcYW0jbr5J5W8zGg80MopX62VQSwY4YJPt2rVVZTPRhmBT7rNEavAIuaqp+3bHh
eIyJXnzwa9bTVZf10D6RiHGfkKVrv1TCr59Jcubhb9h4BhC/wFlSISzYcHNn4MXRlnY0VhetDpoP
ZGuFdL5XczPXNTmlPN00W4Fqkcz1QXiV/RxjEMQGM5147rkM9fxdBzvI2XpW7e7j/GMndZZW79vr
mO4P+lItFsumhIPy8TNdGJbLQukp68YUM26W9S2KH7kayFLe9I3gBo7nx8PtMqaMTLjD8MIQklJH
iqFnMDL6wclC0IITuiOYtV90ua+n18xpBOhsv8jM8Q4KFTNHRndjKDfwldUixBCPtT9PDH0/GJ1H
1nJUaBCCBQxlbQv6LR3AL2gqPNWgY3JcpA5m1zLuu/DSnAL1jLdieJPM5nEq06xLbgalmcOj4PTH
0GdLuRVmXCK61ckP13wJBYn9J/156XCexX1thfGcZxaD9gwYDlhoMyBh7QersTfoJ61rB8DVUsoB
X7QaL2goEzla9PTF6jDhsmsKJi8UZuHFxpPQzWZVx8pddDAbjxpy/NMAUZX2Liioz50NZZn7Swy4
IIJkvJCeRi/bBwaw6HWTfpZeTdd+2xO8jvzpmkGjd6AR417XehnMcYw2c6ByKLjgoyYqcA1Rsp01
PG8ByV/MGbU+Slbc3MEBxg4618CWIlgQaUDEOm2HcmVo9qeOmPRl0jYvpeGl1ymQP3vXIBeh2Pcs
brpWl9xSKkNEFRv8YcG6PJ54zXEvmyGBXDtXC3lLM/vYKtHVz47RBQ9go0A6eJFfwK6UcjxNOK4e
oIQZ13RM62eF/gO4dza8jPB/H1LHZcGszOweLW76SHY9DxaZ5tY+1EWyTRBD7v06QDYaBGG54jVa
3btOsZ4S2o+CrxFtDAvRzAF8uB48TqI2PhetpkGpjO3e30OumqxhadRi3FgtepKDa1oWRb103DWq
mkMe1OElWRXRTUuLbR/5wT3TweYh79oXVYzz6p8YD6II+lXac55g57DOM+lPDkFVm597LeyHJRQr
WFbB4N3hsc08pAfD3rHIil1ZQ2MseS6h/YVV62+YBpfHsWcEupls86GI/XpVjQKxhSSsZ2UrE1qa
httbshEKSbLwNPs1Nyx+vuaN1X5y4sCEue8P8L+apg6rzeSjwlzA6umxRIhMuyzypOfUFYAAp86J
nhApVDvaYz6DTwsQCV9p6xl1m0F4DsUz1DZqkbpzGKPgX1kCrOCyNgEDGzKzbBYLO4/a69YXag/F
14fsqHgtFBXYaw3w2Jue0+ZxCMp1F5k7cdPMeTAnAQZ6FbHB4lbqmVLiw66Ma3blrKUN7iGxSAN+
jzT5NG6HeVMMXJplnjPbhPad8pk85AOLpEbbjKmt5BYcrSi4dHMSCVeRSfJF3sp2p2LJOiidSIgt
hj//MqhzkiH9iiOnvEygcXn0QWuLw7vOgHHeA6LGVpkDW+Fkv0wqZcH/WAIJPId77Glzu1YNeh7f
dEMJ8KKvB/ty6HsdALgDnrjtNPFWAr2sFwbGBpc3a+O8kI9GZxQdCKBgVDFggJuKZmfeOR4Vg2Jf
s/32sYwSsNa2iRmTHEJN4/Xl0Q+/aPK23UnFFLCT1L6FT3qvMeUQqM0BSApUDVXY45XhRnRo9Tao
ngezqeOj6Ug+dVLUfNdBThyybBPlneyGDBbeFm5nYwXM46ihszzAx/E8Ote2e+gzkTbLpHHUXahV
zrMbGyysqtXSy6Fux2SR5T1DCKs3ovvBg6XKupm7l/Zk+ZC28dHc5ZWmH+o+1t67lgFJ3A80SPnM
VDkf7HRzHLgt/LzlTd4EnXFvtc08EmhH2P+tZ4Muj8ZkPqNNxRUnKpDXeg8Wkhdmy1J1F85XNGUS
/jL1xUyAF1xGjeB4Js7mpOPydwRxPmsE9aH+YGjKdmzOE6XlnWsxNruT7gjcdslIKIr9U54h8ORV
VQeTRVchahTJANhXIuNT6lMtR9tx6CDjG5QbORyJdYLEOluGeZGsgKOEjOYRDhVaQA3imbF+yNDT
XVtFJ5nqxmhhYtWsGB4Hh5yh9xWXvzlBBo33mYy1J4YSzAg6JKpSxLx6lF/sImyBsH09wAT94PA9
0B+VtEUXuhdc2EqEzHOtW4Qyycoiz3xj6FCP2skoFu04NvtKdtEi6nLjVNosMQvKEMCAsk1AfFGR
dG6RvWuJ7Wx8WYU7pF0FEsKGZFuewGHJqvAO8etdy9UxGLE7cV9TGPSNfkTBoR+dAngaQ+WlK1Sx
GxHoramNw7sRVMQm5SW6Spt4AHaCFECHsD2afXnL1ea9XI75gTdfsbULml4EUnRLH690FORXPfY6
7JyxOuqqjj7VhCI/t5VpXVcSzOnSinQKyLHZ5kFOQ17eWIVxovIr1yYMpHcH7cXBgsqazCHKQYpd
r/QGcEI7LZ2+Oo3LBbF7HuENaleiLOgQ5xWFNsk2yLlCCUm5l/MKwkyQ2VFMappH5scFY2yNgbpq
6iuR5dykRcxqk7jITJaTxHm3CMc8BgIJwxSpO2X3b7bi867jh604iaBsOBwaCwYtiPNt/yTNNOCN
V+9q56PolyMDinYufH+9XfvH7gfaJXYeehls+xF8n20PgzDuQNJ09S5HmpAseqTO9w1gxRzHhFFd
uISax4eP5fDXxz3vUnJYhNM4YFx2pjgIz3ZdbMlzhrdMkcc0d186rWh3hRjJgBi8mPWrKkp1ct2Y
tbiRc5X766OfKdxJPp6TndkV84DzIc6124oswnww3Go3AFQ1F5PfosOaV104t6z2XUQ+Me3Nlm3J
XHlDAWBx//gI/90du3/ZjPuhNfev+no/NPD+3+jYGRDjvrtYc0vwr1bf9Uvx9T//43/lL68vxQ8T
gG//5G8ehf0n7jnbQMBt+Ab9I+7Yv3kU/p82UDkLagHrJP/LTff3BIB2HYYC/Jx4Glz3g6f+9wRA
/9M0GcpRDqB10/Hl/TvtuvPndi4q6NcZJooLhJHnLbTUqE1bWLZGnC4ZrPSs1bTrA1vcf3dOftKp
O+8KzofxaC3SQ6LJaJ6DJya0RIrYCW0nJva2WVWoldXr/rEYJJPIXx/rvGXFsT78cjTaA/plHyr3
7zpIXIsU5o4V7pRRBUdGcPPI37AO9qRTSbEj+Z27iXHJ2eoXsPSRJejotOVwb+u0eL9vWo2ZcBrD
a8MdOnXoQGFTdZfQcOhaVFpROUs/YEMNsMQyN6hOJVR4JoJq68IEK7eNQ5ue/QZv5X5EoFpD1twF
1cjyBlSI+fmYtBDdRLDFwhVsPzYtBW9y0AXjLEaYE7IzonNzre0+0XgpD4GEXaeR8HAdKiQaaC6c
cmVRx27JUir2tBHUuulEcYveZfoaUK4+xNQCD+i/rvReJevBy4nPqXN9N4HtvKKf4vrLmErz1hTM
1idrqo7sTdJPpp4gq+ZdtAFDVS7R3kv0ueUAxgpGejMRlOxLvaJCUsPaiEcI0Mw/Ljyjq67bGkUM
UU7Wi87YaZe7Q7OaWm3YNcyAaSeMQegu/VlaK/yiuCQHd7wNqinuF3oD/WnR+vZGn+W4Saah31uh
8/cQ6nrfZLu0YmYRb1zW6cYrPUitA/G72lKP0WwudKsoX3v8oM9pH/mPTOrNUxDpAYN3XQRvqS9q
OKPBjB4sTFVlC8Qg46ZFesg661sxcgKKNibLdn6EouYDgMOleen1Q3+h+nJ48NWUL7MwQUhr5tx7
6RQJRkwp8kbLOMVjoi/DkdSZGFTfmhZk+1x4ldxUqLepdlzkcGPlFm9tUcTbuIy/qDatVxGmiYuI
Ng2V+0Qu/FpwcuIyzK+avJgebcvUbi1SjS71KYSEJEYj27ul1LVVlqQhmoBKu7Nhw+5D2tw7OZRi
bakku0TL3L9Fwu1eM2PW6U8RWHhg8klw4BSIVRy6Xxo8H4MxtNdlPm9mvPwNmfWwcDP7ItS6kcCS
6FMgtISbtM63GqN1dAvFuBQQ6JYV3q1lEBIu4NXdRYpAFR5AR1S2q/vpi+PrIT/s0d5F2RRXrlqP
ntucwiE3L12qFlwvg7HgBW1za/P0YPqQV1Zmm7TmEPMV1J9Oq3VXmVlOr3MYNtkEtfOKiDI7ol42
SXzuulPjdBpRwf6paYJkjYDxSetb65q+Ih4eNQmSkCcguIE73JVlgNbECOSGTcst7YpH2gqVuUsy
H80k71sZE6rrJhi4QpDoeFX7jMJgofzaBAopUpS2UZHBajd7RIoqR3p66Q+5Gvf4ZSNFLypqdH3B
/imaHjIxQLBeUH+KIeJEVM0Ke4ZI7+029SmPZ9SLL4d7T0GFCAzhRSsHVXqGtipLaFU0Ohrwzi/L
LRso16NStyN/Q7PadPbsw4BTJegN/I1IRdLA3S06l8nqMEUnSV65v0G0LBHbNm2Pw7Voy+Em+t/s
ndly3Ui2ZL8IZUBgfsXBGTnzSKSoF5hEihgCMwIIAF/fC6zM7qo2u9233u9LVppViqLEg8CO7e7L
sfkHdtR63ZDdhIkxARQZEu2+iTbbuhRMUGLZXvc4+F6KURvuoZs5Iz/8bVkSZSpTxkUyHo/9VeIW
qbqjFQ7yDYuNvIYTVsKelMX2m/k49UyKA/xkMehfsEWyRHr08AfNYIQjbP8aa+SWAHIpLLtoQdGz
BavjRGUg9plZ0tEeV2tofRN0MRElQibBy5d4yXVZRv2OSRRSVw3I9OBI9jFNyXKbDE+9xBIY9rnF
bnPJZ+6qqhpXNogbu4ctm+ZC6xCP2/mTbx2srcC77PN677aUFteDifXHWLKKn0AS/px7/q2jOe+6
opVjaKuNzRw46epptp32j0OAkjtFshlehMOGfAE/Ho9eWmb7ftHNmdKt8KF0c+9XWXV8f3Y5WbQW
+tXTxiahjRbeJHEOuOgZfxkKA0/Qly+2yY0dh62HJXCtmmtaZQz+LK9Hi8MDhhTPbRn/zxT4pf7+
f3RbVNuNf/Nf67Y3cB1/Df+q2v71S/4aA0MoYng90JqCjUAiLEb8v8ZAyxT/YEFJFg2XCKnzbWD5
m0yMwvj32IeThCafDXWHWsUg+R+NfYyf/z6y4CEBd4kn2dr4PdhI/i8tsyOFXRbp7N1Uog2snUA2
JnNhgbNnhzEYreJNSuQR2gPmyia5b+rFcne9awKAjVcF4oz9SWcaFZtuz+7nvbHOvZOcgmTE3jXa
E3xLn+45XPMZ9xr/QA9c5eh7xfI6m4nTcO3dOZT4qvSgBijCt5PTDe8y1U/KoTJ4ZwmDmtTM8w8l
8jVtMV0at2JdrkawrjSBKj7trGXgkHYR9JViPQqr35JQs1USERlMaOh+P+TDqeyCsXssOC2vfZeE
b0O52tkO4DpB2x7+b3tDQIIyQ+pxfhjQThp+i8Vb93NYCsYxvKbY6RcatygyDx5kV3tvHRzY2Agb
/TOfnOIR555/aMaFiaDPMHkVmNVV1NiEbiPVGO1RrlV5LsYy++kxKv4Qgy2ayCK69N6EwXs5L/f4
WMmXTbJazvwjoRXds4lC5OaJuKa1p54s3M22yQZkIkzzNBbYmnfmskCB0OmExNP6YQWvtekxjSUg
IbTlTqeaNlzARePAGrsC7s5xc6ReaXkKB7FcjLDosMFhZjMgsxv5KSuL/IPPg/tUSF60+6kRxkNW
1TQPuV5/GprZutUkX79lq5/TdjY2j81Kn8I0syDdOYESd2x/xavRsHyNvE7YD41DHyRbTexFxFvO
U26tNywVWc3kI2RNS2CBMbIJNdFI2HNrez2VToEbaUm69aexVO0h4PV17CgLPTuZWN/NSvjnbLDa
64rCdD8aXXPb4FxkW7PCIJnH1Zss6zBPjhIeGMi//pdSFmfK7gykMMAluQk3v4s6xMK6vxQ0L+v6
gvVZl2BLiKkW4UH0xnNgYNs2qd4uB73uIWVb5vv/nKj/rRNVoPL/v05UdgR9+u/WOm6p26/5+2Zt
/oMNENBGvK7cuxyb6/PfN2v3Hx7UNRy0kLQ4uf7tZv1/jlTzH2CF8Bm4gMAwx/xHFWi48P79RCVY
hNGPL2YS1CYj7m2XxH+5d4aiobGzCcqTHaRvWnLIqQG7LyiOH7XhXXtuvzU2+h9BZdGaRL559DnV
CGCqLYlJdkacbc3jP2w5zZo2YxpKyG7iimtjf8tzqinsPxcsEFRCkPZsttynsSVAWVuZz8ZXKnTL
h9ol6dU2yPNDYtTzfkz952LLk+o1j2Wgqpta55qvRo0IEk+3Hwwh4mXLpBIdZX9VPSyDcFFVyK0W
BFj7LcnqomLHja/9nUXpzTeRh5I2GrKv2ZaCpaPrSW+52EGlr57DKSW2zKy/pWfVlqMttkStuWVr
GaaING55W+S4vUMAdySISxMNnLCObG5FSJcRBio7CfO43xK8+ZbllVuq197yvS3j9NEdyPz2W/pX
bzlg7ZBFLIkGqy0j7Gxp4XzLDZMd+CXIaWxh2AvXPKo1c2TGYssbr6pO9/xUI71lkStCyYpw8toY
D8l2C+JgmU+tTfJ19hvrmYqN8ofa8s3Qrw5VqJ9WS1XPErbUbV4ieUYF3BjW7WN519NMp/eCqy8S
dSd/jOSynsDhOGd7oFDLtmuuTm069dfONpIrbg/3xpEL1nGjcvtTqrwOc2+b3/dNqX8kIa7kbevx
Mle2rKOmGXlVN2RLsynkEqjhstPaHjz5WmMnLm2WgaWY3JOy0er9vMAIXvhT+VLLGhY9Dosj3g6a
WOsvY71VEkNP2R7eEskMYmolLf7yQsEYmY2k9AbR1pd+SJhs14ZxmXLvkZOTipMuymlipk2ExTzM
86a5WRg4DkL7xU9fYOOP5yRlaBY4HYqt2zmwKc+Zq7y5WhIpxPZYVjqb0ZpUSfGzbXkHRfQfMijn
crUOW0/eXnHPfFzcKb8flcQEOqbOTHcqCuuq2cLaSrMJd4Esxj1NNr860y5fuBWYv/vRt8+GbY/U
JmHpPYEd5L/JMFjwF2jwzloQbTDIWt8wqIDSU3xJyETLGJsYZh5FykfTHSHxn1wcFhtSD0eGT8cC
q/sGMwgTNkEO/KtyZzPR79ug5AtaYDq7/ddlYZlYc82qwi/B83fMMTxxZZlxiyRzju7mZ9x8WovG
sYWGgg9ecDT/jXb7x53xViVj0z58fWcFDMzgMI3WJjLhTntK1wz52+1pAET8D56ceQugbheDcstD
1G49fhsKR++4SsMeybc/uNriYJBS1Hd/rvgPy6QQZ3fiEImBYS57MxyA8mmn+Pn1SStcxe+2ApUb
I2shFvR1SQqcsHnQbUicgAwEWytijC+kIsSrrjdagKoc/6l3U+fcSDwpFtGJuO8J/4h09J1TO/FD
Hbl9XaDi81MT0M0PlDaqD+Vn9K6ZjffA6LvcdGy5nxOzCJ51Z1T7jE+kjNbQTX6GgjSqdrnqRF/r
L2MK+B39BUWuTDPj2qywBVePcEmXouk15WYd235aleaKlKcLhcmDTGq1s2Ad7hqMzuDcHffW6gYn
iagLoPTRS/nyowYf45czn/qVf0BaeAsI1u4EYt+Ohfw91Tf3U7c8jsbwberY9U1u87OmXzhlO7cL
gzuhRtJz6WM2mZK9V3aqiv7T1eFNaDdklAme1MJ/ngf7YE/ZUXnrS4ocG7vmHNx6xOiJaLuYe41I
tEuzC0TdPCveYyOlVtBLrdzyngkZfB+sAnF44gyXVpDGnt/aO8uHMZhXy30+h7Gei3hImotd+8mj
pYz5wZoFlbNNChNBB17GIlJSXICZar/QVcCSpkPLneDyK7xaWWz01gcVfbupE3+6euJuzOx9U6zj
sK9FRcObcN97S51qBkdekyy+ptEm/pEmb0YqfgxG8L6MqLhrTdc65U0K5lQNbrOyFxT9lbSW6MWE
1us11xH5ZUdxxPpRYXBhOVNHG93n0CpK5oqxxbQkj9DWsp3rrvyAc49RrxvxYepFQk62vnsL0hPZ
kLOcl+rMNto+aQ7h2GRvhttaJpEZjqS+VnakTfPWmSNcjroxbxdp+peeDz6MAA9tdkreTKvqdpQb
RKO1fFK599zmgf8nFyRNHd2ZP32isVSFyW8KbOCvZTHsPc86tdR2R8f2iOxNYa+6UCvvdNG0rpwH
9lSe0mK1yYgEprNbUTPD5NpVWFUWGorMOljuWWVqUMnM9WwblMBnVK/9uEdlq28by7tnGpVPfKxo
mfQS69FeFwc7/FgzZI9GcZK1bGPuVhOtGaL9M7j0GNAmcV4qNpl22/4ay0bEXTCEMQu0H2ZCUYXZ
8LYPReeCWxzfASC/dZl9NJcu+a6tFoKtLacITVLuGgd+S++43xMYozuPx5AAU53+oBd+YDdixwrp
7paylHTPkBB84BaenmmntL7LpdtmCIQCuB3ectGKnVI0iSSY4UUV3wt/JJs2ONWfIfGLP6rvSxaQ
lb81vyRxMxkk/zxHH+TAr00rGr9XZd77SdE82Y4NzCvrmKxslqc4AIL7dmr1z9pcyp9aWDZtaRCZ
XSasqPfyNS55ijjJVU5GO6upMkugWoSRNxfp7QSQwLoMIrHmiNZL6nXCbjyguFcmj0T6grvRePAs
vITSJpbMD7Fhn9unxn6SxXjruz06vlUjBTSd24rIWTWvwXls7huKgS4ONJ190uEFSoaO5jqIiM/E
OPNiv1KpWRNHr417lQbumUlBHi2z6fb5XCa7UrsNnpZ+/qwpB3mwqlR9132u6Tnzu1evU8BPOAtj
0ldssn1NAYPT5juoZmdZMYWR1TYuZsMB1lqiOzXQ4KjoUgVEhSWBLmEFfFslsCGn/O0P5AWGPtEP
0jPMuz6pe+oHmv7YCSBqo5b097b93Qz7BkzkMRUpcbNgfSv6vmnjop7AxOiu363U9VEMOJSHCpl9
h/fdOa7NescijqYAwBGRGJOt536YHlfJjCenZuDNNQUP7CLKa1cMGiqINN5sFd6zyRv+6K+rm7eo
Q9h6dAOWuIUMu0MS6PM8HnsqWwndiIh1/TNv0Oah9meC+eG4RIOp3Re7nbFKzGlMxeF18Wwfy6ug
YScIKMKrraNHkmtXWsi6U5P+6eblaFMWF004YvZTXpDZMOf5kk/WsMNikpxphrnN0+7ZSVw39pOg
OC+rN98kBYxIAAJGJq094ennUHK6Wjf+SAfJRtPOSovVQKWL9Mn2ii7mEd42wPyBt30wihzL4fRr
USz/uTX2v1bI89c62f1aLRdfa2YEYgpbv5bP7j830by3WUtXXyvq4Wtdnf1zd+19LbJ5G74SWXsy
qF87VF/bbmfU12TbgFvbLhzJqDkUk+vckd/70a12vl9b7zkPSSsX2zY92/bqZegWD922a8ebvuyK
bf9uDZa609tOPmc536cLyIttXx+wUIj9bYfvfK3zaSt9JE8pbvW260+3rb/Y9v8LQgBA+QQ3yFj8
0ptKkH8JBnVCQaSBhpAWprmTWDoxNeYzFetoDe2mOhAQz48mNrhwUyRcpIl10yjQ2j58oel27qr+
3rPkrmyc94weHpLvaBzLl9xRfEkfKUnF3yaZ3A9fujiJNo1EBINzsjfdhIalqzmNoRl1zDLIKpOS
5/VLbFk3Z6MD4+YJN+z6WvZmeTdk1TsX0LTaN6JDtNFqi0LWKGM5kk63aTsK7+2H/yX4sFhRh7HO
p0O/6UGML95ekO9/Vkm44rm0nu1NP6KmBynJ2lQl0wm72N+UpnnTnLxNfepaGmnWL0mqW1T5IOvO
d+FCoVmBXUK+SjYlq7IyXgXml8DF1bBhDijD4IMYFgfHlLrWM4n+4FWho7ytm1a2fslm05eE5n3J
aaOp62/1Bs1xN3wORY/NYeBg3AfWes43yE674XZwRsl7uh71m7XBeLxu4/K4WDBBNxQaWze/+QMG
2fmh+GL41BvOB6l6Q/vQC/5F+mF63sA/8z8xQPYAEqjvhukz2zBB/gYM6sFznGYYQvQ1I1VsWCHC
67eyp4OyTfvg2avM6ZHUUPtsb0AiuaGJVvgqkbvhivoNXFRsCCO+se9c/JLYD7PmYBSAjsov5tH/
bH3+O1sfm1Qwe5H/eo/+7c/872v0v37F32t0m7L7EGHfCj3WhcyC/3vnY5neVu9BOAfoJyGZzWPw
t5vCI+FE3YW/0d5Noju4iv5aqwv3H1u3H+sj8ytGhD3jPwg/WY5NjupfjVBEM1jls+nnzm5iFRLb
luhftkCmMgzeEw1u8E70r5PhECEvl/dgFuX9ahndPjNoaZqZxJ59HdwN+Lx/ADjpri3ibGf2w2Vc
4Kl0gb/egeODip/YXnKcmoJypbozfmF5asgFNmaH7zrxUYRckQ6Pte8u9pPjoElWkVGXlk/ZfR+I
+xDfQwP4rhOYmw25Nvaxlapt74K2N31o8iClZvRbMtcgDJG/CgfWWGoCN2l133ffy6CGOBz5dVVa
lyycPRFBcw3V3id0PhwyMsrtRTlcl0ldAPtD15zFQjAop57OuvjNIl4cipUI16yNhRtCOckcHAPh
L+55zBuXsx4dzy++IQLCCsHDLacOHdhtfhXIdx+pV6R+vIphhgTScxBN+AIGSruuM21Obaz4FoYj
CVZxg52GWqXRA9qUFFspoVY+nMGJtrxpvzYFnUScN7SJNWQQ6lzhLK1tdWLPEAA5C9w3AF307Npp
BoMsv6bAmPhhjcVdx+3rVAj9UjS5fSyUxh5QhelJ0si28qpKs9ec8yndL1N+xrJ7B6vwJsN1+zqk
VNeP5YATEHBAVE9hCxTZe1dzsjHV9NtaMIUJwFRyts/pLF9oGYHEFVrFhXDw7zRv+r2dyPHKvp2W
WlT148hfqWGDJ3f9Vh8x7vsHrodHUsPP05q/eKX4bMpc3axDo6NQpvdr1hEiHdVbUw2Xamrqk1Q5
a8UcMZ2bASdm6920rWkd+m6l5KpqIsrPXgAnbfOUQflWNf3x8tq7q7w1edRhQ2DIRDYIgTdFA3xF
uYzy6EwO2uM6PYjC9lBAJ+Z6Kyl3Dg2styzG+rtAUYMHW848+w0LynoG3IPfMQM40AW/81GAAJho
bqNReb7M/bLs2841nlMKXqK6SP8kjC8PaKBXrmlcCMEFHEnhsQzI2/xUS8+DyIEczkbDNaLaHQ8K
Pe7MuZAd+l6Eh7RyHbC7RnicPP2ncWV1Rq1u4oSzI5IwEkCIzPnvxuauQNCr2qcpgY/QrCg8bOwK
ViW99e5q4KM3abm2DKriAzF/s1z6FvpSvhhlwkRAXqOCgUrvlfHqwm6MbPwBl6xzw53ROvmnPbr9
z3H16dhkx8pqU5Li6dhX0mImbyEhjDcexnKCM33QxcDfjc8GZw8YGuyRLqAyjChxX0y8FXH6Gych
zfF5sSbtX0tHto+eKaoa7lCf37eof4dNuYKjkvjDzsIW/W3wKrVTprWmxxxW96WmlIOkmw1QK+aD
Jdco0ep9LGkjM5NpeixAKTFt8bFgI1TixaCU9AOWm2nuU99ZLqPK65NQqIfhUfHRmncGV+itucJy
ZYRbV31aXaepJdFJe/Dmccw+F2xaPGuapFXkmF2r7wH1D2+Dy6dFUNEOPc6aKvOGcunqqHM8Nlln
CFaXDX8yqUnjFd7Rz0CCFzN9dQ0ErL0L7oQb7rq5ITt7z+CEVR0OGGPG+mO2nPDFz9v5viyMXzxS
r3Dd6MYAK4MzWF2YxZz7whQy7ksCamy0PpIh6ONctPlL1Rc4cT3QmneoaHAv8QvYMVZm6xE/9/eu
FBLMHKrrbeuUzcUK1QEm/XQ7jXn7jJ3PuGIc9n8JzPVxKkPujNXWUjmCQ8LgO1P1mDT1fFjKxbzz
koVdWkJ/XkpPCbf9rNnzdeoDhnXuTNtTK9H4nqp1sg/cIxFfuzLD3j89lpmT7/NlOGnLzHCnKLBp
XbAG0ZJ49ZO2lze6Id2TM1Xhey+GJ392Mh0N0p6QLdQPbykIyJumsRf2dHZKK8AnQXQ/UlarPpOG
REVhKAOPk5vhUxot7N7EbMl4YVbD531IQHBEFKXf5zqQD6thTndLTmdzvYxES+pZRPOATXpi0bpl
zdJjFtJUawI33IVFwSXNgqO8MSYDW93h5fZ3q71Qgk4cd4ffoT4r6biRp3uXlkn9PAariGihlPsG
q/bWexmeunk+Ap4OzwR/NorSbEY+QLD3pW0m6h/xctMRacTArbq4qBq80WEghm9hXoSxHcgl7pwy
jInonUMj5E5ptJ9z538nydTs11CPmM64U+uFodxw6CXM6jljq0l7oSG7j0mud6VKxhtrBqi+ahYL
9KbXDwQ5zVsx84NlI1EcdK7M80r89WTgAuU6UUvydXVOlIOcA/ozkojEUSQgxjzgC/+5InaCCkEK
zqT6KRopb1z6CVjO1iUpNL1E7VJYt3wGyPjloKu0lJ+jRxvj3K4/MQiXtJqHnGUF2K67pLES7seQ
hHnxp7+r1kJMJjf0SOdlsgPrOtxrJ5h4uQNg8Mz0DdDPZxt2fxyVlwcasChpnZ3XCsvQrpIDmaOA
L7Wix0CFm9VnPzoCDb6QMSw6FoqDzh4BrxRPqGTttpNbb0ld8tfgy59jlVAfO/F0cUpNr8HS8MJQ
9jXPPW54KTd37E+c615e/hZsw3abI+88OpXHBdVfdnVo1Hib1upWWELvKURkgWgvv4cMM9GEsSHS
Id+DzqRky90FL2TcVhCvQ7Ot1dh2R7RYQFHTsuXb50ZXvPHYS3W3xWe+cXvaOJHmcoV/evZAqe2M
MkyfxqHUj65Kije/8K54ddm2l+m9QzThREwxtXdzVrR7ZDP+otHInO90ZOrdpqNHiwr2zpp4dGFg
5uInPeklXjs2U7k3hRa5SPHh1nPtxlgPWY62VvMwWas6mZCWT/7sBj+1HKidN+f3ok3Uw2raRrGf
pmw6Fa2yiT54E+mbYoaZYbb0ArkZG2kxhYQEXZdPhFk9d0HoPmugm+aOU9NgxBAtzcPOUH4OvR2w
Ex2KlJ8prvgmWvzeO7at5fLI1J5qTv0QruNuxKsSL6l9pfcDWKYyb2n6Kn4MKB2/6xTsoc6SNS4a
mpy61P4gcOVesc2JdystjGq3os3itsrH+dzqhsV+LrNixN63zO9mGZQx5MXhuuq+w7E4+BDSDUA8
tfeIPZELp6988h2imU+WsRZ8nL3J/0hSH3edGHxCIG7+6ra9c2eNuRv3lS73bm7DtmjatUQt8rmX
K7t57m2nz3dYKYZ7emVZJphJQ4yGWskUQyqCaTzNw/JQ40M4plZfHBJfqwOGbhpY+b6OqveMY+EW
SXXs/DJ/5TSTr7zixh+lns2rLFRyMgs/P5uuZuJNOu/CFt1AUwDoLKMFOsdLKrBe30z4HaClZf2F
Qk0eiAyE4b7Ny/Aiup6CzwpHZzQ7dUuyJDX3qzn0T2qd1asZrOMH2a3pFAxNeNMUhXpw0qz/3thu
L3n+mkLF0JsgpbnItUxX60vYK3JwXB8GTR0sJywbdWfE3BO2NiUFZbtM+7zgebjB315V+yApve86
CVbvRyoNNqhTMPNmDSBi8yD2GF6W3pvTvSMd794jX/Y2+dozGFbGK11VhImHrDbuSvzMb0lFwxNo
y8rBvTeX53GkTrgALBZEjiNxzQzbhspM5uRp4j89IVnNl74Kr4hFNUNYN/6uKxpmjMynrUet6U1f
M5KW9dSRG6qm6puVaYx0pi+OmuzubdEMHWZOldFbDcC6NVaKeaGjugdNHPWJ0CIIRBdcPd6dnHrj
whpvq3odwbkU9YkMdPooSNouz4Ff9M0DfpfZjcN0NjvkP0r0BMNC1WYh+lI0jkK0wwfjZs4SPJJ+
p51ro+CYIvqNSxNgSzoVYVahPBfY4m+oGDNIKRXWHr9U3ccUJXKOzkEJYAxz1UllnvsqgrwaYzpI
W//US57F35jtk9g0iiS9zdmEwSheMBGxrkqRh8VIZEjSY8zpo/rmdlJGexoHuqbnTnEXsDpjY0jT
26AW4wJGpj3jUCjiUdn5bUt58i4Ro/9Z9azKzHrby/Y5m+LjXLXfBomX982yHMh0qH93iucxCoZ1
dSlNCoI/TdBCOBwrRnBqhg0af3r/ZS0Q7HOP03kf0npyGMSw/jIZrG80KAKEzfK+8VvzSK/EeFlF
p57aNm9/ZLNTPeOWcC9ri2tBQGCM3cwiAGdlKACpBNvVmAnTQUcDxCynzdNVNPcOy75461lCH5uq
vZrnkI5mq9invOsYzjtMxgIo+lj6Z6Otp7jh4v5MU0l46KUpfrnO7Jwq2bdRIjmZyqYNIh900DFP
7Snumy1xmlceP94h078pwJ0ouXQe7DkLP8y6fwBmZkW9MsEkCrGcOgv4pBzH9BYsfEDMkBDens9N
d2jD2d1T1Mv9hg+lidk3x1qbVFh9S17jyQynaGCmp8fPr05GTo0JrlC9q7VXB6QT1bAzTGOhRce2
D01C/U8d+saDQhR6bnV2Ai9c3s0SsKu7ASeZwI0SOnSW/Wlbz7lLkjznoO3SU9IYPLv4tuaxpdW4
zMrd2oOA6KWaeOno5SlTZniP10vuizr3TpKVKP14BJzNoWkuuWk9BkCssaCyDSY+kP4a/LqI6wb2
HYNdF9xLALG7uTLl3ioTB3NJaL+lCP74ULaAPtGM6s1oh7fO9mUElvroAJcwo6adPqB9DqcgN4E4
VqCILS6eWOFgL6DdpSUlzOz7Cz/1YjhHgBjsjE09oCeifD9AttwAn46Xtfuoi/IHy/Lt8zaazX5U
Nan62bb3HsbLqIRYcSnywf0lhzmJqtSEVAclz9xhpMESsiVBN/9Bd9t4Rc2nhXIwy5T+TvROflum
qUSLG0wzHh1k/v3UmtP9oJi3C3NCcNvWPzPRgnPY0Yuy4tZGCQzMP7rmilaoYjpVDv4djRXoqVA+
G4EWnHc2qwv4VVzXxLMv7LXAqS8t0XIPp6Yw5EX41fS0yiw9pHn3m/sao9hSY4x21qI612M7YdWZ
huV1Uht8d9J3tl0lL4xS33Kjw+PcK/8m88iaQzxkcGyyc6LXbsD+YfRxPY0/Q6u70xYNf1khXjAz
yV0xOdAFPBQwaBTBazaT6bS7nry+GUw7FB3329rALnRXKW7qJbvNjfpNtf5wWobs2nvWJ9WjzH8L
01GdtvU1awRMDQsY+FQ7H4NLAtlMeztujeplxsf62baVsR7SOqAmlK0Hw/dMdjdaveo5WBSLbfzf
8CraAOChSZMDxr8JC2i46OfOgkAclUGSsHZSWh/cwVlY+FZo1/iG3KMc7ZBqbOpqo9Z2G+wyE8ah
KOgxsvMkVHvPlP1F1IySa57iXk2TmB9V69/JwsWlQV8GTBJpbJQSmVuRJ0g+76egtKBomVl7T2gy
OPMv/F+yDj5FKp6douHwCHIwHPAPL4vLy9Wy9Xsi27E7SkOme5KqTuRTKk9eaL4AdMTyb1ovPa8k
5Kmtiktsu8C2TndLSP+eb3kb6kAx5VE9c4RA7mB9ERwJ3tzDf6C+5ORP3c80WC/gyswdSVHzLFPj
LgkHZp2SiGzR+cDAJ0X7hvT3vvTKS+uy/utCE3WXUR98/Cx26Nm3fTo9gRT4wJTKJz5ZaIeb66fO
aenHqBYKyh3yEb6hsiN3FxaI4KMftHBec8sZboBXwgJHid2llJofM7NFLm4qi4All7PeHQd4SqnJ
5gJR05TuR6uT8Gk0TNZwic6BeSw/ZYoCJ9RiH3xJaLhQ9u/EnayrDkDDe/Oi+10xNvqPC6n5ytkn
IhJ1/c43u/HSdyyjTKvYWYnh3JV9YLBnyXOx700pT6FXUwFSDrtktZ0xFrkOx72fWmjRhZnJS8f7
0cKLdpD50v4aLHwELg7FKpb0ur9LkSUzPjlp/CLE0z/4ZmmcCl54fWT7sGADSWunT35lRwCwyGKI
Npee0MYej87ymzmLRyttq18U6QQPdDgmd7idx3e0r8+0t5YWWIoxXDBrhU/r7CQ7N/cJ2bS5qb8H
szs+CpE5630/Bw2ak181R7agFRgKZbfU8IXeAeex5ceezOe4FTl0eOop2kPeCsi91C7eW3nvTjuX
l8EpT6ZvS+p+Z0JwrwTQmkOKrnTiOVj2Xj9YXK6CF0wknPBZLa6piWtkyGx8PEPyqwK5uSuqJMCQ
IkROXwt56hstGGpuS5TcqFNTdsMMoeZD6vUNmlDujRen5vyJPGW2xTFN9Lwticos0uzCmGkqz8Ie
uRaMd7pp3a0ypn/pW6e76bogmCCsUEwEjYQd39IWyW7hXIDHM4f2vc5d89vEF/DioBvX15Emm4jH
OGFpxIIa1h9ewjt7bNHw+fR0KNyasuyuzm/Xtm17BE87jBTJPiamRStkOEVQHfo7kxCnzFslPdTL
PiOeJsdCnZAmibUbc8fQivsfWJRRThil7fnqjq1i+WTK1iPgDW+ihQL4giiZfriYq9IYfn064+5e
8G3JacZlxoO2X5GjwawOXLxnwSuaEbQibGK3n5rxGpph97TATyeE5AE3kJ6K3XakJzKHbj6nk3gt
Cibw2HU4sNfetaDhNlYeld0UPA8ASpl4+7R5LFdjeqXtfrzYWcdehoxNcNdTP/IK38e8Nyu9HLfg
QMjldbCfaIbxn0Mj4frSW0l4YxiZ+L2UubzQRjFdkTFZhhJw4inFJdtnUeUGtWBmzOg6cQc40b4G
wBhjuiqI1/dhWtyz4Qf3AsrDLqEZisU9KA/xvm+rYg+xPC1icpePiKHkVr2lFfsNNfTNXP30Ujgc
lXUJ0r5sK+stsQYGtdVT0LFYMN1nYQhDKi3y7nX00Ln15ppNG4eXGR+pmMtOvjfToTi2BsQJgA/V
TZ/MmNe1qfbt4MlbXHt4e6RvmbfN2ujvqqhRnEFTVXFmEGzwiEJwnCjUYNm19+6ig1OVWel+mNb2
SCTL2dmt5FNi9FrdBWVl//hf7J3Zct06sm2/iDsIgiTIx7ta9b3l5oUhSzb7Fuy//gzYrjqWXCHf
ej8RVXuHt+S1SBAEEpkzxyR7a7GJTc2DTXx3Ac95Ogw90T/pTEWWxkruFrRF9JLG1PqpZWBDrMvL
oQ+fLfTuexan6MRPvH5nLasAocurITMn2actfU+JCG6q2QcLhJTyzKfVjd492oPcnlPHQMS4Jd/c
nYG6Hy6BeeUXgR9+rYJZ7MdosQ+AIp9oW0u2Ds6nWxQOpBVFhLyx7ZZHK5XRQXUi2dOfIfcWE/2Y
wJrajt3inOYaFNa2zqvFIdGGF4ycKQMLpJC9VxPL2isdnAXCOo4K68nSzbg0KKGHm4CGSIdAryh2
FQKC4m72khQYHJtNhtkpiG9MYS4shW7Co3xDjlUQadTJQeQBwk44RF6+8t/t6FbLebme+oo88Jg/
htr5JGMWa8+q9qkr1x2ZkqewAvYRxhQ8JnAbO20V9g6CTX1wRO6eTNhz0Ed7twZ4G6CA8rbhYENW
j9drmaRyU2Ttx0a32Y0fDyeR5ZwQWPXHcXXHL9ZMGcSR1ieoBvbBXomQ55ZGyWZko56D4amkDeN2
GmjqqJ0CNn4dsLULcxBMCus6kOECHttJTtvKdi7c0XrBmnm4rJ2qwyFgdjcpZTASPaH7qZ9QB8bl
fDE2Dbrtov34f2Xr/5+ytUDv9l7VGgiAzt8wAMzf+FW1ph79DxVhXplASUNx+HenAtvePyR+8VzD
VI4Ui0+5+FfRWol/JBuB7SrQjxJwOB1cv4rWHj+iDM5P5Q9PSen+N0VrabrT/5fdYS6H5jYWfJ/m
MtcO3jI1AjUuJaAR91sCoz1DQ7xGoJamybHaftf3mbM8ZvD9+4NeZFHiDrZ43jN23k11QTm3bp1D
YxmGdt4GFq8lnC+DgAkKWiA+dHZpZfTjuo2/+ps0YgtCei3HFl61LIaFGgqCKoiLEL4axenUZs39
AOQDqEZBbzZLtruEqWMsaGwvOErNGYfmaJQwYYcebraC6FCNmUnJc7KIiDd+e5D/gVwgTCPc76MD
v1ma8Jz/e5T7344OCRiBk9rqfWv0NIKkK2OVoFilhZnOeMw40OptZ5FW5XfoLenygM0re9bWoVGW
+6GPI54/vH9Jzh+XhEQSBwYXnqsvAaCa3r7fNAYqc9AP6C5+EZDP8ksKinF+trpQ7tJjgraMLgC6
m/CS2gB5CoZNns1NbiLXps6fIHYtqPrVgA3CGb3cGscErA1XckuInZH09tSMAAJ0foT6HiZW61+t
a045aY8hDd1rG7bGgZrF+zeFcOP3YYaCbeYgWGvbQ9vBu/D6nkCZz6mVF9U3e6J0eO9VqVXflUVU
rzfvf9HrNh2ahXhpfpjAeyJg8N5CXDnNtThfzNELklFkofumiHIXVwObN3yWKnOvJ0T9Eii07xU0
a8CyV+MdjdbV37xaX1MjflwJTUes+h6dLrQOmSH57TEKGS92OGf+y0iV0b/yKOD0BJOlReHwjHZ8
0nP/7SAD+QYe7EkCE2A9Zon6/RstEVuqLpR8LobWNAW0S2ONFJ6CNYJW9v44v24wNXfHwuWKELoI
Bu4sf6+/i2NFkTep57zMIqYg9c0xZH8yCw0K5TNIpWaIi8Ufhr8RZP+YSR5zyDf/o15svFlff7Hs
Ct1hg6ufZ3TeRAKZKoLxLiJDy+i+f49vwB/mJqEmO5A7AKizeNtvBjSra5FTrS5fNBnkUp2QP6o+
FGDhWmQuigC+uZ7DNbLLizrtKt/ee2OSr4+ZVk0jAYGyIKJVpXIQ3mYZ9smwFcfKKS5yDL6C5WSY
XJcel/cv+o8HYxzm6ZpDPCJsQX/c6/ERaLKdGaLrc4W9J1fRWWGefR/FYnmf6rr0CcoiJCL939zk
xZ8PJuSpOCQW4Nc64u2yFVnCnpvOs75iGCgcWImIwge9hfGbdPZWSM4+BSdvN1dPC8agMwCRrutC
PEqs2RkfsBeaiHOSYF77rzGp3PAgK9/BIRQ8qf4b0Ir3gnH4beFXXCDt2uY1of4bAPV5PU5ePDVd
OXT11yRIafejvWvp1xtNKoVJtS5gHMZjqDkOXFkySnmbdOW6bAYVvqkslmHuxsszE7DMvvvkBPmE
NIIZB6BWYAL6/ecC7EYNqwvS8Nj/pEGVRrjElCpnptImoXk6VUczWI9dCDmZaEMTr1miLc5NfKGz
zHR90SjWz5/XxYQQGzJ4FC93DtQ5Fnl7Tf02OzgulLxpA+0sNQQcN8MhdaKdSECjj/R6w+sfep+q
FN3HY8fJgmsEmh9WtP5Ug/hEBN9kHC2B0a2Pay/V+DB2rT/e6Yz/Mm2SKmMF2SQJh2y6GTBM4atL
wuIcSbBsLF50cCQ1N1OjwyJNuSSVX3kbPWUOv+kLctoJpU+lS/r6xjnpb3vSFmxmS0s2qN/qDozi
ss/ikK+2yMXw6ysnNb7NwsDbv5Jhnraf2yCl5Tlyxza9LEBGLsdJ6Lk6RzayDGfDPMzMpTnAKmcx
BptiOQ9A2bFZ2siA+VcbRA5vWxO0vebEQpmNTNCvG/DoOOFWK4XbQ7azSZIwoJ5dMf30HJtFrCgV
3fD7Vkc+/0pVs2BnphtSPf/6jLZpgSTLFPu9hHaeoCazIZPVYwwGmZLWPpmbhMVxkTX3FP8cVTeH
VyvpFWkGfmGaerJPVdENGC6KJDTfKC1F1LY0kc+wNItquT0WejNd6rBn15I5HkJ6n0V+Vt6h5aMD
40CxwEyXBssn3qmxCkNmTeygYFq2cibxYvKzIlKHPu7zQJ5ZLohZJMsz8rVtPY8Z3++xMIroPihs
nzFZ1RAU0ykyk5EjYrxifRbQXjKjbN8tHDXNTWTo9efLFow3nZe1hew22dAoyCqw71aK0EYoHZn5
2wGv5U9ASFo5ntGa5vIp2Ky5vApDBt8eS4cY2i5xmFP3XBLyFvNF05CZa3HDBKzWFgkpr+AStGgD
d3L1faA3AKq4vKxMAxO3RbRmpVfapRb+iX50/rANsavmsjI3NGPcjiUjOMwTvF64a8rMuYIQ0D3J
elJvisZJ30xRE1qPD01Q8c9WUJUhSZ31rA2EjitRhjulvOdLt6xm8Ug4vj5lrezMK01PHR/a2a7g
SXiauJEOkEbI8UEh5mQUSGg12NuA1NNZeYk7muAD285Q77akPwYzq0lddv0Ot8pVeCdUDmkh3GX2
Q5h4aTjuBCYjZmVKChqrDr4NLwfZRyMPfb7ELgiBxIA3Y2jI6423LDPTP9DoxijVUTWnoQR8U01R
1/PGvKMq3RctnT9RJtPrWiQpVQVidfOEUa8viAgRXejROsWiFLerzdzRmIIdWKG1NZ3ngE24xsjS
PJvWDRCAwtYQOIoBtMpwLb0PobC41RWeD+EcgAhKXSr3LMQsN/textnSkvpA6UPuibh9HjeRg1bu
JJLZ4MUx3q4ss/4z0hvLpWlDuAv3HGYzDTbJpkvmJKEIVyeDUGD7wWoxeZD+mJlIrq1tDvkSmXlp
DzNNSjBp0jaPz8nyrPysdcahw2rAkyyV9OowSrsSryww5bNtiaG90pPvsORmlKh5SpVwYa5Dlign
PitsbbMKDgw+MxdfqKgfD3bfkPen4qyR7pNbjMy6lNujoV311PF7ZsgQszw17owb4zkFVVaHkVHk
XSD/qJlQY9tJNDE8/XbxzoMlZqYHhYZne57M1sBXu6KYuX6WS7ajEcQou3wZkRrU+8AtzCbb90PL
dJx9L6XHA7taKhIAjRLLvZ7tpWtwzVsQT540bQ9sfR/UXd1t0I6aEMtkrJbnMsCS9fLXOYRV3wzO
VLeyDo/UUQO85uMkoz3rdMgwM0aFgM52h0trFZGkQRZxH7UzN0/ZrmC1p2lbccUqIzsHGKtMFC92
NqyE09QBBzOCv6Z1mdJCwiLj1pKJu5IO4cr92jLLPb2HbFoCuyXGWKou7HD5g4xv835accqbi4ja
U6SxE6Go06Qsuzsd5l0PPWQVi//Fqqaiu7fLuXgIHQevWLqMgFGc+RV1tYNfj0Pz3JTsMecd5G8K
qlyp3NZVk7ZfoG75Ky5XVV28uFmxdnelKQg8Tasopus1JMcE96LoYQJJb2ooomNb7YE1caWrh8M0
ecF41bVUE5AelnYpLmTBtrqPgp46d8sz6ljk56BdMSSrxs5Fb0sJ3IT0azctQDHBBTvhpumspf8M
lWZw7/2iX9x4m7VubvS7hbNAXm1C7t8QUKK4RxDLTlZsFczJdd2FKXjq7hA5K1AkgEvkyv0+v5xs
WzQHzNJiaHYEaOtDTLKxZuPze6qU0JeCjYTAIbYLskukVn7c029oYViH5lwpp9vGXhGfKEf2O8xf
p/U8CivbPopJJM4hamZRIeVQxUqtJ5KeddOADXQ/4DlKef9oN2pp2n1Ia+/8MPczakEL5K5151qu
Xh/7ilmNvsP3uw+rGmM0lkXvq645UiCJVxSHo2r8XYjnVn6MUqAB9P27AfrWMK+lk1AT/SFIFmUW
VC+Jg3Rw3pFMX1pweZ7EjnRQTa02jtRejy9jVLVesBty2yv8Y1RauX9FWdvKc2TGDWFt8i0JEJqj
7aqDfHDoGfXQqeE7LntpxVedw81k9KX/iL7pWIx8cUeHYw1pekIUx7bUlBI3ww+kb5vG3TXR1EW4
j+K0QoyyjKbFEnP4iRemmxcTa1ZWB+7r2Ml5NNtKyELCy90GJnzs2MB5HeDymBWu9GwTYaYw6kV0
yJYCF0FzY80UnK905hCS4s+JVvAS5FzGLtNXXuysx0UpPvMweLWJ/jCGMycHheqeq10QmIIkHNoy
9T95la64FNFYKg+PsdWTa6DG6bFMeloT2Qc5bCvnCFSDKHiyid0sQOpTw1qWBZiqTSDmpojMvCy1
Z+9HgZmxPIH/URASVQ4nfuu0HEqbGyUuoQ8VJVPZmQWxLBz26AkEJqEJks2eAWoqZXbOoJ1mrrSL
E8V3D2pV9Xo/ul7Lz+oonPkwO6sj3iXt1XCEjjrMzDqZu6rgV5xMhFxRFTVadE9hF5p4NYwwV3h0
+qHzv06UjXCdczJVXcR1NrIt0nVhYqmqUSZkoTfQjFFfV34vvtNFvuT0amPpApeD/ZC8AXVuOiUM
pKDzGH7W8MWESD/SPb4uzS71awfDZ4JxzCFcs6L54WSuXkjwHxYunViw18clRez1vRgsBpZlJjNX
MGhaE/OTf40ETs6IaYZGrkSk+EzyiTWsODRauaiWoECoX5ipmOIyy5mlnCPvU9EJck8/HyMbphCP
HP+G/iFoo5k7llkleEaDHhV1lyrOR4Sg65TZYJhG3P+y/CShhbOcTkFg+OPDigyfuxIrKIh533XD
mCanjV2ZoMLuAVVOm8lZzEE+8FsmS0m+Dju9dLI71e+oNxOlxE5kovmxbrrOO6GurMfghgKqU6cX
fqRsrgcRknkPpOxsbnXMCTIfIBaZV6QtW5PwqrKWX4hG1wRqouBonLZ05QGCioYUqmXrqII4G0a8
2V2TcYzZNKk1E6hupWyIAoFimXiz9818jIoMj+4tYAmO2tGKS+Ky5b+b3yYq6dabqQgU26VA/8ge
liRoMkio+iBECeZlY6725+uR99RCHsBtY3t77DQLX3khaSqPv4zBFEMO9WifAfhRtswFTNmRKfOe
uShzeeBF5YTVZTmJeOx3caEDQX2vLwF87YqphiW+Hayx5LtoN+cW7GYEDZppYULrcKQn9y5WYdo9
jd2QmmaInBomiwvsGHnhTgIfe/SlDvOstB1zCMwajxObLeiM4TVyQ8JLDp48537x1uVcTkijzqHf
LvN4nB3Z5k9jIoC7bzFcNZGPju2RWEPXAcD4IyyDnMDg14k4WLEaHg9zHNucvlCbSv4Uc2bBq9my
rPmZVgB6WWwLO6qtTLDKDXZj0sXaOgn8Rg4PCIUkHBBrEow/iEFz6FY+JWZSIjOtU5Shws4E8nFT
Mz8iHcU8tb4koVvv5sBaQ8ga9IgQo4ReDcaRIIQ1YBUtZ95TumJxdTXnB6aTj4clH9TRaM/HNqzJ
/kmjvBmeI63JTP0TEeDD97zk6M+ff756NFCb0KqwSqNeNjR+3e76cdRmYlSTyR9ZkVzMlKQlbqqu
bXeeq5YBWc2J26MHloGcBCaa+Qmn5bi59KF1ErwuNBwfI2Trw60/q1WfBljPFChHHc4UbGyo2rH6
nHs0MAef5gg+JnT7jrUqaysTiTqVwyq+nX6eGuc8Bul22majYJEi4B/wEiFz5RR7SpXmFPjzYFFE
1NDJAaxIydADt/4CrrAPVk687hhkTHQOSQBdt1NSVTzSVAzm0gdYOXTQzrgb9P0ej2E3v1QNyRF+
EdXCerM4uVmweh6jRVE81/hzb4CD65XKQEIzy5OsUeOG++XnyhHSRsYYYuFlZuX7ubX/kDOixYw2
Dwo6ysPU8XXOKJjrAJlKMX2do96cM41iOfF2lru0RbjRQ8f9/uUr32bVSFMBB/dghLsCV7i3edal
qarA7v3+q+dPpnrzc2oUWKqzdb1/d39+lUFVG+czCkaUpt5kVp0kbtaR7MTX1I3M+lT7roQGMrNY
s3a9/10/soGv02/wooX0HOVK/8+qlLYFCnvowF9nWQ4cZIbEODBvvd5NeA1x8xXshatfs2gMletB
/h1GSH9oe3v0JVdkIUxlI+TIa9aenyvzr9pH1cXmiEDLpGZPQIQ58af3L/+PoYIvAA0aczpIiHDL
zM9/y+3PXVT28aS8JyxYZq6DDcocC9lcOUK9/1V/zDkIZzKkFEQlyMFn9M1TIYzCg5cA6ilMAjks
J9ESZNOjWJV5Rfwonv465d6WUEBcCyTNDu0pZNidtzTvrtUgzsjfPzVuYtaoHpzRejOkrOx3sYMR
8rKLQuJ9gomFP3+jAcburlntSu/0/Xt/O8xUTT3P1DIok3oCrsjrYZ5QXYxTGMsv5CQ4OqJqJUsF
mcoc59//prej7HjS5m5RjPNtJMfeZM3pOmoDCWnnC5QVlV/2TWE2qDTjpHYyJo6JGt//wtdOBxRN
PMpggaDIizMjQdObGdRnwcpisnRfOmhUzKAOvxeWORbFhecadW0xA+iCaJSEW1gFCTvj+xfww0nu
9zeQUAtLGxtGHlgGbt15PbicEg2gQlVf2sRe4HhRy1rzPVmPJMyOP8OWEdwle57vomakheVnUtzy
6PSX+9JHcJGcTj8Hp4RBzhiR+l94i2s3lJwWsCSt2BJ0Pv3kUPWQdzd4Xves1mryzGaJpQwUDlC2
Ni/+hv5vk3/t1UDySAAgpqUQXGaV7QOCeac/TSktIzKpc8vEVhqKMouF1TmKUwz0Y7Odg9EltlFa
mi0eUVfDZamfCXpNaM+qmeeOCZqyoP8R8TmYQzXbKCvpgtzYkCIZ/yDOOjKTzjjjNEWLYk5a9v3h
/2PCKddxbd9TOD+gU387tQdOFgnimOVznbRYQZ3EDbSceheuvYkAfqWs3/9K87a8euAstUBmqdEE
aAHUH96Lqlj6VgfT5zD2TY4Rx3A/v0Ta5eTWla3pJMJRt6ArrznMgrZ0krDYUPIf37+Mt3eOH7Jr
s3IajD/v3I/y929rZ+W3AAqdPvmcgx8tz9KSRpUPTj453YWj+6v3v+ztCoIngackmSKfnqbA9d5M
coRIMQBDrb+MbZOtj16mzLTIssZEVu9/lfPmlebTUfTDLvEVlTcp7TfRQUw3UEGLivMBIzMEf4aU
C/02Jo3KSTfNJnYHvOXWkn8pEjbMy9nDxZBQ2OuCHw0hpGA48pj6fTPJgjhUrK4J1NOYE0qiWASe
E0gBJq01WyYNEPR+zUs4Br5JEwOW5bdHS0huzso99qI4hpzDsjLCEuJUJcDHtKfI99KlOADFit3L
9wfhzXgzBiHris176ir5Z8XU8+I+LP1h/oAjktmZsS0yr5w11Zyc3/8qAwD9fT6bZ8ri5SO48NkW
5dv5jDqUnKpwo4fArX981+CROgUuYEL9gaWeJehn7b1ApMMo0HNnsqS//tSN9E6kHBBsBtdzlcln
chZsWOmcUkdkFCxoT9Z6oXlVYTakTZlPx0UOHJj2tHlwPE4Br3As+VX4o1pkikhWkTm8O2tgr/xs
rEvzwFcv41usH9VxGobMF4+CDChyPi8xTxIXxJi/jH7bPHcsyk1i+VcJjTeSuZtR82DfiyKyHHKz
CDSa9V/22+D14wO5Ab8NrxAESx57oWe/mcItdzAGdhM9F6NUn7IOZd7BoTx64udB45LjT/oDDRIh
JMi0iHaNG2Ei7uTF4xin+AYYr3uKprGEbrRgUYDJUvsh4vyqb4pZj8k2CUYw+2F2W1Jqex4bF/9s
v8NuaUstx78ePUxhEzvVl+xIiQEvJGO+s3QmP67UkcezqJsy0KVQ9t0dWUP68Ver53BQQKbf6rC7
cdmV8oNbWPJSLd1Iw8DS7qmJF48gqtyzAuQzxR/jKMcmMlHC60XxBdUE4J4ZcSAOhq0tdrLp1IPD
/vzU4AznbaLOT0hhxNi4Ic6vHiYlh8dUSqhRgW25FZpMr/mcDyGOnFbT3fuu1oRF0XCSQZc4UCZY
mm1FvWgGmhWm1ob21vGsqGgDn8KRhE2SZR8H7JbJmkdDjiq4qx9WxO07wk8rIdtnuVvbt2/dfrG/
Okuvvwi1uh+SwcMOdPbL81zpFNrqkp6//5K9XqyZEJSVWcwwfKamT6DwZkLUpH8UDibVC88Lg1Xc
FfO9X9Q9mtzO9j+8/2WvX+ifX6YQypltnhjubUSC4R2hXRdWL76tSjRCs/0AEMzRm7LML0dXGlF0
XJfQsWkg+ks89sfM/3GbaHUo2bCIv5VNDJ4Oa0xSyhcIbRxcZdHkcJQkqtu/bBM/Pul/t+Efd+k6
DsKDMAQwE749RM70fDsjWpkXMcE6IeZhu9jUHHhSPE4KdQdzMbpLNQ0UG7vwwmYnR3pEj2PqAVwt
emRfiPX8687vwrPKonWd/RZMBXnF/rEsCV6cviqbjdML99Yes+p7OeCXXZGevR2dxfkYZpxTgboK
zFExE7yWpQF+Wqr0yd7k1OLEFJJY68LlhR6WnlLC0B1E7NlP9tzL7crz+0ss9EaEx5CYMIAwiHGR
7NFvQwJhKT27eKq8uACyGsJemRxlnRUn8zpjAhoWn6UVzrvBiSl6tPitnbjVgunN+9PPM5P51ZNR
Rqxp9CAC4Ziv3hwCRB6VlA8S9RIPFA5Ip9FbOwc08O80VZJ+N7rlfKLKnp711GpKqj11eVKTt7oc
G3/sgfPF1vUqYnBi60LirMM9okTlDlg/ty7TpVIXi1yOlSzlAznQ4rq2eGgItRH9b9d+puxCI2u0
VU2I3N7h8H1ANv998bP0SqomPeZkik9S6DbX9DIV/a6O9IAOPxk+2EAgb60KDhgydTEdJLQOuh66
NH4A/ZVkwDVsboBGrpAe+JgSgMrajEIIe+I9xEcgx8nifhRktaMNRQdagt4fXDN2b8fWJbsAkJvT
rHLM+/db1DeQEua5q+ilTV3vympl9giKeMGoA93zlYAl9rcjnXgtfGVWKY5ZqG7RI0kkeG8t1QUU
5K5k6/yWNZl7RtoML6poWKxzEpX0pgFEYKX34u6lkXbxSONXf5GmoX1rjaE8/OXu/5xaRvNOkyHc
I5S4b8WA3VR6Ooir6ls8U2Dg3F5HX+puhUYLF8DbtGBJyHCUxhi098gV7rLE904S5LA78iRhuKXg
WSY0pvrqU9oDWSX1Swq9snRySaOmPmmlnK/8IYlPY0/F7oYuGQfyxyJo+okbu4SpJgIws+XqNUeQ
p80hy3vrMvTFyC9MyrrwdbLcLDOm6Ajw0+YQT+zeW7pH8ouSMi8RpSzhFhZtAcNypLV5P1L0fPRG
jqbEIvq+dwB4JGVBF2qnkMswEykXbX2yfjcyTCtKrijqaHqeqSv1flHEW4324XJqQq03dUq/4Zbx
qyHOBmrqjjZmoh9pbk4/gb/rv7upkxqOTkZT/ftP58/1h5kSIppDuubzfN4uydKhEprPU/4tAOeu
NuEUZl9ReRhaOI+MM5V6WbXhQ1TW12XMJvhN/tj8zdnsP03YwEiQ2fqC0CU38PodQSmlS72q4lsE
Ynig2ZoH4q9DUkAg93t6C8bwgSbM4QBCLNo3YTR/ToJubJgnq3j4y5j8hxeWljZyyywdaC3fKnbX
cpjGes6zb7Gy/fvWF/rOKejdUyR2z9kXhyv4Qf1Z41blaTFLcdlXio3sh9FsqpIAQXI1jTSGDvI7
yvkWk+02ze//cpV/hAzKR++KM5uDZppD5ZshG0t6ksLWHb6R9W7jD0QW0LbIJELd0HTnOri/U1OC
8QoZrPPq78lqK0BlwDCmo1S1fvTCIr6w1ZR/oMl3oELCLnDosq5guOMMi5KWcu/P+fZ/ZosPS4Nn
4tNLmVa7FOh6+ty/8swhi+389oD/cFs8rV7Sp+p1p8XPv/Or1SJw/+FFNYs54QKzk3D1X54QwT+g
P8OQMyEpFdt3+NG/bHbEP8oLAZmYaNa4MbH3/Gq1kOofxQ/MXwtJxJCN+W9aLVz3dQqALL0g18Cn
haTTiGnepk4HRyfpiibnNJLrDJGjoFkdK/rYYMtA7SQgnsfNopeVEoo1Tts8dgQeaF15ufoR8g4h
iK8jOx1f1CDK6xULwC+hnS0GzJXHoC8Hq9zNddRDdV2rL6UXyVMMK5xrKME0TsPpkJeIT4J1m2cl
ZRUdIlhI/eBedXlx183DeG2PT2XdIfPSSf7Yj3b3uc5TujbWsahWIowGgmPRl/OGyvyysuhTcN3N
YSVRM6J5Bljit/nXxMplTHxR4sq1OB3aEqovILnbGSY2OaRLYx4hD2z7q7vzOidw9wVkDLntZJgJ
xLaZPLZhQp8ZJuzJhczUGOyR5qV4JFSFL2Fb5PVzo5vmc93b69WgF3s7yEJjkKenZzgE1WdgRV6x
HYN4OafUQ2Nkk8VPTuI45G3x3ylhOo9DiXff4NjQRYMJYddc33hoqUBzBLMxxykndcQ0LL8K4Pfd
uoVcD83S7xZdn+IBBN6jzYftWA3dxncRnDqpuhGtDoERyPJ51rDS5FwGNzhQNqdUNft7uYBlTrWm
oDst8oSimCg4v+XVmdeDOcSAczgPyGuCkdOiPTOW2GQdYw8UVeq16iLA/6baIugpHlGEDPeDiyQv
GwQds3S9i090iUefgH0Ypg793FjZWRfTii0d2Vif6tvibqc5Wi/WWAwfkXs2dHSHZYevT9eeJzTQ
fueEhZ4oJgGVE1u4yfXoVsW+aUMDcwDXhrRAqPGysOZObEKs755a45cRY3vs0WhaQnp3skl/odO0
wDQwatuG3iAZ31RBWIkTgsL0Lmly+dGJy/Q2XD2+jWRMdy9wzzsMbeKeCwfBBPyBOjkB2AXvdoEp
7fRjezLRJ3kXE0Rs/TKbP1tV3J3RGBt+m7pJdWgbS2Ib+ugDXCwx+rsL8Ufj5N9Tn/+UxdK/AZBm
WFsB4ohNiETu2aW8i5QwAZIe0523C70ebVUpqgeeY05Tvk5u1JzpSy2W5Ex1YJT2op7aC7qN3J3l
L3Fp0DX1A2JV+zru0DrurJafi5rsWTu6A4ywumyusgrmIYKekrf804yAncbVAs23y/DMDlkV3A1T
m3/VlTDJuDkcQdzdGRmkXVygjZpRRDkYiKwn5YQxVzSudnS3TMCuzhIvyU7ayb8RAdCtxlUrMgSa
XBfq/vdzwduz1/NQfMavbtkA3xiLnRrcUIOYcOptha7mfiBXgIF6KiADUq8Eip7aV25DN2EPJ+bo
tiRWdK2h+yMa3SN1yffUm5iKvC93kZ6Ji8DQFB/gWkrsOofezm4UhSFgam5D99a9u+rJsDsU4m+I
CK11Mg3do0uB7tbKgxAHz05Op7IbzxBs+Zc1uflj2edgppGZH9E/L7dtHTjIB4t2UwdefBosurid
OtndFVM2b908w/NGhsVeNTxI4qgNlk64ibfJFSxSwmc6Lu0+vRizs4YU8+kgrRbpT4SQLHU++1EC
sCKzzjJgUgOatA1Vec3HWHC7Wu0+JhR7TiNNn7pgWCj7B/o6td3PIayTHfY34Z4yo3WZrSI6ic1q
vQz2x0rQzRnFIMrz5aXT43m/MoZRb59TtwMmSe6JrlCdfJglXgdFVj8GCnhCGTTPtAUUe9Dkd+gv
Q1jVYKJkd+1PWXbTt9UncOMzYsZzldKhW9r1/WhEGeWsKM3bdGIDjxp3ToVmZzPMTXCiEtDXiw8v
bhh1q5Ah+5dtKvRZhyVrD0bosITBeORY6e4EaqR2Q8bHhoScJ2ddrAAL1lOzfk5mrS9DjgEHfxIb
h2kEq3LoL8B1OChBh+rOntv6aFHvOboQ+rf9Qi8uSsUMMmAtxg0y/ea2hRB7J9cuR3fMeeU2t+bp
2g+7F1UnONOnsTiHkNjuLQ2/advAgTHLLG4g6HuX+IGCIi6YwqNHZPac/UpgvIv9eLkqaIDYwGdE
9wfOc2t5rr4CxHSLQWjLK5Fj/IaG4qrs8nLblUV5PxZRdOs54GhcY23p1TbexDwmuhinXe5Q5Szm
6CnRdnvrNGq6ceZwPk87Le98vEXvEeKU2176Z9g1VnC4mTqZZX9Exw390+IfSTZH25A2852Tq+dp
HvVdYNFvvWJ7dJDLGh4G7HZpEYmqq3Xa62EdLqbelcWmG7R7xRpjXWR9qqDuJmV7h31PsWsREJ0T
ncqtR6B6RNGQPLtFwbsV1pqOmny4YxIWV8gji5vMiyAmVr6CvrTqHTWXG4XJwq53su60XKW8Kejf
2lnD0lx7k/jijZ2/h1WT35chAA+vVxyyUN4fNFwzwcxIYAkSF/hbgar8sKQOmBUaz46i6dJza/RD
9GDTghtIOp/6PVsk0mv/1Co49u5+BH//Fyf/LU4O36do/78u5eD5Okz+8Vf+1ZBsh//Q6utJsvkk
1VxjOfkrTBYCw3KCYBvRMwAR4uR/h8nEwrb5W+iy/x1B/ytMpiPZge3Hx5nmMvFfRckkc1/lgjwb
NQPXZSDeNtfjvs21lq0CIZX704VIG3TrlLEmtJLIoz241+fgoAKnJO2oUJIe4V0Xpf2xJ2MrqLo0
pX4AEtavHas3dSismLKumbKtYvVognugkrRswQAFYcWS0kzg9A6unMBPESotoKCnCRkRdQ2nHE+7
gQLnqDdrP1R9c1kVS1btYK1RugiDprrwomw+I/Ey2qeQS5bLxY2iB1qvGhKv/idL1+NxqkcVb218
eDBLaC4yoxMlcsFdy/Ny5yHBi6TapsmAjxbNFlh3cWAP9xNFuWlXdCs2QH7hz3drPnpPduOQ26BO
MF6mmBF2eycxWTwKVZg1hfJ/2Duz5caNNtu+Skffow6GxNTR50QczqRIUdSsukFIqirMQ2JM4Ol7
QXbZ5fq73fa9IxwVnjSQBBKZ+9t7beAr20L1FCH0deatbL+M904eSvfaxypHGmnU6WfWaL1hCD62
27ZOweVqs08wykW6q5iebJKpdrG+YXvvFoVIANnkfdCfTTsA4MTu63ZwsJpvUfjbVdQ0CD5hNZoU
PYccBpo0J3diy/65pSvpMZhKrIh1KNmNYo1SjPtqmxcqAr0znzFFyuNgG9m2MZ16LYy0XzthJQ3s
r+xHyVZCqBbusAa0DrQwTqEnOuQeHv1kVEf0S7+BXkwkaBM11C0sei516MUglC9Q+dYmjbw5zR30
pjilrbASwNTi0JIk2tLu897FQyrqcqV3EGWRZ/OdLANgPGHfeRtzGIb10IKqzUOz58lotjpvdFhB
1ZiNSd/cINZfJ9ug09fmbtzMXd9rvRDja274vrnx69zedqWq7gzKRa/wjmfPxN+cRaAz11tWxJd2
WR+F+sqs3XOejzXqNaINfHNXLudqEC4aQxk9BOoMdCEg1DWuUP+sbFlRsl1jQZciBMgOmWQBmjrF
2W/ZFajPjm7uRCv3wEnNfZu7+QqXQfCZu6FmAodv+Y18J8yXsWn7dBu20rwPsrjbD3XubsyM0cPC
L4LmzhP9u06KZtWPWCoC0gaw5di879HkLGjRIWGwZUhZ7TF3GJ2lkU1FlmOZW1J1TrCw0ZwMWpTM
cNFQ12zRQSXvbcIm15LJ5xtHyGDVyXB8hJCccw6iJ3qpUUiSLKAzEoiptOY8lqq4ljZNEfSoJhSk
EhaDd9Sks1U2KB+cEN7joPnFvgDp8tTSgw4tqA2y21RAM2V7X23h2mOy9rgO3UDQJi1S/YKhvVuO
rbL8TVkIdFDPxvwOAd0DyWy31bnOA3/TOHr2tTDScS/9pgToKmklVKNP9Vj7npBLWnGYG5a2FxMH
y9BgS2G+4m58gl5mA8sKGUn4vcnReiXRkcOM0j8ZVZ1zMzRaEPJjU9vpxvof9ejrX6J0zN6KP1OP
rvg23Xs6/kFy+uWLvstHBqAObHSoQQ42mB/UI/8TD8S5udn18UJhRv/9seh/Yi6FtKjrluPMo/Hf
1aO5eMKDCYWsZDgkk/5mu8QfH4tMR2b52YNeaCG7/8sUzGIZxJwShIfeCChAsyzDveDlnjY8vtpt
LF3/0OtvPME4+0shhgWVKj4NSH27Q2/vt5Y05JbzD4boH97Gm1+mNP8G/+6mjHm4/N9/ZwT7L78a
L45ya9105uaLn3Ut1dgjTzPP2bs0ZJZnn0PNGVIsp1R6l0HAGx3tewbhnHVMZKkNOXFrVY8Sq/wu
+EJ3vXFpmL3Kek2CNXefJhbI6zGSA06WqDFe8ihqeUZkfTVtJupyvFVGdFU/c3D1Gm3FVF/zdnRS
TStCnAWYVwJWBJxA9bhp/RCxfO5KpeHgWvp2Jm+9gFKOlcAERllGWvgH+juNWaJK1qpGQ/e6iL41
o6vsG9Bq7YNfVpSlxh3hpyAuGuQ61OS3fMz1WxEwiFz0ogaaGVNOMXJA4bSy6QPwXAf4wrBOSUUC
A086S1wo4aF9Jhw2RR08Uo+pbXl61AcJpGzbdVbzzoO9Pvu5rVbYya+MsDxUpdPcuwXZbcOni8pt
uvYqCKL+oLReW8XuhE6VoXNcS2GNxyKMNlqcAAwl4ljeasJ/0S2gWhiiy3I1pVn0TMa2chd6Zw8n
DV3kMnWpr5YuxsL1EPfqGLrTnd6F2bkegWyqyQd8SK6RZx1JHfFWN3my8KuIZgwcRBOqmx47t7qX
Vrd9XFhLeG/5jd1PLj1hVm2kJ6vIGushCeF+KUOLz9Mk1wLy40Zilb4fETYWs1F7r5zK3mZZXmwq
l5zz0qidbtngy1xPhQsZ0AqqtUtqbmFNOiRNvSr3YmqHpUEU5MK7Lq/g0NUbgA/6ITQs/zAbKw+R
oWfhKij07Llqjea+dAkoyMGgFinttOoOasp0bRWmOlo9cxzwLs5G4KGhE4BXj9zTLrOxZ68VU8Gw
4H2nHwWDDhastIpeUy57RvS1gveAEDdhD7zV3X649k3RX9lD060zEfvIJ1G2brWpWJhDbPGCWus2
avMaBXQyQYzFEZc0D+BgM+BcZtorBckpvslSUxn13B4AQtsfjFczZCqbJ+P41aTZ4IQDRqyoY6h3
gtQJtb5wJF4o957qJeUwxt7snaReAREc6dho3WKkSsZEDcT7DKrYlLkL9NuXwKbxtY+rLMzCOcwV
aPe2apB0BPHEPWkog6GoXdoUKOrZvnenGtOFkUXHMIXFjbmGd090wbQUfbJOcPJsstG04f57gXgn
/DpAP8iG+n4i5Xj0eVby9k0ScyHqN4xHP2CwF0PGwsMsxSKkwrwnOpdZGaofVbtuocf21k1LZ5+2
9YMfDdOb209qHQyN2GMJLeEHUMK6qgytvGYlHF76aPSgKHvUQcLsAf27SuM6ZcMyFMDywee4n4vA
9buVLWv6PUvD8PprFFWxVwZRx0XOkJqSFyBd+XGENQ69bOz7fRmymVzBJ5WcQAIvO9tlCdK9j0Pz
jFg6XJy6p+BnKqIeTmjRZGfBjYEwjIWHLF9fapu6MYCIVfVEMITl4CqP/AxjUZDlj3SrS6q3rLZc
KwoKT8GsI4JhQlJ0Z3UxnnVGF1tktjI69h/6rEM6H5JkPauT/WTXp8GMopvYZGIF/K6492Y9Mxy7
HPgdOHGWZxZftlDpexKyRV7EH4KoRlzppsH1pz1XFkYzFC/UU/NDSCUzhagaVjhKNmLWWgnry8OY
G8NL6MEg7GdN1pjVWYVMSzmKBshp1m71Dxm3nRXdyKc12R36+s62ylnw1Wz9hhtK26cjLt2FOyrg
n03dhDdCiIqOHKjBxOzcqPlcjjoRGIHVx97Ws9QczKJzJH2OCrah+lOL3M8ExBhssD2WN3cdjG10
1tQsYdt9w8/Lwrb/xgKPIqxFw0a6TvPZgXwCQdHXpyN5MIvso5Xs69RUaxIBcs3ioPbJLKfPMGf+
4KpjoecuTxGSFqNezlLa3MVLPwyaPOce94gPBqXeHc1ZtW8Q8FHK0PL7VnZXLQauj89tp3lgL3V8
bQtGFkuzN9w1e+b3xEJzGjyBU1Mq6xEpttonleve4Gc3+Kn5u4kmzZVop9ZZaZwmA9b+yc6O4egF
jBvKve924F5tbW7eybWVpxfVmsRocj3CfdiKEvfZXGhrnqEm86FWzZhdt17lrGkbxHaWVZwL/IFz
kqdrnzE8y0ttWuoK+7vIlg2Mzxccnv17P09aUtyXqzov1XbemLxl80SGy9S2luJjUCM+hjbjPL/h
JIyNgCBmfWV58wyI+ADDHoNptlhjuRjFCm0YW8VYUyS8UujFjw4O+2It52mS+BgsjR9DplDMA6fk
Y/iEx2Xe8EfuAEOApDfVVvOoqpunVvE8v2ICyMcVvWoi6c+aLtLbUXfuUqKL2+RjAAb7H628AFl6
aj5GZKhU5jlIC5TeNio/j/MsrZ2naoyZ+LxoJWbYphFs/GzZMud7Mosz56kcVaxIvu48q/NkYxwb
1jNuo3mWF36M9dh4MeLLOJ5wgeCpfjV896XRgJHaowH6hyLs6pAwmJh52J4mFhYjsojuKCLya62U
cNCJOVxzDhovAi8Aun6vW7gAIEnRPWRqm65pbsP502NXZJ8iu+Q4W6JkHGOTKTlxZ8ZOVKXHeDXs
HN4sVNV+BXQBXTJR8s3zZdXDFNT8AwrhMO8wbbNe50lJeMqYWrGoh3rae5CKCEqXnXNsc33iIoqz
jmIXbaIR3KVp6ygNTCSUsAJrWNaFcOwl+5P6iSzsqF16S+Ri2/HUv3DXTgOUGlcERLkz59ATsQ2W
ggSX3KVQINRKDUEU8GwVbMDKzPLulOKUX0pXaxYiGZ0rDxGDllbfIttdOllyqqMxVbAk3JyJi6ce
a8pbb5kIuZ8l4Mpt6TCiWaRxqr3TVaMdPM7bxVY2teL4GeY6kGuDIMNCulG3jeGF3gAFiPKDV8X+
OST2/Y2YuoiXmR7qe86Lmb4sqKZdNFZHabBifGW1V443mmCk/1E7/9K5juPTD+eRfzEF/P865e7+
Y22g8fE13091/idH2A6BAl9wfkLU/E3u9MUnzFY+5zYCRNwUPqP/31sDbb4EQ5r/m5fgu9xpfUKY
5P/mbMeUB1bP33EFAH374+kJyZ2/sFO7hsGO2f7Z/AVOwkSu6MTezjxvCZkP6kPRUmQeROqQhdLe
TTB9x2U5DOMXu2zcI+Wm9N16Bh1ItNmDO24q7TVj43tKbeGTXw6sewfBJETpcygEboR7HdENdDvS
b3HPqSkDek5VXR46xueyCjxoiy6Fc6ZDgU4j33gkJzvgigB7CSaoGmNBNb3rVUrxfBDSXBNQlXJH
9ic9+EVGG4trZVuOL0y72+LEmgNIJwvyFQ2a0cHom2FfxHkO4l9zrJWphe6B3TW3dJCpM9UK2bbK
PP84UlXLVsBR5oVgtX8NAEc/GWOsn0Zr1GCbl5bc4M/KtuTdw2fDj2kE1tIbQzndKTCN+0kfyUQ4
HNMKKTgo6Djh6e0eefTkI62BBnQ1xj51e+ODpaBrwYUKItjpsn7G3dbO9OrLMPBDrJonPL0VCKpd
mT5IkTgAjDMBEzhXyc5v2nbFrjZf6e5o4BE3u6fSi4Nz2zHNbCk9fSdnPz4XdWddwhSUmzUm9bVj
JeqC7kAlMzjsjQzs7kpXDidJq1MroEjupuqzfusaKS8jpGVJpEW26wtaPGQqui+aby1gc8No8qsr
swj3Ys7JdzEckZTtCPvS4JSnVb7XPG2fpW66CmU5PQl4XVspe/tb6LNVbpgnXbU0aW8d3Q/2Zh7l
N+QFJ1RLLUkPnAMD+oCwl19VwHMewzH2X1zp5Gs07uoQVM5wV/WDvKfVPD5N2M5PQ6PD4elqK34K
WtEck07P7kQpqm2OqoGZgmnqzlYZO+o0s6zLxP7gFIZi2kCR4GisVfCjcfYyHSxa6eGPoDrNIQ58
Q2WVe8Bl7AT0DovsvVOqug4cJ9uNqrOuHIJ427xy4pfOc+NnWUUGmIHKvuTsBnYqGtW1rvXWlUlz
9q7uyvBMC3hznzCspYiiyfa51u0reOO0gBW2d23KynwpODeeZCjSfUzcY4ePAYQ+NVfZZhCRfc6q
4cqMBsHlKOudBhMaV2X7ShSSw/+oKHs2q8B9lRbkeanyfTjyVEUrsPclj7QNOQW6KNzCfLRE+k5f
eRXy4BHmi+sV92VvARZqqhFmfqFfysihWgUHjHawNfKsiPyefh31ePKXg+bI1yaombKHqYT1gmr0
HgdetC16viic4uyBwowc3CrYMZ2Y3FUS8iEOGAP2TpfBQBfMP12rad+wG/b1gtLze3AUe5RJ58DJ
Yku0GECBw2ST01uSXsipZbd2kO0c4OcHJ5iKvUjzctVUFLd3LJYvbenTf2nnAXNBi3LiBix2QHfG
bdUAmJ0YDC+tlAPsxEN6xgOkz7Bm1IOL+/xSmXm55APFGFpHjP2xFFY3Wq02Q+YAd68JiS99f2O3
Sb4NmkE/kYum3i+79EHQP2tzOi51LOOS6KG1KyByUeI94PEr9L5+t1oqCAJYV4OuXEpmBrXuM6PT
ENUt77l1IT8tKn3iIDa4c0nbNIZn6jPTLYcIKoXH0XaZHCvHX3pklRZhMILNnrClTmXXeSvf7x9C
vDUcNFIc+RkzD5Y5XOEIJbV+xVSjOtH8rK8NAx+KmZLngh1trel2cmEugdPy4UMuMy1+oqdb32d6
o6+ZF0isNGn5ljkRfJwy8i92jsjWNLYC304I/wJjPF25Lu0uzLVencRV24QR3o3ezBWPUGP0696j
nd4L8gmsi5c5a3AP/iPbN/16ElH0VHt0l1Al+JloobPjiTgtgbBTXBLSpl3g4z02CU1s1AT5x7wT
9Q1WAXlKgM08akGcXTPzqdal0YQbwy9pkTCjufZMWk/EZ8wd5UzWmqanchOpxPw6uWF3GggtvApL
zg+XbhLPuHniB1BBfbagsNyHGuKHWw5WtPqNIX1rRhDdGAb+74Eh56IPpUKe4q0vIntajWNb4W0x
vStPMGEjAVFGZziuAxcagxZf4+jCJ9sBrAmtbouM1s6grOoh64JtbFTJGqYRfXBsS9dVDwKNejZ9
SpadVgjaodXGkWV/bfShiZwUpp/p9U1XA+a+RQ9+94QnS101TOF3ZOfBNKWy9l9Sx4lXeTHoz1lQ
BztWJsCnrbkaTce+mbpEe8ehA56/9bQNMLnmDD8429tCCzaOCJtLBi/+geB2sDF0qd9F2IL4cW5A
Gcmo0ebJIOi6HuVb0Uzjuz51LP9ENiYwbEqEW2UNxmrC8T6bha5sqOFED4o6RrKCUAKsacY66jEr
Wqxf5qkQz/4kCe87m40IKqXMKNWz/PYiqcralRG39EJVLk10U1NjbabhXmISq9J9n9ExKdSgccDI
16NX5Dd9X6S71u5e7NoOF6y1tCp4FJO/pa3zAvjwVQ+6b1CdXrxS3VLjwKYbTYifJ/N9XbjjGrjW
PcpWdagi173vq9R8TDFUvyOJqycIGi9eXzgal3oMvjQ9VMAn9O5QyUb27ZZJqZycE1utInQWE7Wo
9jqGECjWcwzyqDB4rrpBdd6NbOUIctMJvnUxkgGzuIEPThthPW20nubgoNTp2WXXs82jqjzFwBvL
l4oFlL3XjNRTQbqRWFE4GWhpvZqTeCs2eSmS7VgcaDpwX9DE5WciDWFyE5DcuXIj26jvO0yNwTZD
iWXwq5phAvIUtnbyxcNZoz3YkHPstRH1NKiXWpyWoEQo/Cw+qj/9stj0TvNEbSDlwSrMVjozXfR0
8aQ0c9g5ceXSCNt2WD9oE/Uzl+1kFh3iWhw7n2YwDDp026UhTxnN7bUde5GHYkKajPC9H3iCaHeR
FodH5WaIRoUxXjOjlNc1n+YBqXXRRvHwKlJ/PNS+w6FHaN3WKBRNit283bIms0Od4JQfY/YMQJ85
46rnCA2OjhMuhHA4SswR4DUK6kujZpVILdxPAuxYFwTBoc7N+ECbz9Ex8A7qrlFhs6PEYgxd+bmz
HLhN1AMy6+hjGpMaf62FOkPTOCvpzBIV2YEIfaaFyrTEPeXtOkbmpP/MfEvNtP4NiZJtNMItZc1M
8C3ji+MVjvfU6B3m9PdOuDK1HwIp5lwTcfE4z/4Zzv2l4ZwLf/PPDnG0Y5b165fyx9ncL1/zm2fF
xLPCRoTLxzEs0Ai/HeIYuX0iAouOQCTiF5P290OcMDipmUTpHMz/xOnnkd73Q5zziYCd6RPZIMsK
Edv/O4e4jwjI7/klRl8AlV385S4YBI5YP2czdFYJqLCTdoW+I2ET4wLwxu657n1R1IdEh8guqfHw
0IEZ4bR0px1xKubDOgSrbrstzrNRVOFB+IGXWqdCMxl8jAvqk0I9IfaZ1XGzpROW3vAttVF2HB9B
FPcsr4xvEpKkgST+IQh6sTWnADns8k5FR4Ld9jilSG+uBjsZKyMOLRbqAxZ6q1um1jAjOiU7KP2F
RgkwCSVFINV4l0jG9xZ0SLI/F5amLvLPcdxiivAFIaTcI5u/tLsCLSnr0IxGRE8toGmMRgCv+ueu
+Ut3DVarP5U+Vl+z1+G1/vrjXfPL1/x617g2N40vYPUIYmXuR8HEr04v/hNcD8emluL7nfFd+fA/
4ZbiWQi83YZxbqBXfL9pPPoqUCl0mrLAupu69XduGmjwf1Q+kFZsUBIeqUpQ/AgzP8WH06SPiID5
cjc6Y/SMp2juNq0svEdq4jSg3DpvN5Ucb7ISAOUSvXJJjMNH3tMJqDFupOnImoznIO5ouCpogF+S
0Bu+KiYLK49vzsaXkzzqP+5zTcNTmX0WWu2tLFwnm4KsAIF9PVzXyudm402Md3ST2ncJ5b9Hxdaf
rnCb557HmG7nAncWMwikPhDmS1ddGShysVRTtREdkexQ6itCA0Sfc+ybmrKT7cAvx3ywdqq9OzEH
AHrc3hZ+KA5oJ58TV2rPcZZr96Es6FyVqtjymA7X1H9ZzK6a6jwpqAO5ai7EGL7YWsqLhDBK+aV5
EeaYbpi0R6vRtrRFEmICgAf5reIYjqrqU2tPO3fLxAd/kilb8LUTPz3qzYtjKX0Ru+2pJbi36Ezz
EhvefdB3J9qbYKyT+WQRMY4KpBQnmqLn5DDMfwCyH/Oj8KpnAEfAVo1WHdgEffYdwm9slBfz6T4d
08/SnpWcsryD4D29UOygryri8CswAR0zz7FfIvIuuQTvGetSTY8zKg2c+VeACG7zrX0mIFuojPrZ
SjVtg1WpvAuJqzyWYyceDUVpHHNlWKkhMRJwJsyQW5L+kZ5/a6bqRnfEBAtcO8xe9tcSuPJ9hQmO
6HBgWpQvZevBM6ubbABFPPejMyWT5xFA3LNIvXunicttqWqolc3IZiSgC2/COLLzpeOtMdc90NSq
YZC2hodQ4MgQFHK4Szds8ovpB3S16eTwlq7UrUtrZtZ1HsvI4NgQKY8tipzWWVTcWZqh1qA46mhl
ltYtqRo8R15QrCwrgoHHnbNIAJXPNUA9WHgl/W0t6Y3ah5VhEPJmEJFgmli0Xu+UOOpVdwXOowUc
W2v2gwtO7YqWbP0z/Wr9qhnbmIbNhBo2KM5luTG8OqCQDlwoDazSbvclB0dMiUk7ftMKe9K2Xl2W
wbfRd4dTZtYkh0Pga+uM7SjmSsKZNHEZd/9o3H9J47bwG/3Z/mjHOh/HP67zUBfnL/m+PbLx7QKn
suAGWLM/iTX7u6XX0T+BRiMvykL7sZ7/pnGb5idS9YSgKToQH9r4byu94X2i+oYuDfYZH1Zg4++s
9PYfc5i4oCyPXRG/Fiw3T1BpxIPgh3g3skI2JXBj7xC3qo7hf96MnKB5Ii2nLPePlQjrSxRn9Tsn
TWyxUardMrghDC802BhZ7DFEahTClg55hdgNqquvoTSovnpp6Civl44W4jXU+jK+SWoab1AV7bn6
TKWbDrDAujIS/2hqYCoivxjoHUrHLRPh9HZKrGnncw5n9KN1X4tJwz0ciUEwQY6jsyoydJyoaYdX
oOnjq2tFtIeGEW/bMgp7oCB1Wk8bxHd5sEetesPImbyCfxtvtJTaaxPS58tY48jwOa26S0z/7de+
DglPVJlAbdONSxg5F6PVYvrxssZ86Cw1pb+Y5d/Vf4Rfy//GpPVBx/h9h/rxETgOe1TdJ9DokV35
40eQgwrCjNU4d1Nt+Xvb6ux1Zaqa1jOsUSkmFoqhFxzk/RsMnuYR0ZmXVjleaS/R4ZlGRES6iVAy
ZJ66/jQFdnTN0KL8QgJce4KA3NxGc+bcjpPkhIvS4OQfEVrJMnpXw6iumE9a5dnz6ocWq+qOvvIj
51jznkje1qU3OWHW+/bDTfLfvGj/j4FLXrSA18YngTldx+j+87Yc/4cXsleAYVDmwYsxf/ohzuJn
UHrqRiNGQpzIIgeRDO1aRAXVuTkBq01jJdNJdUp/q1IsS5xpB3Wel7/DUFr2XTDyd9Iyza+goY2r
kLP3Oeoc+NyIUze2FzwCwTG3fhxnj8A6+6WTZvouLgaaTrVa26I2OauxpH960nOuaavV+yt9sr4U
DumP2jR2LRW6OxwsJKZxmK1iNaZrZQ/mWq/8aGPHL1nlA84U5fCO64wCupbu2IpGhb07ZvWubpHS
g4jtUtV3G+ot1C03ZXrNmZ+bqUnjXWp90XkckFsEXoMnLZlsFLQwZ77jqW4Vx42EEZD4Wwr6QIbE
iJxuUahbGKOMQggTJqc8suQRMLD5NLJv++rhiaHxaqipObfxFAHncA0QnE2z81UVXwFf008BkvyN
Vxj9yU4lL860sNivZTQldP9FCSXdjPdv6epR56Y1eEOZvm7AKE07nMjcm1o6MTYemidsgfLNh09y
FGTcljrTkv8FDfbTmmXrOqMJNnKWhVeMz/Jj8/rDmmWGCMth72oYtfTp0vqwizTM348wEKiocDt/
CcaOa6cup3cMPmR2W5T7JbnO6EtCGeV15ZjBQba6fHIlveVEd/Qth6Nn5QsswZ2TPzAFo+a5r23s
gT1bmozP/lji7iOnFk7rBgFyPealeav0mopwkEU+qTJtPIkoAIxuaOMGZjWiS0Xd8qG2cbit7VYz
14hizAQS1avrOi2ny8dlWyUSaG1MUKGWtnE0Kh7vZebpz56WN3BfjOaJEnJ5HTcxu1j67CFKWFYR
v1FTupVlzYmvw7AJh6/rnDncxbYo9SLv7Om0jqz//Nb9qeZsfvs5eXgABpjOMpt151v7h7d/kEaj
hVMd3Jp1xW6+NVxjMdZSu0smn1dg4P9cOrLR7pMxxlxiq8qvTpCvI7X1QESNC4t7sFuYmQwOXtpX
r2nv1OPClwMTF3pAgxcyCrwYMCDGXsadtvn7L0DMj1dMuzyXzTll8+MLKKa0oRUzdG8zh204rAt1
Lasw3EjqUJioFqwzGLxYL0xwtbOara05mldIpLp9ZQxok9x7FgvzWL5ayiUIDhfsgELZBRtJnfV9
5krwQxFWHu+XA/f/+LD4qf3o480XhCtgl+J4Nj8SQj/+7phx4noSg31bdrZdLIamCb5xNQfeDkhw
Bl40nk6JatQ5I1izbXOPV2AWhUMvedwfytyLl4Nv1vvMHmoCA1K7hyTub/2BUPayll1xnrwG+KrJ
6x9yaggWbTM039iAV3xEsXhrgqHb69NEnXgqJ3XTiSEttm7v1ssqsSfaZDlytV0XPJmRkeCo0rwD
hEeTcgTX2WA4DTdVFqmX2iG1Xg99sI/HqJ6dpIW3bE1TfQXXxXpFWIjddVOZxnqyKoYPZfpmwFvE
EVRwpkurap+JPngpXG519gTq5uPWC3wt/FIHWkRmJeVfdkUaHCZVm7fUWMHmyBOrX/qmjL7oVTNt
aI0OXrjy+q/M3OYVZH5rEjc4dHExnYQ+8fYJoia3VVzrBObzFPq2iYwjpBM/u3nybpU5UnAYqT0k
xGZZY/pbaiIzj/QtNSvbzdQ1J2meJX9+EbNJ5Cr9fdvAlYAKwJ4Bu4P9sR38advAWg0RHGjeLZmU
FnVZ5wZbfKzN1C/K7RhIKEFMKGPoBZQ7sRWrXh2znS4TretkqvNmH0Gh4hSTZAcZZ81Aql6P02Wv
JXHOGKzYtBLL64I7SX8bwe48zFVtb+Yg+q9d7AptRXwyd1dN5JVMpNiOnXpqjNYQZIgckd/isI1T
NMg2mYFqv/BBk+y8UFOrcarcvRL5gxpKw+K3xO221ExA/dLRLvDFxmHVdHr3heISlsi0mAE6stzh
AG22grt252YExhb6/LmSGG6fiKXtOIX340qZ8bT2rfHJqCg8t0rGLfw+EVT0hBuCEz4Xa2I2dAGj
G76jtuUrkqfpoTQSfTf5oPwXjjXJ7SSpzTiZKhD+kjFq9MhzIH5sNMLzi6kaLM6LcZ48NUy3Jo7i
0gl3EfsWYlkWq8GigWyOLcA1brV+mDc4tSoPuoeQoFGntarpyAXDEHXtulVRrvNyU5a8jHIdHU93
zd8HbcdtwOBjCpae0wixyiZso2HYNvsAx5xYTEZivUWUnI2YCp0qvdLadt7++OMlbGmLWU+h1N/y
rGRdbWXOdJuVXV9qBQpCaA+U23MhMPAk0nUFCjsql7ZhWc9GOcUe11M3Xag9wbNhuIm6rdlb7vCl
4qJs6E76ZkIWhFA+aeuso16b0FZgMMaoycqKngCS1zjUaTl14C449nIVxpJd5kKF9arFJ0k0tQr0
VWxN2TeADbcIHlmMbinKYDHQzMKIOM2vXfrRb8zcHTBmwA5cNP44XT5upH+yqv9LVpXjo8Vh7//8
v//85eHzL/at66/965fXH0+2v37J95MtiVTdIgXqsxP4kCp/P9nOe4ZfRUvBeICtPqg4nlYGD90f
YjiIoOiMnAA8znmeDbz5+2/z6xGi+emffwy7MD74aUV0KKPlx7AhRNKD884p/MdnY9QK1Rd1ZZ3c
gDQi7Qf2frS48xb2RGk0a4CUK1WViISzQ7k0ZL+GFUS4wsHo1JmNJDc6ByDtaEqvSzcjHygV8+el
WZFmX3VzdJIQPiHKOU7ZzsHK6CNj6fceectqjl6qjxRmNwcysV2VL8Uc0pxwTyoMCnN2M/3IcRIU
HDbxHO5064Td20fi053Dnw57cop/iKej2VN+Dsx3tHi4jSOPT2SqIdyBoKKqBcQToaIuY4XOxjT9
gvVSnuPQ7vPFMOTqHAQlgRhkOF57XuWzrwNeirsvxxp/z2TAHtg2o8l/tRq7Mg8dPJYbGdly3Ifo
TMmK8KPSDh6/YHklgomIP17X3LqYXlVefKr/OKCn/VnO8TmyHRivotwLl8Gcrk2G2t2xfSjkMhHl
FO4Y76ub2utSmJuiVm11slLzgeaV1p2q1RDoZSt3gUHz5DYPzNByt55NUm/j1rE+4d9E3C30ZYpx
FKLelBfIDCNVZqIxSjwuVShR5hIyZUjN69gjOqueGk7xjXXbp3BFamZXDGvsOGDjnQL/8IM17oaa
DqaSHvlNhfmH9BDoIidcwgdIgjOFXxppIRwURAmb1kLDkF3vtscG5xJ0BKljt93pzUBA0awjqKpS
NP184bjTblLshTaamtHUae4MWX+gyKurIObR9NXOpDUyusOUL9g1DI3xHAbwb6YXFVPrVn9pB0n9
x4Kn35QF/yx4f2lmA/XAYMX4nxe8/ZfX6A9zzl+/4rf1jpklJBHIrcxtKCVkw/VdyTNc9DrLsMkb
ouSwrH5f/BiAslHTid+xTZsrvX/T8ZiAMjL1IbRZ8wYOhfDvLH5MPH5a/ObvoPNrzdNxYWA3++Pi
lxqB7IgT01ccCW0fYu6SV/g2RnOteQYuKXAP7F7/i73zWJLcSJfuq9wHuKAFVADYJoDUWVp01wZW
raC1jqe/J5vkb909M+TP/Sw4RjNOVYoCAhH+uR83qyP1u7J4VGlje5+gs31NamU/EsczSVDXuFOl
vrzmjpaeGM4usDHxJkWbhml8yQ4O2CpRbrUOD1phxMj6MX1Kz6JqI21TTWlhQrT1GIgCnMmyG8dI
CBTNnIm2uP6rA9A3dns4Wfxy1eOgKguIJmxwt0nKeSfMvPE+ZxoAN0nM0bkwm+bcj8awA9rXHg2v
m79Az3izysH9AiNHfKQcx9mJJm3eujIXPlW/8iDN/t3sMvYii5uszDq4N09qTZY9uTSLCkRXu6nQ
2xbcWdM2ES4HTr9juDN1vtOMejnRflUMnE/TObvVksR4nYi1W6PZBHq6UF2XJuJh7av6gWY+qAOD
eC3s1Hte7GVFk2Q60hje67K4MpwEFUPmVN4j8LV7OCbGTVeWSFuuGfkiY1SM034+gPFJL5TOvXtD
ayMZEA2xG5mf2pJerqLWpk997kSHNbLNbV7pxdfryhWqzNW/Xk/qLXutrt57Rvp1HMkFeHO6fLB1
umeYRWSsWixtgJMK980wRoJGDl15i1u/lmn52kIUvwBgoCswmaeP0aDZIcpCHVp56vh2c7UYkrQE
tVCUk61vzNTDmqgW6xqYT5rD9Yp8bqdebqkcxQkWjQWPNGNsOXXQQ8a7nxw8MtNk7gTa2hrAjeAh
KHM9frByPb9b117dRgQo/ERZsJtM3HmbVCw2r2LWoQcrdAetEn2AqHr6OMu+ONtls56TVZoX6IfZ
FqbifDd3bbet+n75PGCfBIUlTGASuUYsoO+zkU2upe9K7GfnTkXpfqH87DwwYWJHKueYKrlC8wso
AvtEHyr4TGPjnHQkPQJsgyNuZqquNhIAF/gXms0qv5WTt4ndfnxhUkOctjVXY5ubebv6i3DSwIgT
GOKJQZhRKzVybKXhnaYSk/JmaKDl+hO6zdYjn5e2vClsvM0R11j/HHcOoaopN5Jv9ajq0HULb4/h
Wp47W/tC+bjg2AB2mpYhrFRmp+FBXhT6oNmY11pG4b0Sa4Wk1TmnJqrSuxJrw7YAA/xpwryzNVJd
fibDoTgVl5C95ZTI3XUwten0Yf7g1ZaJPB45OKjxuY0YR2Mi8/N6qmfNGnzXjeojcc65oadSS8J1
NNSdY1t1qACR+VIuVUB+3zj0mCkfCirJdtTPji82qZd7RovJuoEDClHUi9OT1pgriRcPkpDr8ZEk
XX9Uvhfwr9jztxvVTWuoqynbQR5dw5TKlOdpaZcNVgp9m2D+CBIPsnA3WNGFJr/uTso20EEiPCF9
ywfPHPddZarbeRQz9bjO0R65rTdZYSyHNCrnvTvL+i4rDS3UAYoRWWrc9RFHcXOBL4ICTjnMWyr0
lsFGHpEu7mbgVmkSHSqYK8xQWwaidKiaSyMupaNBmqjn+9hqu/MKvNZn8RQ3/cifu7Yr6CUlEdNJ
tF4Qm5hJVat/IRsnbxqrrQ74LI1D2Y8kMvW+9BcA2oxKonjXGeAvorR50tggAlGimfFRecn6tRRN
4yvNWfdrVlr3eGVLZh5Y1BAH6UrUUzvfOWzzAurMB+Q0NZwAmizPVSGsbdtUMWfgSV7gl2mbumYh
8uJkDiLMMB/NWiT7tZk5li+FF3YWNlOyXbb8yENQ7S3P077qeMQ2y5yYwKus8VsWEfG0aCl96HEI
+w3ebA514j1WZRy22MYYpk7Tzp16DakIdeIjOspwBvYESq0eIWbgZjW7DgP91RagKhuKMjV7d0In
4dMnHeAr1HcVWrEEQGbVqU8Czg2ATkzB6CTWVwx+Uzg7y2esdahTrJkEGXLyUp20tTONqe2mbuz5
tVm81Lf0Rj1Id/YCsuDy40hgcmuYkpyk7RYHRifLpUpGjQULS99sp9ZbXkygbpw2vdGjqsIIXuvv
MwnMADvCczSypBvzauztSUKYFcTrH9NUXwLcy+6BrfADFakHdg8IIR09NmEuaMjaVIbtBU463c9N
Hr/iTSC+OpaA9WSV3GVs7sH3tvH8ImJJZtFsnSPRzsZlBY28Peumhrgtzr2jmQ9KjXcj0K5NW4iC
XqYuZ986jsiwRnmM6nTDLYFO4+nVWao4OXiu9pATzvUXqPW0gppR7FtV7LJXl+M2dociJDxV+sKN
zuTWcyJa/Yj0kLmbSok0mJuSZAxDtS384xRgyZhtjKUgAY6pGYGhY/mmHvI9SQXkYsBUJzX1zmed
YAFZ9Ua7sfvunqS//ahc/FErRLDci0DPzKZzoOhV7dzRGcPWdqbnvkzGoy3L90xlwyHJHNTaHC/A
NK5UkanCkeTc4v6Ywu4Hpx9bDz3loncKASkghGpPVIfc6zEhAo2c8dnjqYxarkfTq56m2r5Qk30u
mzQ7Gqm9rc2sRXAQt7m0XhaNRIFwyyJMKzPaOPFUPHlu3OzGwW1vG5cQ79JT2Sza6KubxyyBcZLs
3N4jaEd1wb6nQOOcQH044aqPP0we4DunpzqnUUULIMFW3+y2eErKqvKNPHMeIdbY24GyHZ/3Rz9r
Zl4mVtWQCMVbhLFzU9awH5ljnIuZgcMilzMNodZz0cKqbCmbCDHSTLu0S7xtuuTRWzeuy85a0u5t
0XCzxB4tPvVkTAdnzsZtQeB21llXCMvqsKOnTc60CVGHcOZor0GHD2fjuJk6eiAKnTwuTstwcugY
w2Jcl9ONVdQx/RCi9pm8Fs+ZJqtHNlX5qWpdHvU2beUbMJ9udlvXg76jmba5IeK6LeU1Gsj85DKb
oKurxdZ2SWaVW5EY8dlBego7Ixsh9mUp7vI5k3etTfI3sQp9u7hjF6xZZhObnN8Ibmd+7TBm2c2z
rm6bmTJb+D/6sVZdtbXdeXkfXVLhm76FXBrleF0JvGDu2ci1hXNK+d1nuoKaN4kBRrDNfS9jLwp4
I98oMG23WVl5tb9S3npYe+GS88+1PTMQbE04U8Eu6ASCLs1i5LjbLRnO1AsmyMDxl2jojMCqFJ2D
pSTgaHtiecjz7JZ9r0/ylOyKQRexiBqeoHOkHxXrAMAadptAPwXt2Zr4hsfR3gxrQZRnIE2BEzAO
dfp3Nmw9urAv8nvbUTmFTWJdQFD0wm8rIzsI/tRv1wTAHhkzCp1qbLA0rz0DqX7s/TjR+qCdi9Ei
VBk5H6iT6vBHjo69SZW4d0j9GJt5jbMbfR70z1jNC2xPxDHFZBS+GeXUAVeqqPRHd4nGLAqiyU3q
zzi+JmltyqrwyidnoSvQOkawePLTsLhe/TSvE99aPXxZNMyJXsVOeZN1UlekZQvdmfyKqhAgWWgV
aDYxegHApIF4wbp8bSSq6uzxDtkj2B/4mfpNi2dSLcYEx3WNSMTpk7sEonfT4zi57aWl0BGsgKw/
mtx5Zr52W15Ru+SwDgLqqoxd6pC9J0a/VAwOhH6hGMA9AJRR3MHY726cUT6pBNJV29nyi1U0PZXz
qBanCPBDaCuve+hK7FqZxICmIbXcixlHlTRJSWAqmse9VQzudTXAc93WBvATtjCc+q8ie5rvZVdY
oVPYxklUPQY0weg/tQUeT+YkgS3X8to7xOuJvKmfl3SyXnsdlsmmB9BEpljXSKEJeg8E39wDyjS+
AMqkP852dBtnlHlTR+EtjxSYxMGUxYCahlER3Wtiw8er3QcdlUXtNZsswajEDWNDnsJXpFI7HrKe
acGmb3CmLmWWPcVuMXwkKQ22ySOMslYqfixt1W/d65eNBS7bad7A6csmvnajRdj3N1jemcYgfhwI
sFAnHpVUGlAnnhEm8ewD07jqYYg94ASAcF6oLsMGQC/5h6qOXyKmCWcL6ncKu0Foe9O42lQqjzzI
OImT45XNI+0IfRUAT6mcC95aYC5J+w4Ko0AYUktMR0YilE98h8d+qmIAPIIm59u8WIvXTDTZs5vN
0Y6hM2yvddSNHUeh4TnvxvnLRCeT3xhWfOrLuAl4R9U26zJuQgaaatPJwV43HD3Y61zTogGo0vmT
YtfHjl+ziS/WC6Ka42IGrKBJPHSxx04Mvx/1ttlohL2rEUsDnnKYcys9JEplZ5tcyaE0PeemsDk5
OEiKgRTap8Kt1XOCrQ1spE4BKDl0Fg1h5yvZJPxCXPmz8FXmqFsNtGdQjE20G4ypeIABjbNScV0x
O6RCpBXxMTKoMmrY+TJ49up9lUW6n3EsQ3usrhtZ3e7OEGSLTVoJ+7qCEUtf2xkIWZ9mZfuhHgCA
3up51pthsUoOY63OU4DwHfMgf0xkL2agXlJ90dZKzHc6Gca9BLjLL5y09XWolmZ5UrOW8XzVBg68
w90oeua14Tg6htOQqaNH7sRX0rnutv6u8Jm/y33/W1qwzKxBW25UvOxI5rdP8GmWlx/kn39jUgGP
+POIDYQ+AjXQQ3ZlqDu/CsqovnNWmPp8E2s9baEelQw6HHCH8KDmUhQWvxmluZsy42jm9hZdc2sn
eug60aUZMQnUQ8hH3UFtpiwj3f31m7sas34c/31/bwywdUs6BKh/7eUo9Yn+jciYb8Dx3jgNe8Vo
n05/Z7X4Ny8CXYsOLdzK4l8UdTyHC4deqDmpgS+Vf6RG/ZhT/z6R/+8M5m9mMNfKGnS8v5Ak6/mn
CcwfP/CHIumJ33TbcQhXWKbD9fGHGulJYvUGSwCJa88husYc5E890vwNizgdgtfABmr4tVvyDwe5
JX6jsPQ6SUaltK6YtX+iRzIF+uXSYQhjo5Yb1yG14ZjmLyYLwk7DVDmpexRtuZy0rEflz438YaH9
60tZTeowE0nGm1tA4IMLE+U3Jn2KH+Ek0S0WOb12p8eOiK8jlunOMofoJVfggE9tuiyfkwFli9yu
2UZ+VI2m5reIINsRm3QYkWd+We1hvh8ZBrEGr2URHZPMLb5M02qfp3Z0X5KlxmOlig5Zc3B1Y2Vt
Z2uDW+uQeKzEHBmKMMNIhVhVeTY2kNKUX1zW3a+VcA5xUaibzFum1yFtrYc80kYVjFMTfRtMVd7S
nXfJ2ULTN4Ih66OKzPYdO/L0usTwiYy1T75pJgHjjRfb9Nt1i3MH6RJO0rKaPWTgeLkop9NnjorW
+s0pNe2+rjL25g59gDeTZuDqthoOPXHvQozERGSdMTfmGaqi0j1O5WzfVRNX+wIyZ2hPUfJRX814
8U23dHe9g7YL1hQdeNWT5BbC+MGuSWHv07mId7Hy3KMNJ2snAGVSB1qW8rFMSC7v4CcVDqnbxCDS
RbqeCRiKJFKuVXtfVl2gj2KOc1Dzimk8wY0efNCo7XGM8it/SpdqYwBm8ouWLrrrEBywN0ddXPGN
e2PB9wcUPjnjw+SU7Z4O1Xqfa6KntSByB98j9lX7lpLAwQqCzrrjan5tLHw5XkEfk9ZUxa3OVlZs
3Fhltxiq6pHgizN9KEYy4HK0BvekQ/JM8ESsC8FjetOPiP0RtevlnIVFX3W3HPs7nyBai/VBNpzR
5gUZEOfScCTifC1qSpb4zh2abz2/ZdyLQbVpoLlm/W2O8wI+zKyYiaUw0D5XHZjyPfac4iUal+yA
l6wNsUllJul2Ob030Hbv5EzhXd1UNjl/s6N/xWzNrV4Djt0sqT7fqqGPs5dW5NEy3SvNTWu6vujP
GwASTOnDvDrJHfLiqhdf+OvizwAb26V8t3gw2OOfcSutdXrDvKqMbuIe+anUa7YL1jCxSZzxBq26
8Ry7vEZEmXlWqEerX+Jwrngo+rj9pmofVToBzDoCNcod6k/wOY7rYOXbviTAruHV9PFN+hhp6UKs
9G5D+qUO6SYt/XbQo22W5ISmnAEHHE41iK1mGRS5fjIGjx230Elb19YDT6E92XD7rGgoxILQCXBy
1bqXS8v3fmUMII2CqAsqt+MKtKpW3GgEtGTQ9yPxAYq7tmmmhqNRdmWYQtA5mIs3n0dToVegp+8Q
2Eda20rVnmTfjkdOmOXDqlcWUfpa2juZVcw2vP5eJdyYOUg6qiKfsR+D+3XzL1jvrSCTMsH9kfVP
2mgUN9htHL+vSHyli60/doBMQYBw/qHHwPI2QoLA57BEfeEcu/5ksAObxvyOQ++LZ3WArhQ3tlab
+2yIH+AKJGGJGcWPKLTzM9oZ7Q19Ffi7lESqyekM1LJ6fsIemQRiWr2DU1sqNAqJtmZkxoNsxj5g
ecrD1ersA9psGUomUMsmtvrxYoOADNslQzVg3/5qUqqJj4lxLwHNgjxxQpfCODhPGIrhTMyyWFik
etYUp2bt4GASaUSbAYpx58fqVsCZY0dHlBb8Y/E15/iwr3E070fNy86zTv0bDRTEtSNDjf5QwT2Y
cU/6HHzamxLUyY4okXvKO+MdLzrtP3E6bRdC8ZyU2yFEhRVsdPlS7mcKN8JIES5BYin4tg2TQjym
6h54hXTlIeKaE1m+66TZx/dUnVM76W+z3mUbL/DwkYAmNDwYIhQwooPMckaYb275oa1d9y4ZYjyi
MX/+DxkTKcMeEajypbrVoTgHaxGLJ6YNxbd+tYaPDl1xjw6xoPu2TWIgTK3YFsj6l0kN7iETVk+2
iSaUEOZMwaKbpONjapko50lvvps9l7RptjPB57a6uHrTw3Sx9Vv4Abm/gCTjrprXR0hhxNlLTU9v
hskbzkBBpjOImGgvEjvzp6zPOUu6LJlFfKt7fbZPsXuh3o+Ou8kn1wEvZ8aBmWGrw06UqKMommRb
UjHDhq6InhN0iQQ/qd2/gYtPCZJrU3o2AB3ueyNqgSjoy6dyGHMfC556MifTQLnNHLiWRTpAy2r7
Z8RJ40xyej5D57vWjEmRcb21yYMtR/2RuZpBG1fWBCsz7dWXAOBem7bp70wlcfz3NdQtFqZ2zxN9
eU8gZjyZCQTQDbbtJUQL5FxrQLPMuCqPdjfcD+PaZ/R5mPowfBCtvMLwVznrufiwanFR7dH5u/QV
921UUXJQy5EnUS7Qn1RNxmpToWmGo86gYDWnpQwbsagv7jDJMMpXajMwWDqbhCkwyK0O/kicrONu
FuXTvGCrg3Ydh1yk0YE/ZRGMVVXcm9fmGbtyjmOsNUEru9T/vun77/74b/bHBvtHdqj/eX98gxU/
+Z/gPa+Hn/bJf/zgn/tk+ZvNflZgMIJ8ZxlXC9Kfk3uBiYm5PHtUnMy/I6j+3Ct/n91ThWwxo+cg
SMXU/9sr2795JhNEMhu/hy3/UQbHcn7eK5ONZj9OqNpwDGJhDO/JCP1oXOKU0FAx63AfCduK1S4F
2j5EQc2Bq1z7izZYXojUwxZncm3YI5wH1EeNJV8nAACdESb3GdvNGK4UcWzjFZqLU6v+glqxTzpz
PLoc3AMqwuWpHivtsa36xq+rWDsNqatvGNXIx8ltlufM9YYKGkWm7fSmBbbZo4TLHosRv08nrNim
tPNMkbnDsU59Bj+zSex4n6fJRbJ7Z0hPa07SRvezam+XvgaPqQsctI2+b1HJcQm6OVt+eaT+maLt
3AvAGHwZbX0Oxgw4QDl1oOnMar1EXcwOZMD6M4nPCZMLxhq9FkZZpm9X/Mc78szxpoqNHWal6hUI
aBb2YAYpr6eyauluu3y1wBDkw3tnDOa2cEqXvpKm25ul5PVLaKB8U/RtUH+0X/sxfXDipGZrpKs9
dAvPn2tU8blppn08ZDB3PWTVPldhSTkL2UyPYKhozDARtklXCgPUmWQ3+kfR05PiXBLdi2g8Kh8Q
1udwiJydh/+1wS4NXcvgZOCxX7IoBwiMSOxAA+u+nawv9jCt/jRcP0STD8HAXCko1jGmz0eTYeGO
n8reC0x02GNT6emJcg+wU7Axa+UAGC6ara2wJYw5GIiU0+OmteXei7zjsF5xMzmow1RF2stqpvXG
FISNekBfJAeWZYvOBf95KteDgTr35GSNOvTwV7FKzPSMLDrPxV5bg36hxplTEXkSF67JiNzbUmYb
enr21iwNZzTNPYDV4ahjQxsawZNQzBvvEnPk2NGypy4KLcyz9glh9sVd1DkzoCPG6MZbjXqjUBcq
2TlNCck/e8vawdplddRBYoS4KDyqgFrD+2opLQt4MNoB18QTIbSNnLkk3C6+9+qs3o5xvvoG/jfa
2gZ/cqm0tHqQLPpgH1oj099WS+l+3vUnYlaf1Got4ZK4DTStbN0DKil9pSqXHgauBQLNUJPixtpj
U2DCRFrGF/QkBLnefdD6oQxyZ4kCWfV41uu13dFCaYUQXWnjwbpG+1H23BkyvlQiKbem+4mEszgu
0DMwWUjtqbD0svdHCTQYa3P6UE65C/1Sik2WJ+sOxmH3JCpUPJ3anwfluBY7XnXpB/oOaZaaQ2bE
cqtyaLK2IZywWpBgB0J1d6nsFDbHvAz13oVaCRc5SAYTfZJs70GnAs5PY3faG0Z8GOzJOPWaGAMN
WtDzCBJ2y9wEMhzIUHZd3hzYc9luhM3wtbcz8QwvRGwGWJncua3aDgmcE29UOkJjXj3mmrneRc0o
jjopAnsD7y8hf0BaOpSNOzM4LSUcFCx7JlOJLW91PNNwQQu51M5VTXlyncsbzco/pZNMfLCRMI5b
rEyjO1Foqfg+G9XbNCgV2SY1xTe4nC5oyto+NpOi8UcOj8JNDyPkraOrHLz8nf0go6wNZ4G7JPHQ
vdUMcsuymJAbrfd5HIqHlChUpI93xUixFzYdfbem2tfSUuuW5o9TNzjndOb/3zvVbpYrkBWrqrZ0
CHd+yWAzWCP8Mld+FUes9L2tGSDHrnrsOarunavvGwKcBvlhHHyKMdcQgrURdFXLJcVo+7IaDhNV
490jU0wpU2aSMe7JthlJjC3Cu2JZOS/rmCKs9utE6cXGUWt0Y3dU84lC14+cNvMtHocJhBITH4C9
aC9e6e4TU9zWhfEmJSi42MoO8Kpe3Ll3Nk5K90qxmvIAgah6Apv1CiJpDprG+SoTyhSmKKW+Ki6e
DH08OdbQ3TSucUypvwaQUReX6wS2Et1dQfsaDe9IwPTLfeu6EY83YAosuGO9syjqDCIbmjsA+eK8
Qp5mMAlzyzaZZhdZBa0zefNW13tarZVGuoq2KcmQkv7rdju4xRQsLq9YKfWEhzO967HFZDoPoQVD
F1ZKj/tZj4ttRzhmI5gsNzlRKYk2f1rb/hB30MTwImmAfSCjFuTHAlzB8mORLx/maBz3VHx9qUc0
3iQumGsbw7zD0qVt4yqyfaecvFs6fO8EMPINJP/rG58vMI4YqdhGA2H9oc7w7Mwy3S4tRhMWNLwE
ifY6egxUWm35YqaAb8xiHA/upDrWGpxcaxTJPetvegRiPu9iRtSk4DUbWzAnLnJ85i5Vpr2Nndnc
GkVj+ovV6LvYyV5n2sUPSAJPVMufeiBXGwD930ytcWipL6ItFAS1sRqpb8EMu6FulQJiKrOCGrr0
RrGqbqFH18CNV05WnxgGQ9W30iHiABO7GpaePRipFPIxxxK3nl+GaCodbsVW9hmV3lx9pXsb2Z03
NxsnMfLrTVZnlCab+9ao00nHVEc+6dkcURMkdOaVI1cc2n3N6g3KkSgF547KiOwH+LOO7D7W00JF
5rEzMQt4PlUJGC4RHYpUSyhkBM/ddZf/bq//v8LtkKX+0hF7rkcihb8Wu/7+U3/srV2XWippQHA1
f1eN2bv+qUNft9ZMDhifyO9gIP7TH3trE1CrQW2GJ11Uaqq+UcH/0KENfiGUHuxTGPkFcPt/tLc2
OS78OCbRdQjNaNDo5ECIHETLn7fW6drNY53q3cGGPOyyU9D0BwHo4eJOgEbqNnOZyYM2/NRrTvRE
2pkJf1lFR61Lo2N/DXM5BQm/Wshql1vwxwzwctyUbq49uU0J/z1pbBr4xOD5Oqb9W70iDptd46IL
a8iLRXqbvTuxO2DFEUqXxUy3Mpwp6Fo0Mz0W3UxMT1N7zPXycazGv4vLXlMPPwyK+AauBAEi1gYj
Q8zG1//+Q1wzQ4+laoS43NLpyx1ysLeDOu/5xjBcPxfv+4cT2L+Zmv0ymPr+eh7hEguskwu+6TpU
++H1DA0VmCL65jBrhCRhoX26ClzX+PIfx+L/GIb8xfJ8fSXHNFB5r8hf4iC/fDKFQqDAsxdMEmjv
MOBv0wWAiwR3bfqIR8HarRj5H/7xx4M87ND4wsVEdOX68X/4eJkwaMukP+DAZg2bpXYtJ+yZgJAP
WWxsqv/81WxLl5wKXQZ9V//4j68We+6cVmXGQ0TMdn6pulJtGckhCo+F9/TXr6VfLeK/XClYJ668
LFOQIfk1k7/g7UnwUaeHNlkK1NSENpagbQGJup2O0o+J+nbsRv08kzvcY7qC8Jj2sv/Hn5mpK7Fi
CAFXe6/zy5+10HtnLUeQ/+14fXov/doHMqbAzZMN6bi//tD/eg3ZAm7SNX505V9cg0s/fsEdVSfm
0Mns0OhK3dcE+4NB4w5uaMJNMPukKKNO5RGT++vX/de7BEUBxBLIWkmpkfhlXcrjbE5j2WSHam4n
NiX8NWeekfOmSrHR/aPXuuI9EM6vTUj8eXVwCz9/RivVZn1KAMCmNLIE7bLSpN6Ibj3FUG6f//q1
rr/rh2vo+2vZmM7Z/DjCQnH5+bWyEsBTB3z/oFYF7rIG934sUnP6o2LyP977P0sm35ElnKsRbq7o
DC5X4+fXGWXRd7JeUvyIEI3Y81MIsbHWCqFzMu3HJE1Lmno7kM+4iJssCunKSH7fN/zH9/DLtXP9
rIxnWOggeMFP+fXaoV4jT1t74D1MfRxgl2ppjFFafInMtQSO7FJIIs31b2by37/CX77iK/wcSwXw
FoPs3M8ffYoleP7IwS3C0ey1w3Z0lKa13jRZlew6s6l6TmQUtOHd4oDpk9dep8Msq+UL08sWkAuD
xmMeVZThCg1nKEboY6Qy7fec0X/8dv7d+6Qykq0B+D2GwP/CEGNTPytH0/YIafLTCh6qw/Ve0JMR
FXKW+0rLqDtaM81xqFGY8wu+MvwmZhVFhzGvrZM3QMGm/9u88TTZO1us6nUWQNt1pt0/vWpdwbdJ
2IM4opS/vlXhVUPNVhbbjSfWHL2ATkSO3/0Q/vXr/HLXc8VgpOBPRo2Ey//++mxMNfSQCPzwoZ5h
P3jpNV5e5bV9KnrLfvzr1/p1Of/+Yg7Yw+8JcTBuvyxtq9vbvbVkLOc1TXexG00B+v/ok2/PGcdc
YQuU4p0IAjoftbJCyKnt4W++WF3Y1zvx58vVNSG9wCxiU8Db+eURVnSNZnBnRHsH+/x6cAqDxXTw
FrM5xGBc7zVTik/2FZuRYh0k8Uz2Mebfc86FsoS4AHw+OnrjuN4h9gCO6Nus6fyWjA4O8LxUlyLp
me9jv3pQhRl9m6hnfnHXQl0Y7y/M0NtOXoc1OVNB1z5NnWDBZcBiPNioZI8yacR+AMtzTqiJHAPy
RBpW+1ndryDMxk1BZdBt2YnhvYhW8YkcZHTptYbwp7dU0TcICza1omXLyKrCALBXvW71lF0lVx6H
0133CHWOSlJRJvBOLaT+mUY383k2zQZ0PccpLNykzL8V02DNQUl4IsEWliWX2OTOtmyWFr2b0k9j
wuJNpBNYfK25BmECto1X4B7pnjn14hHjrLR2syXYDFXO0n9xHRxmCFfOR/Tfzn1gqsj1xt0f59u8
9nh5vEPavWv0rJ2iH52PCnMZwVIvvjjXn+1pKrnEUOyskNMsgAAnLbQnrzbXC8+Z4qVt1/n2+9cb
STg9RpWI+8ZsE9L0CvzegUS4NI8GDM4LpYslXm5YRU3ofF+tRn1FSlGsUK6+aG9VnXNF1mIhoV4U
aLCAAPnuVpyjUBWESJ6wMFuvYydI6hixqO4IkDrXMR6/Z06uAvRA3XcPlfdTJzzCT1HXrTHuKwhX
G0AawANj03x2q4k+bM3guy2B2Hwq4tLY6ox13+kJ0nAI2z0QkCgt1T2VqAsTpLxb7sTULrfpahH8
dCw9fSvkwNJEGu1FX4VVhOb1OiznOjq6I2Nef03cASl60dnA6GWtttVUcC055aAu8bySqIs4eq3A
NSa4ObZG9Z9C6g/GpGcKmfEB6PHKZqL/PRdYKMAJvCdzLBhuuVy91EyQpqWFot6PJDpuqLHWniQj
dv6OsbVeYq3IjrlbhJ4CQ750Fm0OGnWlQ0ZfWwzaOESzsP1VqztQAUl6EG5Xnai/s3w8FmkgjZ6C
B7NSx5GY6x73UfQUD05YWxQ8tbLKLyuv5keRTUeqcnZ5qiD+VdGyE+hVH12X246pAv6RFVtGPpoB
NHlFa5Rh+LqsCD4t1HNbXYVrlW/VePHSiexytR4z3dsmCf4HHCw1gQcksEQbKWkvZ29DiC07Frnb
+biKi2CdrjG9HnVpsK2PndObl7hMb0kXQ+WeTJobVtei4sYwt3abPssIyv7aN8apsGEYj7ntN0M1
73KvJFmswGIllCYEXmOpTeolD32yfvIa470ZtT7MtNIMyLnQE0dp0EET7gckEFjQk9kU/rq4PNXG
xngrTeuoTIYqk5HeUCJMV7kln/6PvTNZbhzJsugXoQyO2becSVHzGNrAFBES5snhGL++D1SZ3ZnK
6kirWtcmzcIygiBB0N3fe/ee2/fhRVX60YuurXkbO9N4ivOCBdhZzkiFNV15iW1fggpvbgUojpPR
Y1yYZ++c+c0EttUpUr+VNEoaK2rfkYLUh0lU+NrKsA+bFQj19CQqpxKrkBCPc0dgCT2eHCPrqp+s
+dGdHXs3DjnuCN3jREPU0VxzUHLizQCrh+41eA8QL9FjZ5nD/VS5nB+qdjFF00mdLjPceNuw8Pyd
k+G+TItEHUeo3se4kQUX5RR9qSLzLnCH4c4fpomciq7bLvsP8gWSoeM1pO7ipsXujQMUx8OR0EmO
AlZWYb+cOItkAajIrPTatYeBjqWopG3qhOwIfiT9Q51S+nQ8f5uCY95OziZhRUNPZ0rVVnHdmvqJ
XhfurwEVpNPMhBJEeRUwIYADk+7c1EI4UdNlLtPMvTG7sd15fhc96zQaLph+bHQSDqcUpxiNYGxB
rzYYHfqWpdUm65518lhKFZ+Y2hPeYg1Be5j7ggcz5exAiZAb0OGVvyUwGN0yAgKzQF3TOWXwoZ0R
7YtXCvxkhes/j8Ms573pJmDjgZ6vwqrjPIZf91DPs7wajca7VTh/1nZV1WtDNz5Wg0EC6xKWXtWi
U++1FQRb0rOnU6PBHRSOeSlp1+ZrR4ozQWAlR5jS33d+Lm/zsAFbFdqhTfGfxg5tCiUejIRutdC5
PPGlyvvRRb/GJsyIEbem82OczfbW1wZdA4aFm6BC2xx4PALoYyDxh5G7H3y0oB6Dc3qVifOYTW11
A5vEXhWhSI/02K0FRJRs7KJfN30o9r3r8mDL8tKjfbAOC2ndALKHN9f49llGEUq9Gity6DZiUwRD
tc/Nud7lcxu8dZqPxELTrPuWmMZ1oCtCCjJsBfuY6Bj6gsMyzmvD6Kk0R/uqM4Pq2pwxPUDRqbxV
Dbel3E6ZUTnk5pDEDTvV/+YyI3vgo0UMgNygQkFOt5Y4heldU46f0QJ2t9ox8CcAICIUlURS9nRH
DmqJlnKvqNjrfVb4PgWAqE65mKC59KANhrTIEfS5+jpox/FgN23MCEkGh2Kc1XEI8NsRFRtcVM0Y
XqZdGeydqC++ZyXxd1sc0M2zgy5w53lp9iHdAsV+7ROqaTCP2NaYYZ/8tn4teGmo/BX5b9KdcWS0
4dy/mWTKDSwCLR7wGnMUm6up101couFO5+4CSxEpNxV5qm6XbLPC+jEYBGMkaMXR4km73ZZRNF36
squ++6LscYmmEHsleyAJWoQ1uKivINbpG2H27feUKesp/SeQPZTqc9DmfMLayeVe0O0oVQP8U045
xh+xMTV4XlrAvJGjS8okbXw0ADMuRwAUV8ngdo9GFPbfHZUE36KO6A3QwRijNyMeOpdtDyWnDwmv
LMqD4TnTicRMGW0Lr4d0h0rGzAqcmgEBIqu0WbInh0ysOUURWWtN/kbnDV0NqwkRO+ajzbvS48Ep
U/MSJGuOHG1gz4A8ORVrGvSex+myisHfpM14EOEiOFRF3W20w3SUbQvnQ2CnFoZfQG9HV45sI4Lu
EM8lsWrrqJ2NB3JEzJ1EvrCt2RT2tlnrUz0n3Y+a2miJt8txRxfcBRUkr6G1PMp0lMzLGNIjzmtL
jQfPtMOnybXsN8OqDbg73XAOgyl6cEviMETFy47OKB9FmUAC7lz1GtZOwnHSlMyrk0cOxiHjZ0aJ
iGvuPPuJgBOmzzPLa5iHPFTFE7EMJh43487vQRelfjmvkUPsGLDiGChR7SBpK1agxml3+jEi+FIx
Z6XGRkzjVGs5Jt+z3IrLtUGdvOpiCMcTPCSUmdau84Z3skbknlreWTfKkrsMgfIaKsbJagugAwwJ
VoXb7YIIqzGCKSZ7IY+zmY7iYnILTCICLSsvHFddsGcSlK1Ak+R7iGXjfePhdLVgl1ymZf9h1OTE
NeBBVl7fM56isbtt6WYRtDDlB2nSHrDGHl1nrbp9zfiH+AukbdT47DochE5OVznbVibNrhg0ykk9
pudMjPsMV9/K5sC1pqj2Nhrq5OCZAhrp6B1chdnLLPqA0gSaIFZSNogqvBlFy3A0T+tdoNt3rYxq
WxvVvBceo/eika9qQq6hptq70DW9gzkyj+nQ3iJnfksYhRN7P3FOkVdl0Z4Ko/k2FPN1B88MUdMj
TMlLllwaRkixLhjyfqRN9ATd/s63yn3NaXrN0ORNmsmwnzOalL6G9+ASvjOrqNtIQ7iP1cIRMCvr
+8g48ZTDad0EsXXMMaptpGXu0q4mQ9YfUOV5Pxh+1VDZ6GqvXIOKIBq67hnI948RuwpDOmKDGV0P
60lO0TNwNfJqlQqyk6PqnrHPhL4ysfdi3vZN8gL/sD10Oj670COCvntogkZu4za59+0oPviDzKDR
9d2LYalgO+LHOfTUMOeuU8aBXNjlZz6ZJ9dO/BfYWCWJgBCgQZFBtUsaj/bokC7lhC+hDlbIELdm
soAaZxTIZ927htrFxXgH4U/+RBc7GSejzmnokATQBube6q3BvtBBATtg1cT9eANoeXk9q8nSN+Tb
3kDjgrTvY4SgUBKgmpHfuXCOcKqZKQZFXHeIhjPOQwcf1YNxpRFVJpuWvLhmZUiaph7kmHMMLWOt
Oiv8FkRZ+NGGHj9ArsqIwWWMqziKUEiBqq0oiyIe+25TsbzQZ1pmGsibw28dc7ptaDB9LyvLvUiT
GZwhe9xT0ITTJTE7VMkJjh49NZ55lRpu0m/1wtEqOp9laWgZMAOVoDoBb9G/pzPM1NSbxNkU2bwT
EWEucQbCLCoMmtwRlJU70bp667mKSoQITfM73nHPvdRxv5S88M2ndezW7XMDN2IDi8cz97WA0sfZ
npfGH0q6U0WBTr4mIem+8KmvBk+/enlhbRLF8W/lxPWNq2amuX15LGvyKme2/KOVtWykrR2e7Nil
KdBS5GMSpkewTGo+r9fXjrGdKk8dQw9wJ3UCMnYoby+ffwXUgHVnepT9yB/k3nfd+WABE3xrC00N
Bk+OLkFgD9fDzLHHoNhk1jOX3r3MuJl4ahkrx7rZfTaKYVkwRhmrALUNfeO8SGpcMkksscDxFosY
xJo363LvMQ99rhLNB0hSXpF1ZL5tabzcuEkuXorO5FsvM6C3IZl+R+WW4002ct6dca4dUHXAvK0J
VAItwedyCnrhtUvZ1/RxDbRtSps9RzVq+67LfbXpsxCRUTLTFaF5yWKApw1ch5KoRXu3IQDGLAqe
f3M2zkRD1W80/5K9maV0FIP5QirVog7PJURI9g4do7Kaq53OhsE552BTr5BruRdMupmQzS7Nq3DO
Tp/PnQE1cdenfAP2rCEMq3y+jXWLRLjH7cn7i3FIGECcFgi0M9/m3XJP8o4pm+CPfFcj/CRofB5N
yvVi0b+0SlHuq6UV1xLsdelPIYL4HNBrRZrfjvn6fKkdk9eW/fKCeerdR5Y0tjLuA8z7JDRrn2C3
sfTNF/CGMwQVRx39cvm/leZuCW/kgRW2P132vNCWiG4kRc1gmC8xsAO8WxoMS9Ly3McGx2toePAI
PxtPOC/Dj1k4NJVSniZ75kXT0ajeaCWWqGZKq3/U1ijOUgzhqY/D6i2MIR1PpJXXuBL5CRP2wWxy
0CH5faJ6y4ggOYLYN+zV1Pa5iQY1D8UdxQGfsLQ82l9hFGWcgAmf3csysc7ULeoZ5jZ/ocAFeuoq
blOP2ORuyHTKSYs3brVZ/LOYi/qNpB8uPXZtf8IjGh41LdcCPQ3JTUSrrSOTjpxu+HdS4dhl8f3e
uWiaYgFXoNb1j9IMJEYMyNFtr8KTqfl2NHKB52bkFxh2k6RjUcq9Vr3eRpU3Xdq0wC/rAlSnGkhe
Ws/eLC7yyBLXCALCk5vbvHNN5eNuSpbDvUlqTLtiLBps3OUpGGpac27t0lJwHQeuQ6CpCQfZ8ZT4
s/l9iWFBOx4YiB7jmt90pVy0k1Sn5BmwPkqHOxV5kfEwUxB8+GHNB5Z6eQaVid0b9294SiILYmsA
Avxg+AtSOfAp+wIv7t8DjzoZU7IYX1qswa/jktuG9qdGvsfeHiEALBHVWUB8z6Lty6t40N1DYg7B
z7p3wo+kGuWpd+N8AkLDzuQkaOkm18ccLDFKHHvZhN9Sb6G5tgoHw8avaHBvSHz+Hd37Xx3x3+iI
bZfczj90z//COnx6V0VV6j/CDn/7N7/JHHzxD2bNYAVtYos8Wtn/B//y7X/ABPOZ5jmCI5/rcaXf
JcQADj9nizjxfjfp/W63s/7hYyiGg+66lGAuPK8vrMNfsQ+/TN3ICXA52fm8QwdiqfN1mkh+ajcn
dB0OQQC7u4hjLPURlvQ/3JN/MdlfOvV/7OQvMg4+I3JkmI/ciS+d/LCjjW9XUXjo0rKkwwXNfoX1
v3otNSck+gj2kQ4MoWvVrOtvv7728n395eLMMRGGcNt8bvafp16M+SnZMqS6kSOrDC5gO2z6EUVD
4ZrZXSqs6o0Wcy3hNxPLBkopeR8NXZZbTxFtmy8D7KlLk73uA+AFjYEnjerumk57aawxz2J0mhSJ
hVRHl13rh3e444bNf/AhEKBLAeaBKan35Q6ayqltWsDyADnZ2o6QEXeFUTjHhJbZY2ObrKAiI/vW
KFiYFjfdN9Y51sGKJjyVs0S/UVrjTdUGwcrs8eNJGbPhBll+HGWfYcIfxEORdHqHMZ9FnLHOv+k7
dpaHAFIz3OFPm+jXoWfLhtVNnM8PiV0PG0U052rs1cSym378+m4to+Kvjxu+dZqQzObJdP5ys9xe
tOjGuVKPSPowIeLbay9oTkrbza3pos/99fW+/Ig+Pxkm58CxeMSBiC5P4B+UHZZoy7IwoG31UaJu
WVHwv3SRPP/6Kl9HgNw/UpUcjAgB01vb+TKVkwopAuAW/FzWkBCNnn7UtgT73wYPv77Q52Dty/1z
LYb+Pj+8RY3z5ReTRsKSA8/gwWJOcZz91kLwyjMzTXxxQCWwewls+qCfdHY39W5wrnMvo00kwruY
s9ZF4brNrZo89mevB2ZQC9xodK5I5YhyNk30mUT+8Ww+9pFf0q+kJ4u0krEF9r+IiyAFt7YisBLs
RKQjDt6cHH79Ie3PKeafPiUaHEReLkgAMLTSXYb0f/jWQivEZzvTJxlSmz5CBMbKj8L2aDQq21UZ
J1lAHB9jroyNm1FQ8fCmh7xYRKWi1jvqNqSsWQJfQnNkY7ZhPgvQCFeunJxXfyiKZ7fxtihurHsh
C9j9tFnFWoGKf7BMQlHjOYF4BoICNENpbUrif/ZwS0XaR68sZ+A9tOsSUG+5hz4BtMzuEh+KOrS2
duQlB4DK5Ie7SbGNLQh1IJKDBxW66TElontTiiaG5xSFPziKorFuM6Kl67m/rnMBH62ffedcBE2+
70OP1BC8hWt8wd3a67wqx7kZ4Z9VVfakW4DKDY7EspiMa1fW008q8hZtacwpLdP23g2dtEUwHRMe
ldXexvBn59ZFMPyAnbB4xhpBgBXWWVS2ppwmYnHjEndERb+lKuPxhZBk8m4LSx1cKfNjOmEwhAjn
XQOqCDY6SEq5souEwlyXBKSmufvGnHJrjHTK4jB7NzIjuDTK3Ng4URJtDV+dcB3zrj3RbHFjHMfe
KK+qsA7p4JSDXkVKGRhKyz0AD9BNIVgVTmNrG6rVirZIuxKF/c1dCnVnjM1jlBXkY4X19Gjkmaa8
ofq5Ep0BIox0KeI72F/WaTHYe6uSwbFjXvKmQg8zNvepPNLNpJvGhOkhc4jOqHkieggcXWPbb6RN
V7sspm9l1yOC3Yq8vscSR8m6ysaBrwbmXztirh6mjtkWAN2QUShrW3/UeUU0NVPGgGhl6yfcSmjk
kGpvJ5VfJgS5rI2hzzZ9lHcbLNSk3+DGW6ahp9qC7Misz2EAMUb3ZYrqJPJeY2KjDjGBHnehmKct
XB06o9mbBV1qQwBIujZSTz5pegtEqStx9sduOJUkp66qfoZdbuI57haum+5NYFfSiFmiumEtijJd
O2k1Xhi06fZZO5ZMD4Pwm1HHE29mDHeIfzEeZwwtOFc3PQ9Xj+mIbQhhfxQQdo/iKYG441l71S4B
uHNVnRGqmGtFdOgbjS/zlpko1sWSoa8Fry4lZq0iVmglWtFcTCTDH+NyzA/CTsyDT3bY3gN0gj9U
NhZF8tYixwvdfYymX8chxXJa/lC9E73ANul+en47vdi9Gk5FEPTHDEclUKHaOSvTqPeNzsI1+Of+
2AEcBKCSAZjJJwZr9HP8VhzLRPrLeKlhiFiYEe1QYx4fnd4sd7ZpxUcT6+sWFpazTqcOmpbdEVLm
NbhQR4Jk8b0uSZL8MS075PgJjuaTrAmr86pu2hte0CKmNtFlpP300Ws1VFfmRI5sWHMomHvok6oi
4JhRFynsETuHmMNgZZldTYQ48TN8YnXyPfzViCyyjRWb08WszfZ5JtrhmnakeTUlZtNtslDjXjbr
qgfgh8JfMmWBH5iqH7E/RjvyeP2nONHluXR9xkQm5wsA8vF1liHiDHuOfHR7AIGQWM+7AxxEerEw
OczQVbmD69W8pKmdbTJzJsrJ4FyIPGJi3iLs4+A02a4GSvVUaQSUTeK2Pz87HHnqsPYoPiQ5HPOl
lzNHnyWcwWmy6ys7ptHgt4qdCzKcWGPyyzZpBSVVqp5PjvnsevFYbdzOtraNnq2tg43uevbrsIVm
NvNvLJm3z5HnLZp6m3eSddIEUqv5SERWYZUBKg0kP0vBn0qy5AULw5oWULKvtTUfzJSEW+l34Ymz
CmPj0JNY8XJ16tFsYvKKpw/OwP1TgrZga9MlPKXQutAyocrdC7No9mFpuBdaVcbdxAXijYHUfoWK
q+FtT7H7OoQuPfXQi/Wd6QOGCLOou1Om1RBoE4sXE+FKm+H58CFI7dvUmhfkqGlfuKO5p17v1kJ1
9lVvN86ujpvxWGQWLv08jaHZhfG2KrsHERrWetA6QT4wuFs/MZEQlBLgG2lZe7q0U7zn9vvZD+UE
TXxWbdH0PM2uXumx7BAroIIBFoVlCIBewTzGGacWD15gOfHVOFh0rI6f2/t/C9a/KViXupCD4f9v
fL18S8r3P5arv/2L38pVjwxdYugcPKUI2miYcPb7TZVPJUsRhX7QXWD8eCf+r1r1/+FggqWj/Lut
9X9F+Q56fbyCSFZNgSF20ev/G9XqX47APgmmULE/C0k4NV8OphPBJjY8USTv4XaSW3e6xJz9h7vx
L0rVv14CV8JSWVMVU4KLL5dA87hMM+R8wKsKch8XHyDNwOOW/u89/w+usryLP5w9oU2Mo8uZ+uCX
r63xWo3v2v2bouTvPsgXPa2fVA6zZi5BGodv3hJw18zff/0p/lJnQTZb2E4SIzKH8a96a2/Ejdob
gToM/OxXvcEULqmr24JVC5Z48TeKwL98oM+rSUH7AE+291WM7IPJ1niR1GGqIprp6NlWSeGP2zyq
882vP9i/uhS2AF8GLkFVDJr//PWYrQeRcRR8sDiIHsbUaShOenFpElr6N62Rpcr4cxVCUY98iTpL
Sq745WsCx2dOkMLUoVRld85yvWD9Uujf4zxyfh+LPWyE6d99NriVliAFDeuNi872y0UJMxCWUSXt
Ycq4i5h3AcMppu2hwX9+fSu/yq2D5VLUigRsYOtwvjYuMhxlc10b6lBMBM6s8hCYm9EE6TGzzBEa
hGpu6klQHORzfNnloHV+ff3l9/r1/lo2vS0cQwHxxl9+z1Pk1DEnrPYQFCQZeiUf0GuGx19fZHke
vl7EJuQkWPwHJhrdPz8vo6j0pCUlDIG1Yu8PMUVh5NvhVW5xRponiDN9B88E06Pa/frS/+r5sUF1
YYlizaJD8OdLS9fBsGvZ6kBgxIRWwIWukRoTeCzDzJsVM1F3NcU63P76sjAL/vrrhzTq8GEtNgUh
vhqk2tyo06hvqNuMUv2osCoMhNRxoqTHMx/cMMvvbLOg059z+rFbs9uNrc1XwHR+P439sE+ooJ+s
eLYFcMU23WCPvbXconc3zE1B7SrMkJi3iRnRY78TZPfdJ6bFpNAvuvRhWmRffuqnF63XIwWtELYE
9SalkbnNK9HTa1RrUDCxydRUeJvM8ONLQO3TKmu6auUlqmL43TG6MnP/wgxmDy0zACKwBFN8aTaG
x6whn9aziYgvNtz+QkeLTT8bdb4hob07d7KYHwm2yjdENkHE9JsfHpFD6OILEJxGQ0SvPxd7x2rP
Tmbpx7GcnFvMomJvoK/C461SRnJUIXknnF2bsYb6Yy0uA9QoW3C8mFPRHNzZvuZFGF6c/Zm8zmoO
LIJWp1ZchiENlQohyzqquviWCmD4IXUx3fazDabVC8EL+X3K9ZL5fSi98CWucR1tYErPjwjpwQ8M
s3hXajRyiM+O/jAaat71mOb6iVQA8O+jp53bvjd5oeUG4zi6rJCU0CrWRQ2TxfWIiAn1GVqYrSFX
AQAOAZoA84I0iryIfLEuT40rTMPvujUcrAW6+5kuBdBsvUtQAN9GC6qP0xkJ6TiArswJkSJFLT+k
cnDel+mtXMVDMx/ShhUjRYg+MuKe9VNn8nrFyPtIRz87FdJtn5Ll0ae28C+KoIuZHg3h1naV2Hft
sJCAgNtGpd1vpKoVAF0m9hXpKQiYPOJbJBzYbUAhzNA4DyKyXx3rwOCfC1izt26aVO9xrWaH1E37
e0IYu3sN1QZdhIQhkAWJe5tHZDgDCc1ONPGclWPA1uhxOVwHktvJyVuEmwLd4QZwiH+lB+D1xxRJ
MdF2YEBXeH9FSKXB5M7pwggheWLeL4XfuMLu6l5bOSf5OIrMvXBU+D0ExwazzTLCK2uQ6CGzGPn1
yhFlByw/dK6nGIjwFE3eGsidc5pq1ZwbYxnEF3N/9GTt3YSGbezbOrZvfFFE58FxQac2zPIIVxtQ
KPUmSmHEMsdG6Zw58QiWiMIp/K5Ry69kPVR6ZRudsa+QLn84aRZ8IMXS69ZohwsFaPB7LE2xjbrG
ESt6tebWaLVEuyiX+xGCgdqIefyZoytO120/5ts4QldP5T4dikBa5zyKnAfm3PM2nJhXcDFX7AO/
VHt3cIaXwAr7V0zW8S3VkkmrzFpc+d3ICBo6OqJCFHk/RAaDrYHIfNXZ4/BGJVdelrRorwmGsx8Y
WKN/blvkEGMj3IvBItDI7hExRLUKbtJElW+UWgMtTQz+YxrrqxFU/VmMjH6horkXWY1iQBCRvobo
493Xk03rCiPTgWkweYdMmbhAI5bFK7dCfatm08dFbRJDviopLjd4VSoygwbzw8FQX6zivIrvG9Wn
P93Zaw+iZxEiD6Ld82ggtGfQtKux6O91NUTFpq2TdsOB0tl2ptNc5PRLU0RPTfwwM52M4GPkvKYL
6WGTSh/cPEKtE+82wpRfzacpm5oLdK7TOnfDhOAlepkp8QqpPAYUC7sqTT3U6xEZw8S47DRzb+BH
kbFXcUbgX+mBAV6jaEOSIU29NSeljv9UQMRNMO1CmFpbP+xCtbUACkME0NyHseKAYzHRvyk5BHyH
8aRZxvrslk4I4szUnNaaVeAVyOwMddz3D9pK+3ffRChg4ZC6+JzvD7AemCVhCHprs0p8136JOD5n
zvzRStwcUztiNBAm4oxFDmCVnguQkDn+NCLfX82uvyg2cN+2ARpM5iGMTnmGZ+6uDjaOiBYV8XJJ
dOqogFAM9etuspgz2/kiAst0+0zYTbthTstfdZRtbD/zWD+lJ1YbWXcoGBnTOnH11CdFsf9MnUU9
Em6TGcJNaixgswbJnTkug+mqewukrY9MUgKc9B1E6yDMzGV7z1g8VX8laSmirIgBkykhk0svG/tL
YcBBXqHsHg8VOlSLPAr6JsqyAWshkypOIBSZW/sQwLtFzzkfCPjlDZsjmYgQs717Mbbmy6erIAF2
Uqw+rcduHZB6OCyN/LnuuCwUq/A0zjSdaBv0yKQa46FOPOyHxshXH9gkBFY+kp0ut+Ofn+qFbFFW
FMpzL0LQhAzUAUdbTQRGn+yfYE8hqo52bWRPg0zkviSN+F6S5rh1lxTgQKOCiT61Tstm10rUukaK
7mfwUCbZgjF/JZEOx+ifbmw1OW+CVvu2rHnAvZBM55kneo3hECKcY5bvKXv4EY9C+wABYn7iQYpu
vNiIrnXaSZqhSI49B6NzoupyHyjbe9EMNfWqIx8AbH7JUfxTpWCFxnhDaCKhmIbZv/dlaDwWtI1Q
G+lUbALD++17yvQYfkwmb3Z07GFnOrW4QrtjPERAw25ssOIngBvd1nDH5FvZtQEImn7cgVJxn+1u
cp57ZTjPKa2wK3Yqgtya2NhMRA9s0MGgdyOs7XIGIHJXEQSwtVRZbI3MJqpsuevaxUWyzPyurczc
mWVZsfG16QUJC2LVVOQ2lt08rCE0mbvRrcwLH73vtpQkJRSTtrd1UxBSoEyHH7Evp1OH5uM6DER0
xJ6CRPjzWZ7h49xKwwk4VwTOxRwk45XflktMmh+tF1Zks0KjkF2bTVocPVSQLzIM+70OsYGCKWEz
NGeHr3/GXJ+Bd7gUDWKtaJA2xPgJ/Yk7i0VCgz0nm0g/jgmas0ioufbVPIMDd7sIzUs9PZn40CA+
zPA4Z1hvCMQyec5hZq66zE+v7Sw2dnT6UBZ2BXq3gRBa4Q9o4FQ9XtOjZ+v24xI4ZlMhoxnnwqcf
KlSYrAIRyy17U3+UCkn9KnRaxNoazMia+NnqocM1uetYcDgDIV6+EI6lrxskbkj0vB4HP2KjaRD1
qcHvtMOaDsCe1AXj4Z9B90HRc2J2QM7mPYo1M2r5aWoX8sf86SMOekbyTb3k8ooyfzKRBW6LmuYm
A0Dx/dO44xSYMZxhIHBVBoh9xqSyV4az+NtwOGwT1AanGQPBrcp8/+QNzrQNmFtD8ASADxC8x9RV
SK8faeDjOluVrT3fmh7S3ZVhM2xYh/zhwSFSRK8kKqRzpw1Qk/zVG8ZnBOVVcxMeWpE6+8S052Ma
hKQDMXldPtG1H4+MhyT58uQME3bbJcW9NWZqi8+i3M51bOyp7cnvst3Jep3KKSARpGzuAQdi7MwS
4wJ1901XTz78ETSzQ2q8B432d8IpXwgcF6s8ncIzHyPb5GbFyulGrdqRTD9sKyRD+zBE41xyLiGQ
0FVYGRtYR5wQY0TVJKfoeLqx0M2sCXgofvil8QN92vVotWBTxqFYzm3NMYh9C2JO8jBU8bxWgREd
WK323Ihl5E4SRYTnBM128AKJSK11ukw0krYJN2QvQiq2EceagcYP4tZAuvyaz1vWrsOpisEyKzZy
9hoCeAmuJ+sjBAhJjgu5svtuD949fo263j1ko8CWNnWQ8cm4qe5rGA7kyEZmg/HLii/i1KtvCDOs
X0CYlSt29eIbrkOE472Pm1EoZ9zkQZ0du36aSS2RGcG4cXcwYpIBNtDSnRsnUPNNGnnqvoa2ucWt
4qNVH1Wx8WbP244+6KdQEVaSQyjf9U1GN87Mk1OUigkxqCbGXc3FhQBKiwYxd6XaDFVkD8iZuzHL
LtryO8d78W2kHL8UstNMcixSnvomZTRnMTa6CeepOuoJRWRqxO1Ok/+4sQpyi9DZGgiJleJb3Iyh
+92JnQbKEEDda0fo9LZ0Newp8B3fPMX5ajWK2LoCDKS/ZXnsn4Dll8/h5DOkasA/P5nLDumJokae
GcSHsSy7izgJnMu4aPVzqW33AMBmOAGb7i+ITcl+aCfFFhMLvtyq0+FND27sZ9GCLiYmy3lD+FtZ
/EQA6YjMYkikqcA92BYI8/rSodZt4YBNoPke7dIvtnhRBJrLvo+vKmN6z3o/eLEqf8GVzQFBnvm8
w1iYrlPoaivOeDOy35hQm1VnjMPGmxQrWZqnh7RmbFB7vsnXy257mqgqsDzb82oQwSZq63nTJsWD
kaOhLjUNLVb5FT3bAB4bGutM1M/KTu1NhnolweHgM/JxORnvK+kVD1VWMHObc+uoFG4DzvMFXh4b
fX8ddIQrtINRHCiXPON90uQHrAYIsqLzgidtEJZC3RnsqWKGlWUk4SPKPX1mU8xvOCqmb6Owq8e0
yZqXuqtHf18bLoLqJGySbN9XLrEFWcaRxkGVc+tA1S8hpaGny5QHb6lTQ3rqre49GgL05nR2z6MM
ygubk+2Psja99QQTfOMZ2dVc9TmRFLaR7zX2OHiyaXUmRx6UKWw5fUUjMLpKOQytUidPWxLU3AZz
moeXUsHH5ff/Ew4tOGH2NLnqfFKY7FCTb1O13U0G+IMRdB4/jaq12bh8sRVlEd5CL6y+0wZ7ZU4+
vOLgu587vIc7H43ghmRXARJxZmWvjYXX1eX3UB8HvcbLqO5cMyfRi2nyzos7czf3Pbk4PPEHI6ic
fRx7/tnKPASBZE74x7iQ1KapFX1HLsnokJVw5dpGhEFi9B8oddhPkDq9LtEYG8Zpz85IupBZE1zB
q1gAHhp97yTOTz8P1HVPUwsCS0gaXYZRi/s2pZdSzgymmSytJHylfROlBKcYkptih/6z38fOQ9KT
T5d2CT9YJePVUHKmmmJP7lzD3Ws7tm6oQZ5YkLPrsZ69U4MdcqUH7W3rvAzfKpnN6xwRJ21CO73y
xhDTiUuc2coiE+Mwtm6zjvqhvPsf6s5kOW4s27K/8qzmCEPfmNWrgbdw0kWKFEWKnMAoSkQPXPTN
19e6HhH5KKcbPRQ1qkFmmlINiO7i3HP2XruYm5AKV6HfnLe71p3ymyBW7M9OpYYrO7H1KwLNjFct
hIZcJoNY111MegWQ7uvCGqN9ZqXWF1Ngw8N1C9iwe0TQhcI6bbY5y+26F0TpzO2o3gRBZ0OXRh6B
4KXcTr2RfWlZcRcdWWtrkGfqts66u7Cbg8XoqPaFEZbTth3qp8grHD8h12mJpHa8YCFVfAI6+j2l
nHMxEBB/1YRVSv1bFq9dm/TxKmvFdwOj+mPjth2OFeIr0u+lmiTqpSa64NIdgmRFt2TgYWv0u05X
xmlJwoTlXcVZTTJLWVSkxBg1iWWbqqCNvHSjGisIyoC7IveKRW5N3jYCFboStLDusOz+HEcMsepM
qVJXRn3BCPbFsdg1WJmeIzKx2CRVuF9mUjt2eexpksjuK5ioLnj/LTDQ9n2O+2tpBqgVqAqzFe2O
l0aPcR2ok4ys5Ps6DQOwMvvZYQsyJvPeqtUbaijidx3aRErnai+mlw2XZmkZa7si81tNoaqHgeb3
nhK8RsxvP1uqot80o/dajaZyH/LqfdV1p45WgMHIjsRuFqwaFyo4cM9yq3oj0/0YrKXdhv3CxUB/
BqrxvguK4MtU+UDT4iY7wfi1/2o0nl06Mf1Xp0oy4KD9V2DUyJxsdreeQyP/477rqckEZCtgEMhC
XeBYvx4ODp2qYWDhcE1r3VV6tWUHMK4r0PVnxi3vKBCyc294sIoow5m4qMed5Xn+q6ltz93w0hya
9FPQ/YCSPS6UJtMw+GPQsN1ZfY4CuaMk5/FfdO8R3tioNg2gSe+mB47RzpjXQa86IaqiDqqACOmT
/v5F5RbKHjbq1Hc4KBOIQmfmzGAO45A+kXF23jQCYUQX9PGhTo0jTJTugHZpzUHV+fX+pSNEyQl6
oT8QbrtCXfFku+XT/9sxjqY7sdXqNm9r7eP6/TQTeWi6+TlEi7z5xxMPnj+Nm8Pj4bx7OLzEHWq9
rX3BB+xT2Kn6hV6i5Jv7If4WKYxa8NSoErbdrwQqzB3EmXOjnfevHrnFFn1U3j+EsccDCNMS+N1K
j7gHDUViW7b2Eph3tc+UBKuK8IozU8H3947jgXomMwd5pHP87lXUVu4EpcLPC+KFTHu6QWDhnFlP
3r/giH5cC+ycjcjT1Y5ecC/U2rlOs8oHk94tGwEvFRP83iGC/cyjeOJInAQZRaatAeJwjh4Tr4nj
eZrc0mdpw2ajNJfG5NyJOrn/+HE8cZs0pMsqWnU5Jj7kT7+ZdZNpmRpeTeL5DJ+3zp4VZNRJWkiH
0MXHR9LfDxuNXw51NLdlo2pL1ABsC+RGRE+Z4SIfnBaek9fDEOmL+etEqsHWoglaryqTFp9aY6Kw
qVvXyH/adcIIaKs37KVzws1yusc4lCw3ERetMeKMHqL5U5BRDBK8auBupGVMcdWuM71N2gunz8ar
oexoY02AppbstZMFTM/5zInKxPCj149RJs19lRcACevx1I+QBsXwio5r2kTtg5cXxMP37u1k2/Fz
PnfORZchMsQB9FgDZ9s44FwZXJFxjQYtthjPaJVIcb9+zQkkXaLrwpee34rB/TQH7C7zMq3WTTrQ
dIjJewkAxGIcHEpMRT3xHUqidEs06KbPgGtYta2rI8VLkxX7eGefmmgZEgI5lyPr9coLh+XshOPK
5Aw9rpauUDzOjfrdCfDXfPwEnHjWAIVrKDj4ZvHdl9PSN89aAEuYMezEdUmIL+k1z9hx10c/JHqN
wObAGM7IiN9Pfg3o6yayMGytEpP46wEx0ff9IHJCtN3WBDlV5usqrNu9bYh2G7jE1Eb0X+5MMDuX
H5/qideXsbZqkycIf/6d+KIOp16JOrsAdzNN33p70J4qmr53kNWSnx8f6sRJMuVlNWLDw3+OZ+gM
Ryg6p67w876mNQqBgBBxGRYCG6He2U0au8uGKdu0GHQ6dx8f/MR5UlfB88fqwkU+tg2QGwrMrywK
vyGJdlsNxV0o4WRuMtW/XQagr+d9gjgFQPBdaBsbwSaEdJT5MDIepqkYVro7kjiTGcZvP6aUGwim
EEYhw3gHOBMytjjsu4zhYjesZpvui5FcD4Nlb9h9/vjdC2iqmI+ob7DgMNM9ekRDyO6FmVWclpUb
PvypomSQQGO3yYz0HILx/QvIwShtKA0splrHn6+KAXFkdzlnpph3kaE8wFP5kYzGXTjYZ2oQ+S7/
WoJwKPQ5NqfG5+WAD3vzrpOnFJOryjQWjs7aoGHilVa2cLJ+JvAR/ESmn6tGTx/RoxT1pADu2Fei
mMJxIWilfqX1F6knnstJuzNkvDSphdki6vTftXwg5qPwBoJG1cER5dV+c4oWeFBwUU7qK113gS7U
N82UcCr1zGHeFzbyMGhk8OdQfRwrq3pXHeOYf9onH0wSzApzJ0a+iB8/h+9XEY6iqRQbsAftd1Q5
kA4jCVBa6tcG21q2e5ggu1ensG+SCjlt585LYyrPrJL6+y8lR2XhwJCNdco+BvSRB4RlPUJV5VmA
14YMCe2yECm+aI9RHZj+ZtFMHr54CC9ptCRQU9D7Vp1tO1bhLmOYtCEm626erOoW5yg4PCEoDmRZ
QCKrdYk2xv7q6VAJQdhYZ376kzdG5u0xEQBycXxjmEtGGe3NzKdFVayTyUsulJFmx8c35v0KyyVC
V+ngKsQLc/zO5mbFZyQsM79onQyRdu+rqXbnOu25quXEC2t5NrUt65DNHvboaXYyoxB4SXx9JP0i
VYJoN9rquPn4bE6tQBgq0SO60o51rBGd4eyOYaekKAhAMPQOnymINZjAm+w7BvPfr6LZM1rEK3Kj
MRQd71CBtdk9qouUvWPwQ167OrZv8jp4+PisTr08Lm+7gySXjcHxYzw2hOXNJS9PFlvu53TS6LMH
1g86ruWmDi33ZchAwqJiac58qk6teShiTepqJIPvNj30T9TIMPvUD0P9ui0ULP/hRiT3Ipm/sFyf
OdqpB55tj87Dzs7ynVoQeh86MlhbvgiJjc9ty7kZdDBCH1/Md4BRDIgqF9HR+RwZyJyP1lWv08fO
ou/mu92g3seRWm5I4UOUkhh9RoPeGb4mmlsuu7Ltr6upSK+szDG2kYuwa54E6SUhuVRaBRQNoABD
2a5Lzu1utZNX3mGHzZsJfPu48KlJ4yYzI+drM5r0CtvqWWtllrjhNtg+3QdSAcXSIXZtnxVGfI/L
otkFXvkUMdadbYkLGjCI0kXyFvakkIobcR4fX8gT7xqDLUpQDMTA8I4/iJnDzxCPlNtDMf8Qs9Zu
VIGiKsgYYk/PHx/rxOXQDkJDSypWqbp/XT10cImqCb7LnwPth0rDYYV/97mZyO1yvEImh9ntmQrj
xEunabTtqWj4Yr0rsfs6m8Y6LDm9xPoWxSH4SEb3NDPreWGAE/pa1UO1YiTb+79/rkDKPdmRokA8
XilNEvDi2m1Kn73aFVCaGnludoMsmVDTNLyfXCs8U/ueupOUbLQBdCzGLGVHV9dm5NCYVekralgt
J61nNFkY7c0Apc/PbTbSH5/hiW8OJ0gNZfBho1g8egPzoDYjTI2lP/YhEm4TP5FaldXKQBb3bw7l
gWtzbQpG9/gjKhxSKfKCLZrmlcVnK6vACzmtfRl3mnZm+Tr1jBq8UNKHICXPR89ojy6mmOkM+E3e
3YGh/IkPlnwh7l8cVjcuFLbf3hyxgGG60PGEoyM/fgG1kYa73syFP+szQh9nuK27eiXoA5w50ImF
GW0x4GyDzjM2Dnk/31SiYgYvowZsAbPQegjHcevO1d2ZR8Lg3zgq6H85xtEzQcx3mpgmx0DVqy3M
OBYXMFWtW72zoZ5mODPjUIXlMdQCPHYSfi2H2kExwMCmc+uU5l+HJKqIGfeYxPMphqZBGATfFRtt
fTGbZnSjeyTZFhNIEexxxTZvUGiwu52WaOGCXWS5qLXVEbqOJvG7pIBqt7OXo7goNACQZd7UW7Wv
Ao8N1BheJ5lKdVhKmlka19fR6ERbrW6mXWah0+qNKP/UK3Xvu6l3F+MoXnKF001Or0j6MR3ho1DC
9TnMYh10kYViMB32pWmQdBRjM/748p56NvmKOxrPicGc4ujZhNVJiqLNs4lW8Lka22c3EtemoWyM
vIQCNZT/4rWj5qbYo32PMv7oeCSSFZURToXfVpHsOV0Nerob2uJM8fq+5ScjOlD4U5vQpvOODgMh
MzLqkbQZlKQ3QsQ1wiH3pUq/Mon6xFSa3Cr9KayLM1sm4/Rx6dJyRdlcHxdknoDbLAaLnkg5zd8i
wmbJDzOVG9TuarZmcM4ep7JyAHppT2oZ2AsmXAULeaX3Owupr5UMys5QO2WjtWaxDFCH8cCJLcYP
xlhe8t3SejbqI3ogGKrhyms1m96LM69CLfiCZbZZurNF0mybmCkYHHgyCT8PrELxE+G39pnY6nkL
qLva4Oji/89naxk1bbJ2gO3dV4Z17lacWtNtOB/EstBmMGRY4ts1IlYbKy9SIn8hXk9MlxbToG5T
re3PPFmn1qI3xzkujHrRk+YMp9l3rUxdFvQbloBL1h+/Lqc+iDZ4eeYKzNuI0fj1ZNRKF2UFZ9hn
6OQuJ8nYUfWHMo0Q1jbTGdPZyYPRr2TP4uFuO95E2DWLUZHxriiRnbMTnbe9KTbIwBBU4rr8+MxO
LQQ2bX++Flj23hW/WJMNO0FK4ddJfQPB216C9nwos/pnG2PeiuwzV1I79Vw47JLYwOKlco7nNHMD
HcI1qdOSMQN/OesakWr1sNPpxa9KQ4l8U1QgyoRn3MZqEPlTiLI5LGMSbkM33XilOX118AWg0Q5C
GMsfX4+TPx4LIm0k+rfv6B3DGDTkylHmDJX4aXjhfaT3XzKDYfK/OA6QENTuuNfeFQdNr0yRQJTj
sxMVdHPa52JShlXZ1Wc+pKfKVpnFQotF/tchNPTNt9oYPGTcCLD8FuF41KBzG4qbmmi7xNWus7K6
yzPvTKPi1AP85pDHBWsymxlCHTX3lWHchl350zMzFK72RV32Z/YcxqnnVyZH0YsG3EEv6dc3sx1c
QBajk7PM6NMTwYGvQOylZVlzl7Rvw6UE2i1zVuR1XEnBsaJJeVaN8gcW74NJU+UhqMAwdzqyZawt
mA2itv5CeD15NQU0hzxo3M3oDO69a7FqQmBuUE0ozbgiDZHWZqm/qoOOph2A3yjUp6TsrvAkinVL
yRdDLyB81YjXXT7pXwTKSz72unXmaTp1FTzp1KXFwXN7PIDNMtEQOS+o/IjanNtZW7Sq+QDt7JKe
6UMbT8OZA566xdKegWPQodl6fNlFohF6SjHkxxWQvF50tdgccHoGQZnBopHC1I9fmBOnyHdduo0J
DqNyP9qTePbkwsg0Mp9YAXMdwZP5VERUaFNSNg8JXCYfHdL3j4950GscFaFob8hg1XlF2doePV2h
MhFI6Ga5b+ezt4yGzv5iRlq/LIzJuozKLLs/kBQSE8nWQafsRvAK826G4IyWaKsM8OfPXHrtRBMT
VQJdH7lqw+TRf33kw9GaRdDzRjdzgJ7NCM0NqjRj0wR1syUkyFjwpCCfsuD2h3W0nJjJIL82z2Xn
GCfWSukLl8QytjnmcatQRRph522c41tO4H4exM2xAasRgWVhXXK7nF2bIEnEZwFWO6OJrCk5c1QA
mP3nwRjUzTQF8BEPgWjtrH6jLC620cAjhW0i3aDssbbocn9OKDJZsvu1aSfRGsGguaqVovUju3LW
Y9Q5Kze81MvU+JIaxXjNa4sTZeJFeIjczrvIVOdRhWJ9ZmN+6vyZgOFBd+SE/rhxRLstyZrW4PwJ
fvxCrgaCNHuMH2JNiTYfP4mnDoX6Eq0BbnQ+G0cFCEMnArTkZ4nUjGglKldaekaRXnhRFj58fKzD
fTt+6mX3F9wTXUb83L8+YIViZ92Qx2wOeggvi5aBMY6PGVBKAO+DUJBMu9QgqnxuR3240nUlvNFb
BdCmkYmtIL7zz6r+t/ANn+KXumzK1/Z/y7/2UoqpjsOoPeAD/udXdyXi0/zDP7L9WV495z+b4z/0
yz8LNO+vn04y/n75xfoQiXjT/ayn258NGv6/CQbyT/7T3/yvn/8kWFGnhcUy+B+UwDve4KdneNPP
xY+3BIe//tLfwEHQgSxdctTBdlLy9v6H4OD9QfWB7ojRnOzz88j9HavoARWkGOSdlqU7o+z/EBwM
5w9qCbZXNFslrJDf+vv8P//5CH3EGzz+ihDMaNMmB8anIqN5Z+IvVFy5eZQCPgg1ayZyyyz2zHOn
r7k24pMIYaS8uTx//QD/hWzvM+Vg2/z3/5KvydsnmwM6hAfxxeInf99RJqcgapXZnvxxpNxVlR6D
jw0F5+OjHO8GOQqqXGnit1ga330cWyZ1fWVF45+wOYAm1U1a1mQXOiaYHWWQJCJaXGaVKLfN4Ixf
Pz48oYXvTpM2pY4VyXR17vHxNhiyHnjWyWmJvrWzkcAOSd9xIvyQCCX2ow7jZ0Sq22wRQxO7IUh1
kKkJMZVSw5T1CwhIYDYleHg2zVEMnlnDl+DOQ7qZ9JQ/iwUkz5dGpsz9YhQ4BLETNpIt6E7TK52F
9NZIXJJH8CT4kYkRMnDsiogIq/qGpXDayriieCFCbaLjUbG2LWi4wsepRu0OTZ64qkHu3+F3xlZl
YBgf7EY8u3keq4i9IRtFjeQVFll/T7jyBMhmLPaBhm8Ze46rEbmuF/soUGl/x5N4JB2TvziMsbdv
4MuuqciDW68nRWfVN0Itd1yqIl+GmsrfDVh8oXeFPaepOsDu8Hjod1M5QXMdIT1ayLNpy3iIzLCS
ILJ3oPyVGXBBxksotZMWlE9jowyajTGmEQFRiCDJ+iLt9OoGPjRMos4Zt3YFTe9AGdKMtr9PAL/f
V8lsf+HuQCNif7kudAJmOhBPL1MJNSl0qDzioZi+4uAvHzt15s5UrLe+LT32zgBI12gLb29rSuxX
FTShAZPMV7Xmr0xq3TzYqLT3wRiaO4w72l1HKMZD0g7FfixLb5/nVFgrL6nMZGHmSPgXdjersBgy
eJYCkNFQwEkiwiO9FXaE5J1YJrzQZf1iBvwyTBEILkPM0aFP2AWKc7OrXsaG19lV2mlrx122K11u
7uRIqF+XQCRvDEgXUNPgOAmcaXQugDI5hGVsFS1Ib0MkfISDRNWViQCKDJ6w/5mqAJ4K3Hb0zlSV
RUMrn+Kx6u8Zd8yfvKrnn4KktBU53y5t5Iy9QRFXQSpfdqWyrpUQFpbpcS62mXiL1ovyZY+nIF/0
UQHOKgW9N8W6eR2a3IkDq8osxLTKwdXnAHU7riuUrmcn86zliACbcJgRZDX+iiC4tdWgemH4PH8q
hmj6qvMh3ZLkghOpBltF9kf7AwyUdhcD8F1F0tBxgEQ1Ifcx6eSllo9oVsBQn2rOfsbsEBJGwJ0w
bYTkpsbzXyNPecxCJ7jImvRxUJqO4LI6vw7dVwhz0BVjJQfP1QS5vosa6wnHcfVNR7l+H+o8m/gu
0nirY41amWb2ZAZO/7M1HUH2n8VDKRHMY8SNwlXZboLKFNeCQKJrrx2s624KtLsibsRjZ9nlE84V
nlYHj2ytg3A1kJNfJpiyv4yuDBxSEjjPbjFAVQWFjMzPIHXcq710dTg5N+IlaMpGuR0nUbSrMU7m
T3RpmwfBNvx2KluNDCa2FEut1bCaZkm+tAc19tsSVu5yDMZ4i1WSMMIMSCJPbdo5MjSr+qbFuP2w
DUNBtXWjumpt3J36A81XLbUf+xL230tcd+ZjjC0jDf3emAsTmeWsFGuEdkP3aaqAaV0ModGZtxgz
sejBqfqq4QxelnYXFQvNGpENVrO94Tm0iGigKU/a0diyNHXFVVd6+gJ7kHdhKulnGGrKTalmt4rV
XZm5yDcYSKybGUj7wnLImqmtkMya4IqABmKu6PH5oT5Hu1xPvzYMLtedDF3qzOl77IL9M/vuB6zA
fKcU4cvUmdEumpkHFVon9mXeD+vM6keiXML2h4bpbB3GzSXOpWCD2ljDspt6K22qgSM4VoiIIYyv
zNkE8++B71rWeAntxL1QUlGtYoCP80J4QbVDd4NKWRnJ31CBxORxSk8yz7LXUMygB+khkhXUmFAd
zeJ2Kpx4reeKd5lg4f9Ei37AtsILi+9Tu4wndOqd54YEfEqumtarO5XIID93cBeK1nDX5QBnjLgT
XstCcg5UhIq6kquXgxV7fhdqX4w88DY0V5q9VnhGtta59i+NGAZ7abEtRbk4cw/ZeLS9j5+P5Edt
ICAuIP+hIRmkAHuHhtPT6JJ6ZIpbgV2tpqB5Mcqh24ZWyDcPWqy7wU5GkruOsDMp7OqW8ayGry1t
Nqi2opEhnALn3B2fXCJEF4ORjpfFKP0FWZo+YlUonaU92tOWcDJyLZhouysCHlGX9KYB4AsKLdUZ
MSmdZTg7+oy6uppYRHBEp0IHl8p79cnMGnFJjhvmd13Vd2gmmpURRbxVzRqQe7UoaLgsSK+xLoRd
j1/nwUiWYCD7JUMof8hWRq+UBM/Y87PIVItuWz7fiUSUeHIbzx9ny9vlXTB9jlNjXvVBV12kuQAD
qmdYPuy0X2RDmK4bENY3TkOLuQyk6iCssUOqwt1USs+MBZLIYrCMaWV6RvLNsUO8suo0bMxgwprl
9cqmAmWAUDa/yTSFbzmEmF0cG6OxQDm5CpXQuwe1oW2zmCce4GpEvP0YrL0hMD+VdP4IaxqUW8IN
3SutmqcLGUqdkcrnATuo7Dr/aYbVFfYDZ++N6N6X5jCAw8vQjSHSidJPopm1nWDaUi3jyK4vszkw
HrvEmcyFYw3Ic/Uhay6jiRSxZaIl6k+BnShbmeiSxpWagHWcq8pbilypt52WWY9D1kGjhB2Y7M02
bF5yI7GJvGvMngmcVmih9YghSAUdlTb46MoCFYoyFoCnI6v/XiZauWyzQdYForrBd5OtEOsX5RqT
fnypjFK3iz0xcXj88miHfr7ee1UDHbIeaRwCTrViXIpu0CwTrM/Xkx7E/hwV4rsuYPGTaTal8t4A
mpcl0gGpeEhFTKym2Hs6uGq3EO0Pl9AywayELfRGBXZLXBur8Cv7aOINJiW4FUwdeAeIe9w7gSqC
VWhJvH0U54RCCet6xoN+q5RCcLqxEW26NIbXGjIJWuYUedHKtEfxfRQd060IsQXOX77OyKKriz+L
ryrWtTsco80PAcXHXelWxPlpuewmjdMEczgW9pcxrSjLZMGIu7034TdGerajcV/sM+zfvqmC885L
wJJtnYTJIhfENK0iq+Hj7uVQEwuJjYx1I7wOcyqNwrLFVTgffgqv+mYokm0QVJVclAlSfG0BCBHi
51CeeFWlfWYZLH4YwmYXrJCfuzxkitohC9Eir/lxpPF8G2lKB/uSEIWFViluQaYPYOswt6dLtSe3
Mur6YRVKU1hJsfWIzjRfNpMsf3EPPTrtmMEk4BRo7CC8ysfpFaNBvB3noCSGM/YIWBnAWkxgRgnn
E0YGPcurzqgdtOO+sWxMo0lFVYymHNKe3Lu96Rt3pVHmZBG0vhlTbS+x/VjXBzBo2AJ9mEyKsMjj
bNpQHT87IVLnpLFw+LblUwil8hbXc3XRGP10WQyi+tZ1pnkNjmX8OlDlnumOvOvTyR9W+p+Ys6OI
eocwo2OSOr1iNL4Sy6jChqSVSfBwq1oSXSsdd5rln5uq9TxlUDpQ+vNtkGl55XMiqFUdKBhnYp0P
PdBfN5sSJ20yU2G+Yr6b44T49XQvDhs/zw0Sw9AJSDNaV+3nQQGUWXfRiuVwXk80d0jW66haEoFH
3onkq4HK6jYBdXqBjQFsX2CVP0ScOTeuDSDWayEgBUpdVouqtc4qok7tH/+8+47Eix839mqdqLEw
VFo/VGCQBrTv5VbIKZZVUtUgWeTWzqjcVc9L+dRMNa7hoeBF61rr7Gb2XbsTLR0SMKl7BXUih8e/
PohWpyDpnTBJjThAl5MTi2Rd5d60KYnL5L6izPYiw3kl9bn3IeeEG0XTnzFpPADoMBg2Uy4p1hCu
OpT5n/paNx97gbs+no30UlVz40lH6zliJRNFf4mR3SXyR0tXqknKS0xgzjZnKfFDD+KSqkU4R8ec
ejXLvT0FJHFJozFdol+BYl+h3y7lCqNDsLrtw9r+oljORLhvqELWK0y45kbDGgsaj7p3KLNd17GA
kehCzc5mmX1JmPKHZlM+rTVQGoyuslYfi7m6KdBts6bgtV2ZQHq+eeQBLUw1pilN9tAaerK4SpHY
7JOOGKeeuF+8sVF/HxImjsvC0rOn2iCr+KLNZqffV8EQcpFigiiVsWnHtRWmkbrshBFkmLiNpINb
AN1LacwVJ1To92UAtampDHgBjj1n4S6lpFkFs/w/Agr6YKU2DGuWQYzgs0cX5+qXTDgbLMTGKPga
U9PXapQUZCRGnHFYeOV6ZBEGhDRSyjsjDBxlosg/sPrZfbPEumbzoMIfWGI0t5aNRdjsMveI9Blr
Nm5uZIrvU9Klmzpu423XU12p6cDbQWJSu4oKu7tv4+zJqdk/EqQrHt0hM+JVPcl8T3ntPOlnvphn
Lj4fHeUWc7ex0/hw3KRGH28D9JzF0rXabNeS7vg8knb7bE4ataGe6fqCJSTdGK1bf2Yn6u6nSoXg
MLDpt7OieQCU3jyMWNp36sjK2Mq9XRF52TIi13NYmnM2kmqWDd1Gm8N8B46FXUvhGICRY+cGuH53
r2pEKJMBVD5bEl6MAW+6FBq751VdzHwB2lJrHvSEhlJVZeKKeDD82IHJytYGhbsy3JadUWCauGpL
a+YdaYhU1CAh8JutOlcvZTFyVXISGAAUNQsrhpjMHL26qERFV458AahinvyERjlLtzU5NIByvfqG
FNrdawNtFohh3j7URH0RT06xt0MuHDPHaVuourUs3aK/ZxTK9n6YCCuQHSAmleIqT+kPOTHbZIaS
86vLWzqvY3cWj6mdf+5HR3wn74ztNjEN11phwrQYIibUJv9oocjCWf7UoymzY10EZPWyZO63n4wh
22nyVR3lt0aFOb0iLVE8WdUId7DOEzz9zOzWXR/TGZGb13hU2cBHo0kkRFFzZ8qEUuTwLRZFCKKe
Xs90maIqI3SyHujrGPjUaaxydpkDIzskomiU4QeHxxBcKIVEWIAgGztl+nSIMTCaqbo5dHwKg8cH
L1q2tEHJkEfMLhh6TOxnJgVVxpxz30HiXx7aA0qocBmQZTtLGo5cetnIm2NQWqmgITRE0Wvtkq07
87oVy3EKKUYGyfBzQ7pXqhjT20oggVpQAHuSuQa8uoSZVHVgZgDccIvDQSX5A7TYgrm9ThNn5hVE
VEELDpQ07b9UhVbdETzoJTyC0Ky0YV0AjVuCJIVDl8LRouBRaxpfDFWZ+dARhOJTfZsNk0aZ1Q7V
C8xUosDVdvpawL9YBHqd7RQJAsfRxrLGjp4kNtmpkZF8C5fPDfmoc8y/lOs0eyryBEA8cfhD/+bw
wR5TerdFGZkEKSs/VUJEKJcdhduX5RRLBxL6n48mEZ4bYdIaKkpiKVQtK/ZCgtCxqLh7t22qb6VG
D424PXpqyHeL/YCl5Lo32WmRZtWyuCt68wPPWvk0hnzwYNN7+8FhnS2HiEsYWVX9ogITxNufdhp+
uZxWjk153pLptZfPc1XLZRjjUnOZNRkdSS92qHnTmr/OB326jJHT3EWy602NJL8CbNCeNJdHwpy7
5kdXEfwVaUF47RB4v9Fq+fxAMAFJQh8yszmdQHa/DuWtKxNdQL6ktzno/42MQV7ZyMHuDt8GTWLe
OzeMrh2WfPpONFF7xTKvnVCx+FQMnruvPEqiakr1O1Dw/dLLgZ3ZJZWwyXZ4GdmJdidsIEVxx430
aBDvpkwt9sAmi72lU8Tm8h5ElAiPDaJHsannkuJ80FjNyKm9nwbKZJHSn1PLTL87ZMwErGPfQFSJ
Ryw0xMIxYFweWoJ9S9PShfN0ERbRQDoaJUjDaiKWbHPSTUgM16YqRwqlls1OzosNXMKgC1pmvBST
2pdPma7QoB7oGRtxwFahpXA2oL+udJrLaz72PDyHZXZ0uBp0jsiVL83wgV39RFaxnsv9RDPShaqN
8XNN0+arcKjalXmgZdE3PRdTZXmLet6jlAjcB9XuBXs8g2dNUYPbcaBfpmdjHu8K06ouBpHRRJRL
pUyLWtepkV6D84QAascWXS8gf0bl8X2IaJnwTtZ0pzFlyFRdDadR5XQ/HZmV3vKjk+id8uLGHpsQ
0urEd5hRlBxVMxOiUfCSxQK8PaS/p763uGqzoxg73Y14VfqUa9BmZAgU/VB9oypJzEU3Ei63ABni
Ubd0VnxFjh2L7ECI5X1ZBlSzUz+t+o4bPrn4Z8DEB7eHXx5ezClP+MQoWle/WAPfVMFHZUeGw/gZ
POW0yaMkJk6z5IWOqXBDx2KRYdYYXmOqQmIxW/H8SdgzO7LBmSDFpq+dOZc2yZ5kAhwaxQ7RxSao
y9tBVgHTWLElIxS929JI4IxJb8kSABOu+UhOaQS5Q8b+0FBZdxbxbouUDNiLNmj/0jn+NQz8/HbE
9Z+p458Tr//88v/8gyHkP5tm/n81qgRI9mZMdWJU2TTPL1FHQG3b/DqvPPzNv4nz3h/IO2xUHhbd
Lk19S5w3/rAAMiD4dxmrmZbMTvs7IE0/TCVBEMCWNxETskf4OyBN+0M3pI6OjQxpUwjPfmdg+X4M
L/2gGDA0vgv8dEfSC88gxSgVivDdOHuNKPW3oHeCReyiRH5zdf56jt5OKk8dScfDgN2Dgdc7gW5W
4FeX5arvyowGUFdPoiA1Zwii7sxM9NSROAbGEuT+gETk77/Z6IetEsy1SAXEjrQjelG9bvo8QZo6
3//2KcmsKuxlHE7lWL8eqEc24JX1LPyJ9znN0tdAiV8T/vffHMZykZ5yx9/dI+zr2OCtUbA/Hry1
5zJcJGg3W6Zj/C8uHc8qAgkMwozQj30LoVBzE/qbIB4gr/ej2lF+lDo1YPHbIWYuwmnmB8hPDfxX
xwJUp8+ZoXmD8KOBTFa7m26ncLwHHHgvetJCP76Cx60fVx7MwJWHk1xmYR21foh0Lnk3S+HTaqTJ
x6fET0gBXpRK/Ky6dKtiyKYLbYLr+/GBTzyK2DIkC+Wgtjp+vey6ZDdM99KnDVJ+6aAPLSwPFigI
j3MhhMdKgMM50p5hVUAux1v968M4d0k34c8XmGmBlufMSdeJrgZf/sUJvTmKbLS8ebekwqJXGOr5
ijfCqK3H+z4fioui/neX7s2RjlamIc2jkoE4D0jWTSt7TJ7nkj3AP3i91Pd3CTOeK1PSHM8Eq3D0
eJRktrh5KXLkQXq5EmqvpItJ8G2fzXxae4zdV5pXaxtQyJav1mO5SjLDo5Yxiwt0EbhRBvYfoLVB
mtQM4l4ObWQnCYydTOHYdE76OoHM2YWz1n8SThOgTZgbe6F79LtKwR+ZoiBfs83XGY/D5HPGKifr
ytMfUkcvd1aQBE99ToEy5KPlBw5I73IiTXZIeJ5TZ4Tu3UwdA24agHSxKmrLtsVT26XZ/2XvPJbs
RrJs+y899zRoMegJcPUNrRiMCSyooDXgcODr30JkVXUyIo207OnrqgnNqkhcAA4X5+y9drVFtVbd
g7O0TjD3pq9txCyvDw6/HTDg7ZxZ9XnyeknemOsl9Xa2Cu1LBkwUpyC/R6Cnei0jbjqXQ7Or/bi5
ppFXbwYgFehSzSjKAn0sfEUZeyDOHtzortXohmUtFXXRNSIsNe5uKZm4SmBYIeIEAwEFk0sSp3Ag
gb/BGVX6DrVrPYQSh8fJKtlG4kSrz7o2IFwt2e54filCt0CoHifSPqtYz15iry6enImKUtubzefW
KY1PEffeBO5EbaQprXHhN0nSshK38YfQNGe+deVYnGcFZ7mnfoK2zKa7vCUqeHiJeDRQJtvm2hmz
H5rOOx2hrX0qvfSH6qfofnCW+jitU2PS9/V5LtYeQ8d2k/x3It4SgNqOugNoYx2Z0QeyoWiYk1Rm
BmwD0pWQPVbk6sL9CayRPmVsNj7B4nH1w4Hkf6VDvN87Y4HXwRAT1fq3YV/08M0BansXicMjy1Me
AqYa4OxWMocl8VAP3gJ8kFyGNH/xQaEGZTvVG8DhRKfRL6wXOLidU+xTuoTNpU5dyd84SSSfk6gR
/paGZe+BScnTJXCoGFwQoLF88sCMPdDdKX8YblKfuMcZxRgzJ4Kh9kAiov9UQw17MMliyUKIZ4Sq
d8hjiB5LEgmoUlFU7PBDY/kgkDAYIpXbEN2buA7gdwrMhsSu9QTFbRqL2O1QWixxC4xXTjvNSgOE
S5c8YcwliWn0quyV5Eax8yu+I0A4aHpSXxZELkeKfbMvn5duyfeQkwacS6Iz0l3WmPayXRDvtEHX
x9MYkCSvf8EH338zFr4tS9D42xST3T9Kl3jWOCO22p0L5lAKYTYiUGGeEKOlNAGnVIR6zpuwkzh/
aWOjOqkIkim9KyPMu+wHBxAf3Y5jnvghhN2DkdyIuec8kiBfuIL0TJM4LlbsJ29oNFn6gDxRPPM4
gZOYE91nsoMFmjQq+V41vn2ocod6mpM4y4Wlj89NP8s9liYAuv7IQFgmrwK0l/7okSEFrYA12uvF
Hozv92Hs3E3Sq/uqNZAXyC9jMqensnIoE0WNc2YpdG+TkY+SZrPaUkKQl3Lo/DX3sNnhRSVRsHHz
Tx5p42dIc7ty4XweL6oZwnLK+xxwbZYG5lAwqJkV1U1SICqpxsy/NtlU0qbjq88Ji9tISTyh2RPv
sHTMbuU0yL2+rruNxX0bZfaa9sK79jCivhYKSLQpBx3N+UQ1wYrMkxoZUcCGopfRRzqhFXO9kTjh
tna/8BmR9Ohj3h7BuImOKEtooCJMyJS41Z2upaBcvNo2E2XXMX+Aw3ZvlxRauNF184akMYphtjl6
t9B+O6p/JJmQFMMwHP2u3RdaOW5IbWQSM8Z640xcuqMwd0gBGNLm16evCVajpioqmKM9lFTYKNsu
La7NBlJrMpkeL6Fsrvt23VfXRn0u9IbBxMlzJJlct/A/8XTSyKeW4FBoeZt1Eal9HnJP/65NzFZy
HSO2tuhXpNSlV5lNIB2pZBlzHDuJQIjBJoLC3vU0fUL4lEZomwSatkOtQrk49SNyIp/ct6jaKM3t
QovwAogUAzN3oXUdbAenepBNHJHsXVWnaBnL235k7hExs8fk89HnsuSZ+/W4MzNsWXEl0yszMrQv
vj4OZ0ot7Efr8drL++LQO5rcZwnmhNKPxeXQpddmaspnkWX99ayS4TLKlk9wlCfkK8jQvBn0jbXo
9mHx04Vycltek6kT3RT5Z7eFy0sD9gf5ynDrhvSR7/mpk1p8MKCVkKZQtuGgmZj9ZjQQLIvxnsn9
i7DrMTBcFr1VXn8UaVI8QcStTl3FjKOVHoIlTW9WLzlFlz8nWdDoiP55BzvOXlOQOwSMsG5XIUw7
NR5wOVjdnmJ3YFCKnYKh97OKWnfBZJZxyGsZIplfhqjz8mM1tZoP9Nhd3ZPk4mxm2RL/WjRmWtII
bQcNecbUriB647EvjfI0tWZ5qt1Ba6gvI1cwi55wSx2XBXmCrYIccJ6ntyw5ipsd81/pTtFdSzUb
c3GewZi2UlkmpynzTTjXJCNI74Sspq6IzxtN1wzZiyNpDxZwZT/6OUtIFpB5+b2xEdroaeweFTVs
xIaz362VGluj4KiY12dvFUyTVzAMN5XjgifOLGjgdDLiDFtA0ll0z0Zd0vXV+xcv13IURaq4J3lW
oSfUHQpNbK4ROzTuLE9VkeWbtNG+WN54aLIMAcFsUs21EZkbDt8XE4e8te1MXOpmJRCjuSVIRsuY
93ynBsGqGd3isfCGg9GCvlBt9Jondk4yj5GTwUA3CXC//oxcX12NrNH0BmJydirLGEXoF+Zyxeca
f40LF8VHrveCErTy2VoKcUyVrXk7NyZSFnka07cVszvhtGRNwQS/09403PAhpyNCr2a25W+kth89
CLR+sTujuVlVzh+OYA2QLWKqxvyQlKV1GmVf/qhNQLTBNJAEWgaxxdaqKAoeW5Lpw5V02FnoOW7X
RmdbhWjulYWrOnkG/czZ4JzRpw1i0GIe7bMFEPui6rKO+m3vbwfZUh0e6MUe4hU/ZRLQUm8tt4zu
gRJar6aDkSEgcFLuPaG7tyjlmG6jWWEZTtPs5W0OrCqym8JpyQkZ/fVh46NufxUeexxnfJtWOICn
n08b/UKqy9hrxYEqHXOvMclLsIGaixeVPRMRLunVjMEO+d/CHiv3yTxi8iNP0ixR6uj+7w6taNWb
vzbAvT+F0CuFDwbUB5KQG5OcAnujOHSl/jSSJNrlrC+Tm75WxXgXzSz5v34C68nj3QUx3xpcSeds
gl/i3QOwpF3GlFUPsmVDWhEywmLN1qSqkvosLCDiv77eRzMjo48ez+qEAkLxAc1QdWz2LCcHYuOR
7RIwY9abtK8kyVMMLFJp/W3eM9Yc25tu3pbgiXgFZ58Yk75D+yhCgrHsV2j5cq8IJ/ndiFhPse8f
iM2OEp29YyMqe/dA4hF1KqtXfhhwyMNN7utgUJjiJtN6blPww/TWEaqhotnZHWpWYHX/FPMDNRZb
HoJXPlJezbtfgMl8cnC9pQef8/beFnF9bqzpd9PAh4oFV6FQARkOtiQe7HdH0jEdSa6u6vTgWGye
HYg/YJ2cIWxRMgB0z0k/mDMOD3TA5POvx4Dx8RmzRUHp4a2Ejo/kzFnPLdkVE77VfoojWnhopEQU
+S/lyNaYDGl7vvaF7T9V1vyU+3P7QzT2tB2ISicqltTrdJ1vO/K5i9Ezt/HQsJ208u7A/ptmMJKx
b22kR8NRRCA//qy4/F+9GuHk9//+r9dv2JT44tgzfR1+qjrr+qpo+oW1Jv0Kw+W1+pu/9K9StWf8
gbmDeQbrDK46mDz/sdb42h8WXgEfDqSNTc9ycIj8u1Tt/QHjBHOGg5hFo5DMr/ifUjVJTZDX1tIl
Hw044H/grXlPDKKyRaKjhfYNE5cF6+TdN9Eq8sDbotfPFY3PoQ1lXKbq0NkUChBfVFjL62SG45/l
upjY8sJ5Q+ySNDRx/cZ+JS6rMnSUqFCQiFjLnAXEIuhAKzvHRisI+4oqvq226vGR/OVJ/03te/1l
f5m1DNYE6tCrj5WJw2ba+Hka9/pxKrAsd2dQwepOTyoR2mzTLmbpajSiZk7Gv74gi9GHS0J7XNcp
6voOb/NdbVqkBaFDYx2fHce/qAeXNJNCstvYwyCJW0wQrWgPeqehbwSC06pwtKRrHXyHiWdnx+Q/
HCMX/0ywSBiVAel61FGMgRgir0rRoBOczIFv7e8Whj4seyuq6jPYdNiZ1HTYNeh51DlB27XlEtpw
oelpThXPWjhS3RULmxNDX+zXoWpqMq5bj0v5lCPibedG66HDJsQzIJqJqoTDG2FzPfTjuMPNPl/O
Dg6WDptJy8TPctOZLP8zXCHAnQMJRJ1HHSN043SOt4g9pnhLUUfdaIlVIHBPYuNBR86wBKnbc2+k
H7SfRUL2WexM/AxlpJ4iVs9oPhtyAtfvEFydXKuk5Bf5s20eWegT9dhhiQJm0QokeEaW6D2GTToS
V2BOXLFz3Nlpng2ax8lp6HrGX9wXC+U0yPN3S1fRIDYLQ31qPF2JF9MYeHJpD84W0XOt6mPXYA8K
JbDkhYQEFGCcHST/azOSDLklK4w9nVpaREcCen6yinWoKNYkJKFNRbOdrhRim/j4OHoaZ848cuz4
62ggOFC1UNwAS/BPa33LQ0pni7fgWLS6nhNcMc3BWrSy3PIczTG0U5PHkoqCOoayUerdz0vNa5Ur
SPqMsbxITsv6Stz14fjkWvD+iIU4+62gtpIWg3BDwh2myyQmokd4GiJzCmTqsCpCPWQ+qQ7Brpv5
CAvsDBwwADa5m1oaxRYvR7wp7FZftcxqfiDKfbhi9eFsVmYEFdFbHTFjZIN9SSq98ySkq19Nsilu
SJ+KXw2KIwcKx5YXpkblvlZxLj81ppYpBEoM2WRC7SknOXhhkq17+pJ0w/lkKMdGP1a7/pOALTPc
GukinI0tXYaN7Fwe75SWTnetDcrGqWzHosJZP7amTnqN5SWLSdXAEsZXKra8u9Rkk/Bjzuax+cwf
y+wH6BJ1l5YaJQ4Hd29Yx4yRnn79GHJy1h/wpfF6ily0TiCiiXeLCKygjEpS5WeeDB+XS3Tiss+b
eop2vSaa/rmPbHXnMcV3W7G4PODUgMmwz+l7n23cF00QqZ7zvsyoWWaRoW5oXrSHkXgZdWESxBiT
oTZyFYpk2QKDr6c0iLWQ50J0NTqckWytc5XkRveQL4sQT2R9Lu3FYHSiu5kVuvZdwZZ8elxKjpGP
qaWV+V0kM8SOSMxbiqGkzC9yPVYsc8mz5EzJs1TaxEHE92MeBD2o7hAVHj4/i1mFCKMWa2L4NpBz
JXhxRMDxHTty/SiGDqFDoCYkfkzmtfGQjgLXFg2hxHlWhTca11mEGAXxkJ7XX11z0q8Sx2Pz6BUl
1xR5nClyxuIue+n0DgFhQODW8M2MvCH/1DFD6CSGRovdXddlVTkeexsR+Vu3IJVsaxA9D5iK4XTq
W5d3PhSdfpUNi6k+eWPU5t9ttzIMalBzGxMZpknDuC5Zf5YWFQIawGNUGR5JfXXtaNoxMUxqBCB8
qe8LaFDYwBb0KGnsXVWYtp9tOUZrnNm9C1ZsCvWyHh8x8oktCuBkw8DoQ3OMk6NZ+BEePTJIgjKF
16Cb+kzsrFvaByo/zkphylqRUkbneLWzKABUGX2IOaqYZOpj03jaU283RmiW2oug1BMMFWKSfK4I
AEsm5R3I/om/FH3kflcxuceV3lXXZF1cjFPXztu86NQtwRHxi23KaluySG3Y9pl3NN2qF91Kyp1R
aZSbCJAl63pwuxs/JnDNbXLOqwSWFpdpExePRta7ga/1w24RAyUAqcBbkVBGZtPUXMtiKS9sKhzb
EeXZLdN685L5Y3IvreJmcjWV7buWJJp2JjBEY9+5l2md3se9UzzCDuzjXTdUmAZYwDZF3i6nQvj5
Dg9qGkhAzKswjeoNIZv1A4tO81zZZZNssqWvdl6q1Z8Sx1kfLYEhJKjbYxU67qiuGkeZQUwlhrws
t/+Rdm63KdCKH4wVLUlEq3FFeJdrbRLNrog8mtkObPrOkBRky3rvFe28drnM+rimiu1iW7/NorrZ
a1ABNgSgNM8IrKg+4WlzjhUncrmdS3e8agcruvebxNmLfsl3tgAaAsl88UASOM6VSIb2zIQ9H2Dx
zMdJ6D5cjXzazn1HmBdy2LAd5wz9XO88yFQu3zStyM6+5y/nrur832WQvzvgsCXy0D9DcMFVDBHz
/ZZoLmNr8LvBOqGsYw0jzpklhmHLPFcpalcUX/hboSglf9aoHKrDr7dI787y/ACojvz37WBtcuD9
eU/W1qXpkbaL+mloqOdUa115MlkFLUFNGmdMfY6YZn5z1Xdd2rerrsQDvOHEosMc/fmqVrQkbjLZ
/qlF0/QZyyQzUzMYbHJ+fXfvWppv18HtACGW7eYqu/j5OjKpnbH34+hkUahnUtc6Fo1VFmuriBnr
n19s7TnzOHWkKe/xCjqTiIjZhZ68grJ5vcoX3wQKIh397a8v9XEnTWECZS2HAQ1WyPtOfhv7bkMU
JxlEzqxfVasszgYIRClyqM/9Sqz5x9fTOQjpDBPNwUv+rquuezXzRlHap0Ul0dOfa2BF4noa2tXa
1ulTQlV+8zg/jhEagTa3qa3p47b27pp1ZbWaKlC1j2O6JqkgbFP69Dt09N9eBcyHD6t4pQe8G/9F
ZExVlPbOKUY6eZjTCrW691uszt9dhQOlB26ecsaHeo0zmEZrC+7lTXnhpHSQEKD+L96SDVIXAgKn
nRWH8PNoz1u6w8Qb2icjQk4LjIV3ImdABFskHfrV0Ci5/OZI93H6YE5nCuG2gGFy2Z8vWaUymqfC
sU6ijpxnHekp7VnJVmQE3ratUPwagdMvTF6/HpAfP2yYKUhm4OrDpP0wIEFxp9rSkHaZj3xcUc00
NTgIZpYMjfWvL/U3t8jgQNrEHhxW0Pu5ysVZy6VKA33oqkgs9fq89HRIC2stgK8nOLWOml9f9O/u
D1yah7DNpsRnvpsgJap1M/Ed/VQ4yFiqEtVEoXnJnoPObz+0tyraz+dyn+oEkCnL9V3v45e2tl01
Pme6tT2S0kwvbQCcrlbcNXLprmoM/TRPZrbJamJfR+9v7q9ki4NzRxHS4nBR07DEY/ANEJnJrnOp
6P97udP8jhz9cd7DVmK6q14KBZP+XmpWpfaUYltkhJeUbcM0QoScKcFyBfSboZb5bOt//Sb0j9/u
Sv1mX0kpEp3be1lMXFAviVhiTsIT7HWVZ3J+IB0Ld2Wns2IlTbSO9yzVr9qxaD8jxF30jZn66q7t
jbYgPm9c2h27JJSq+EuSza9/4N89k1U5iU7N5N291TH/okXSWpgZ0uOrLxePTbdmZy96TLOe4Icq
Rdmr/a6M82FsIipcvwZKOQxRzOE/f/Nt2q+bfmJFpRWRhImHJwvmtmKYqrXD8uu7+7uLUTciPoMw
gY/5ZKg5fFjFpBIreLQ3WYX7Hy8Spxxbazgl/fpiH141d+aBDdc16DhMZ+++ujIXetNH2kyotM3B
Mk4HRhYfIqfEX1/IeOfEQwrLdLmu3egZWVHfb0yIzU6V07gTC3iX9DcaZ7gxFF4/gDSFDNmfm0xS
CbFibAzJlND4KxrX7Kglr8tg3aq7JM2pE4iJwxL9Rqw1i0sLWxMOpSyqXuZOI/iD43mbczh+y7of
KqzW5T+diN+w+HTqWNcQf77fiaSE+DZu2fcnY6GFPdEoOePlSfexNv/jTQ+XYgxYtAIo6X1oymBI
NQapMDh0yIkxDWTcPzRpf0vmRH1eA9h/Vz9cV6+/TIwWyxpSyZUD5ukIkN+/pWopSQTubOvktMr6
DiFdnjor8p/eCiKOS1repl0K+7FWyvjNAmC8HyLWKtJErGly5bUNaps/f2ZWgcYBqU120mFelAs2
dc8Bgjzj2DWNEKCl9wU7Y25tZE2/+cqPUWOQSBynB2OYEXOQ2zjfaWNJFXHJ13pNSzwX+/qx489v
PoGudPoMv7ue3rjDLCr+pSm1Dz6SJDrVuWfWt3bWIzNYh1chWAz289CRby27uekD/BXqxp4UpbE+
on98zikcIeFoZbxy2+hCX5LjmHcbTc/L24lqw1XnDGKvrNS5IVRFLHsScOkvywESheYCSCAuNtMI
fnXt0Q8Sq2suhtyCI+EWsKk3NWhCDtBLesLZp4fYfuwRU56etPA5xpZIPGrfmgRKYi7ZqqouyPlZ
MD7qhf5t6rycorjABRj6qlmLoeAAkhs5K/7sihY5m0M4Nai9jujrA4EPHEqqduF/XVr3X5tPmUdU
Xvxi3de0Dd9aUhU2aKSqBwGR6/EqbZ075efH2BPqriFePLlBqFQQQRu3crjt0f+UGxRFfN21Xjb5
Xb2gaNl046C3O7qg6i4nVegidpw6v0OH0H9TtH4XKryZvXw3nWq0LrtWX0tRE0mqAQY3/iK3br/a
mHXJa0DYTHvSyKwLuaINqGhAoCByaMjVzmlwYW6og1C5GpaEQrhXzo65Rb/IvziihEMUNpnVsVXZ
KO5VnXLpNl9YtXwN5UAbJIXZG9fVJO3hTk+Jbd7kDJfkhuMiPj19dgEOoCC0jlJ2PdHqGHdEuDQV
aCDHYAq3l5gRVFWSI67hTql7YclIn44J1raIdVVHUVN3BTUtj/CpZa8KjpABDXuqjDS9VfegV3ZX
4Da0GWCgIomAFWnH2vC2D6Bmz+jDtkepIXHowp0wRGPkJTpTESlJ4LT64Q9LdIMpF2XrWwnOLkZ+
jJko/cHKDPs1jZIk2vZjjy77z8/KWVV72uqtmVwIWK8VCQHEXdskA+lKT+iCsiq2oQE0B+2rYzOK
Wm/1ICWFzXM1+rVmbmb9+AVx8iR3Cm3kzZ+tGbL0XiPbXDcSscXezqtdhKZ6tlZiO8rzQUNKwAED
LRX4t+XPdUaKjAm1K/fCdulHBLmWqmyHe1vrz0iN+EzLRtBpKGaLB2uBXzN3mW/E6W1ftfwQXaN2
smsKoydeV2/Vy6hcU4ACce08v/Nq4kAubVXoD06WVVY4At+av3uCTsYWvbhh3c56QxU4mdkbE4+n
T27JekwbIKmDhGoBY8Wim4My1BpM9xMb83ygS90NQA2CIpUNXJUoQqsQMoXb2anoeqr1c0FREvdb
tXhUBBC8nUpNU5TaqJAPHgWyZZTZ9OeK/3990t/0SU0L0Ohf9iwffD2Pw2vy1x7pv/7Cv3qkuub/
AfqIvdKa9LQS8f7TI9V16w9A6YQH6BrWX8wn/9MjNf5Ym3FrweI/zVHAgxr/IfEBjw/LrPGPmqNv
fom/rNhwa9FraKhy2KDSi31fT6vbOk1Aus2XfrWIJQ+9qZnxpTmT/4SOyDzmSvEdyThuztCXOLDM
qBfevsa3HWyHWPgME5zZZD1XlqnORmue7ZuSiVhDclWoNPIIBEf4jMu2LB0rmu6EO6uqDQHhUBV6
TCLl4z8YUcGhWJgkDAitiMT1arRE2YbqiPQ8dji198NECJaOh4l9r5LH2B31NKLfSHX/xJaklfeN
5CHfi6p2jW1jJYa1jbOpW848S8tEZRipUOOyeJcbjf0qWAE0idYyD3ddaTGfT0V6xcTOudE1FhPQ
mxORDm0kD+A8zAM3VW+KZRRf2GGmD15m0ZpoMPHdqtq+GlTXHnHsxbukjsZXX9dSpMMlYsk079LQ
oYEc+kD7Cpf1dHERAWd4Hm10cXT+sMNPE7TEM/i/Eip+VnnqCrWwFEc11dO8yXMRz/f0xUDRbTRW
kHgXUYE33L2RUuLdS+wGA61ZyuN6iqk6l22u7pxCS7vLRvV1xVsoARiX8n8BJf3/0umHrozzzq+U
E1X1va+H179OC2vcIH/r39IJ0KPeSpZBILHamf5CJfXdN7+e5nhv6og3VcW/pRP+HzA7UdpYzCQU
c1y24f+WTpiwTH3SsKjzQIDhX/5H0gkYnT/v6EkQpixG/BklhBUFr787u5oIhUqCGLRzpYk6aUeY
A47YwEyIYMTpqtnmlol5dDZl0+0U4SJg5prBJDq9gI5QLmlF53nuL7HRWn6N1QMFr1oKy3rSfc5b
m6nXv8SeET+WCl9/Gjv2Jwmi4RKw2nCzAECOdmmdEexTo7++ZHawrFA6ym/2IksIzRuy6uxm+J0x
uNwW3WB+EROUrTP9aQUHzzGGC5mBYXs082h0L/qlXSB7FM40ohwtzfFb9ibnMHpFt7zWAkg+u2UG
nrTk/bwxO83E3mKOn5GYT3SfR3idl7mZ4lRHYOw2u5x3ew+Xr3RC08AGsW2KKH3Uk5l5hY74EnZp
RsMFviwUBTA19441GsfeHZK9obJvBSf1beqmK2+0TQlmo9G3z4z0YcYEfeNkaBoO/F/MS9hXUQle
ESv3QAJRF2CXMLeDLl5VbqnA07JygprhsnUEAbcl79VHw42veUPnoLW3C4WnO10r7Evp06HWh9HV
j6Pvt9QBFz96WkrPvW9cO3rohtnwjhizTLHJ+sYuMOlb7NXcLsqeJS7jrSD7NczRofIMGhm0o6pO
jl8X56FxkcaM5ZSuZ50Itcg8T+dhHGIvFHGTbN3UWe7aKrZSbR/F9GtzHd7c0FE/NoYJhPm0VBvK
yTIJrajNdt4cRQerLo3nZjHhbiy9WB78wi2sYIgnNz1YQvOKp7QjROgxJnrI1bYju24lthMsu77f
0y2dtf6YxHZFbHFW2Kn+GvdYoXlzhR7YNuG7ZW+FBmiIqwVp9VZpEd4irCJHull3XhI5W6hqyNTz
esrC1IajZtVtifHfH3B5wFAK1tzhNOhtA9zgEkmYZB5xicJ9yBW8Nds4xmN3ac9eFizTErhpfWW1
C+ufne/hUUQnN692FWfVRyGSW4WMNOi4zC5e1BDg3vqsa9Oyo6kY7SI539Nf648tfJ4tvK7soi2F
dmxsK98NUWucfHDgQc4Bd9sLlP6lpdKTRXF5N3k1JLViXo5ay6dpOIXx6M/GSzV4cAz12A2yZBBI
5TO5qyt3GE4gkbMj57QvHeeLU5da8bmlV7lZlpLIanhANNTD3mrGnbU0PB8BJLEUVRi3whfot7Mk
jJPku720z7i0QAPSj8ROq0F5sDrAcjiYQRaNc3xR2YokERC1ezgl90Mq+kCvUz2g8RiFVpfpN/z6
7JzZs+iQIgzNEcnX+B1uwLzxEpOHw8d2aBuJqY0tcxUvIH/bFjW9fd+axV3upReLHnFSHTVIrctD
6gz7Wuv9kxtPd70PiGApjQ2MPvYLPP2Y6GdPWo992+69WV1mwB7hBo1q1zXFsJUR7fU4sp4c7BLB
VJX9Ri+L74UF+MOoJgefXzLep4KkjlbXQ38AhACeikkw9S6tBhNOVip6ywSDB6SfWLcaGM1tqboK
uYScGFsNwQG8D2fPSagPReKPB68rvi5sfwKO/f7JYbo8jR09dOKbs6vEHzJM/iDR+Sr02zhpb2XW
b4XHTS11daU8K3st1tksHyO3Qenai3PTGNZdarTOqW6GJOSFccghbwTzRPKsiZ4DjqF+JEOpH2K3
p2iRtkUA0IhcKKQMJ3Ss5rZnWr8dzAk2yuL4xzxz7yKnu0UYo+2YJrxznYnJDfvcGT4xr4wbQ7qR
DBpzyK4yY5RhO+TDXuNF7bS6Helx28mdqZR/2SkNvZMYNlZWfgbIY4Q06bGBlLsKpG9AzJ9Lom1/
1zsVswtibhzb2S4zc5OfV1uviZUCgUpYHVoyt3OdiOZseCgwRu2Mconup3y6bETbhUofskeEbo82
aKugEPK1X/xnJ4YuOdoO43hsIOwW8C2NaQfA41g72d43soin2FpXhh63+8nrvlb2bG/tbukP2mA8
NATUMoBzWotlUsiz3U7aVaKbd6PfXBR98uTkBkwhsGdabc0BM+0WH9+L5U+IMSw7zNe5tBHejdeb
+z7N1J3i1eH7kCTRMY16L3kU68+F7TmbznT51IRFDcuVl3gltmz+TtTLhp0tW+PcATENWtmkCGn8
OgnzufD2WFOWY1IPh6HJTjKN8j3sizSMfdEgXhA7FrMiXCIf1TwGBgpF1mh9tQTvC0SN8K7mRbNu
k3LFs7hdewn/UYTzJOst7NzkS6McK5yM8UKlLWvCVDzqljxUEDx9ubCwZj7ewW64l3RGEGCXX6Wq
SAufnzM3L7aS+0FKVOchsRvpWc6AqNDO7yyIcEYY2/ZypYDlQNaK2mYzUpc526kd72ZhzkE/xubn
qB6bO+rJeRUI5BrN1suZmWRpVjexkJg06g6A0sC61kCSPsy1nW10XW921diMFwakI3RfBuWMkV18
ZIrHREzr8gw+rXb8QHj21YS1/wn5VnWtxY1UG2suLOwD85KNd1UmvKPf58tJSfPRUlrzhcgzER+i
ErXUznYnsw/MQicDz7JqWFSss8ZWDv7XUsgbPXGxzVjTcNfb1c1UCUFJSdyWczJe497/1HdmtxuV
U5+A7n7yelJlVJqfDIEcjlaG3BgQ0l6YXq3DhIHmNVv0bosysjua5A1vs1omewe4SuB55N2XucXN
9vKzHxOtVGmeuIzRLz7hep0CsmG8Hw6xoJsRYU9gJ2bxWnvufO9OAmnZ6H02c7sJIWa7T0Bg0o2I
HC3E9Zk9gIvSUFjRTvFdsi5MEy+w4kw27XhhWQDsFFQNihi+a35ezFFpW2bfmi7/MmvCvfP9Sn4y
e7nV0OZc4ZO18UKxZLtZo2OhSYlKpEzWWUGjdcUZz0cNvme02CNU8aVuFIchj/IQ7Byok9Gv75BL
tUDkvGS8hSzsHRbXaT+JxT/Uw6weJEbZne6nfhr6UEwv4Gp/a3PvK7NzgYHb8TdUdcbHNNPPTmX6
+8bHBGgj+9ziiWSBoNy2GQyoR4ltUJAVdWagvSKzjjTk9iLT+yUohn6+KDGqHqZaVzBD269FTOD4
qIoUoiZH13smyB4J6WgWXuAMU1LsrSpGaVVaOYtXL6rPLVqCc+zM9q5gL/i02vxmfF+FtzqdZvO+
TEz9CyVW54uVVpBzlyEmwDXB7EcjbUslPN8ZeGxRP2LTwyx9csdFgC7C5mQa1xEHFZPvtupgzUNn
25TsPHCZpjJOwjLS6VScO1RTu7yU8b0v2Ijql2y0whKwWecvR7w232hsO/sWfs2mpIP+/9g7k924
tXRLv0rhzmmwbwZ3Eoy+k0KWZMsTQrblzb7Z3Gyfvj7qnEz4+GQ5kcCdVKGATCATkBWKjtz/+tf6
FqFRsdjVKnM1j06w4ia54107OqmtVpCA63VeVSnssu5Lr2yikXPdrUpI/GsnJ/koo4b7X1ZBzy+B
D0W1WuF8zfcW1qNVLFNiYfqwiaR1TePUwjjoyl1eu/4piQuMxYoNdOYFGE/jbd438oHCFXunG1+7
PObAhENqkxbREzp0scobcx1ptkW8uaZK0ZHE3NIIo9FUbryGgqOSz11BZnfFqt0IK62sAUD0axyH
DZcTUEVYqvtV2xAkmbP4yxCos8sBf6v7vMSQ+p7IV1UbuCp4BZPiNLjEOVPDx1Y7cjTE7QpeUng1
98S8OlSV/RBgN9tBVf2Wl90TPjuQ7e58UwVziqkceEA4o0HbqnVtT/HKqh150eTYA5jSzGfW8O1K
5UXxNKoWSRWiFFA0zWZdLaEvVrjFYiwWKzOt0NqL+Yk0OB5JnJthUkXJ90waa2P0ZkKvfMrH3F1N
Or2M7uhHT56Rn8mh2ldpE43vmvIHh19gT3G7MdK5CmMtM3lLe8zPbUwfUlc8STtN1jnJ9S34g2Bj
UyLHodt3VpOW5hcw8ksxXlZsaeporq4ffdVbSb1fNhISGrLx1kyYo4PWNUIEFE49BkkuvU6v5Th1
V1OvwqJqhnBu5aKi6tOVSOVRo22boGZlhV7fYxYLvOGMD+R7xbwBd/nF9OdXUbs7z2i7M2PuxIuR
4bWbD2hW/Qaf6i6Pf2h+Q6202+pno03rfZPJ+yaxQFvHXB7jxg9xE+nbuma8xV5r7Wgx2JmVY6Bf
pydgrdxAU50MvP8EcYlOomR+Hb3uW9SJr1WV8fmprFunLl4VPVX9rEBOleKLpoF87GCJAbWaQ2F5
5znwP/s1KeIgqHYZN8cVIHdw/qDCVlqpG2fbrm/pwOlMa1M9VN0MaDkDuEn4txo4nmn3UIZ7f5UV
48wtIY14utwJGmxydbydfAqUJZ/gL5OM36yMFJcVDdMqtsxWrgYbFgBst+Ilr1KaMZPEKGh/Nqmd
GysLRautSI3T2FDeBozW+14bmyWkn+3SRBMyrE1wl2FFQvyFxBfGXdYhDDl18zR0fs7qI+4PnKoz
wBdxubOD0t7W0yxOyIbuVpbd4yRnMhZVcBf4XXpfJprxw0na7jTHiXsEji73Zj5lxw4c99YZbPlo
lyRCfWm+MsOnl6y0GfCFfkc0sIdRVomzhYYfduirF5ZIULNn6lutCgxG2jMt9XQvbBWi4pr6HQ4A
JS7Q0rLXAq0RRAIbfMI2Yo22obHw1qlI6Agc1Km1MeM8unMJDtCGNH2FUR+sCtPDxp/zinGovZQd
pX8ynQ7UoWJkHvorhlyOFW2MNT0LvhAmTNaN7+EEL2Js+rVTcgyS83rI+PVtQASb745wR457TP1b
2pfosRxNsrNsNWLY+gfOjQevKMlu5EW/XdqUNlzNJ956p9zkQC9SsngMU/5Dl2r2jlEYxcUa05c+
C4IFmqlnF27V3IUGpoXr1AYnyt78VU0V7dqMPGfVZUWosQRbVYbZwD1odbTbPNm3mW2EUtYpDZyt
flJZo45tZf1oZooE8EWultnCnJOrwdV9M8L6vE8lb2OVgaIMMjpJ8nwINXymK7dK1Doj4XEa7PQ+
MbE7Z1VxEa73XPlBu+N83VCPyMe/Hcdtaeg7MaB35MphlqFodWFv86uwcmOFVm9zVeMtVpeJjd5K
ThE7L4uUQMOcZVplWMDdWw0q5ulB9oPnF5I24Krs6NE+pgZyA3bR4dAyHQe+qWG38Lj1TnGNdAxJ
c0D/tffSr8CVD77d3I9kMQ5JO5lrRsgTl+hnmsrKrd2NG0YtPsns/ULVt4SDjUS/zkZn7vxxQEaZ
uemyBSLHYTyADzj4abeZezcLwW6XAYPOXH5qbA3ZZBgGf2uydeLa+WBOYuIZ9WqTuQOTlz+QYWQc
VJpOYxUoRxSBtRElwzFmp7By7PJrqarglgqNN9J3ds3QxGs8yPMTHqt7bw4ooagNc221+la11E/b
Uqa0rFVQll1In5TleOljEcVvvtFc29k8Zb77ahkme7JXZRS7Tvk/ZD/VjLkJIABjTsO2CNZNWoZG
Wqdrop4/akVBca5lX+JGizfNsgxcGAyZWVWIKj5ayZwGYl2WaAGxMXNsgeWQVum9jLlAh20n3RHj
v+3dQTo0jxpn+hqjfU4CqGco75tJ8kPcyYnAAD7X62ZTtmMp17HyVkPjnmoqGKCPhG46ov6PWd5t
UXHw5OWds8pmw2u4Q09NB9ZkljsbUkCwIjQlD0nesBLlqqZWuAmkU3A0bkjGj5zI1aNGBLzdFj7+
763UskGGFkv36uQyI0xcPswOwogdGA3YXF4jJ6rRHOCj6ueOUNzXNhu9TAEECVoUiz8MKP/TG7z/
m5h7i+Pj90p82yb8h6Ljv2rx7//uH1o8gUQdk9aSoV+4dj/HGI0PrL8B7bFs+0d+0fppJad/IKeI
1TcwcRi7nuP/J6L7rx6awFm0dpKP7P3wuf/alt7pyo9VHwscBeV80RdkvpUu+TI7D/DP6CKW3wCb
NN9qg56jn16WfxU49H8xx+H7dgLiuz5mKyvAS7nsA34yxyFFN05Wt9mhSCkR8gRIYHivfC/nAvut
o2J9rxoHgA7pPW6CBlxUe9UvNVMVc+zTTGEGh2GxNCdwSQd5GxgTNocswgyJgkin0aRhvaozOZt0
MSTdfIoSb+r4XtbmxiISeAk8oe/5K7nATjFN1tf3NiK6EPDNNAkschlbAdk/DGMPBMU86j2Af/rD
gD1hQRi/lx55eO2OlTPyurklFFv+TEDi0VDWrxarzi12cTifMHoOE/EFbjaxzXl+n0+16ORHA5SJ
dvQ54RmcT3mXvvfCEu52CDxO1nofiWRTdGKU3OZizXmJ9QAWyYKLVfGpUhZWoNXAeXq4b0yP4ktP
+IO4zoEW+9sqmwzxMAjdxXGWFY1Nf3sBO8Js0czWWqxbzsGwl58UMJG9z6PM6nKHbMq+EgI6vatT
zFUzMloCbsbgz5YPXMg1xLL1cyPdIz1Ziq/FPIm73puqTQUOGHXam5p6hVblf567UWlckYdxgwGG
qhp3Xiv+3+IFglOaNv3V48jahpkurH2O44oZAMLZEIF9kvmNcEe+K2Sh0+/hYywJtrXs/ZSuWZd7
HSeSxm7q+4a0Fx+Y2qODokuqUJuC6Na70/jEjTT7rMdUyXt5GYcWQbxQJZnzppVj+oCnDyRYMDbr
MtCCbQwO+qAg4r+kDrINlGfIAp4sD0lQqqMdgRwwjPwhBg5y60eCOWRChBfCUaE5a3A5fJSHMZge
oSj3cqUFQfvVWdDHBTjz9ciEfsiEC0NtUMUJBy+yOTG7kIBmzmkc5nKjGfFOjFXwzaVeJmcglel9
T7jvVfTc+jmATPo1mHxuTio1tCPAcP7VpJf6TbZo5APFSM+WmT+mWm2+uJQWiBDO/rfEdI1n1+dL
ZQMh2HKcsA+CsRqBfIR/bg1vUdT6rzPK5SaoK32ilEuoV+TFTTpjcDHiwV5l9XDq7di5y+HnbK1+
hofiguTYS6wxB+KA7oXWHeNlNDv/anglJUDmoA5BmgGAtqeACaNqH1vyvnfW4FT7zCqsE21d45Uc
HTs1UTu0x8fGFexX+rkp4/SFdzTfjWNnnbpqzvddWdbXjKLjbzU0oCiMpPCOibTm+8ZRPUMVdm/y
cka/imrf40SjsL5oGpK9RivcxZ+kdQtm3YVTwldin48yYnXgJ8mxZPC96xBEzr20kk+YuiAAW9Og
X+qsTy4qzprHDp7KRxpS6yOZzXKj0Wz3gpqaPsveVSflVBSoIpSnR332ZnNrFHFxT4IiOlCVPOzU
rAtcgoG/lU3v/HB6uE1YHKdPYwpCGiH0UGZ1Ae0+uhCEhNXfxfpqeF+fleJgBvVpcvQJSdXiYGx3
37tywLSUlflex3u7Kh2mNcNoqbhISm9rxjpNyaPbfKWQozvpzZBscxs+jlvawy2tGHvjzJ/2leys
GyGB6XMHSu0beeb+xgsS3Y340j6xATBgRQ3Fmu+JWlfFmNJqZKe72k5dOHldlT3VCXYv3na+LdrS
c+9l9XcaXdRu9gvUizHSrc3ojja8danuKdOD/9LjamMzgjPCZ5T/MZsxKxyd9DYfZQYpBI9HAOr9
Bd7gfY1OeTUrU3ymOzPfzU7QbOl+wBAF9lm/uEmmXwKVBVeNzd1tGvuOG0U7kSevFsZYPt7lTVdT
asMXlbCKAAOEwFyE0aA4NGMKPNYVIw3RIKhwnVVeugapyLO41KC2kgTHAmU2tvHRnViuhTrg1rBt
3OkbSdyRWVXzZcKBN033LQy1r2wqWeql2ZF7CdGHpjK/pIzsh7x18JrbSfJoyLR9EJ7yrjhBEdJo
jcAmOWXNU1t2AVKzN196DqavddWxIjaM4SFPKtREvj3euRyG6TtlCOkUYlkEvVY6w1ETRb+LWqO/
9kpaRzM3l/Rf0zwPIMXuR4f5Y6IbaWdh3rhxZ6tf3KCrvvqq9H5MWA9ZtKiW2HUgvqN+pAuWGx0P
wNoA5Ok0ja2zhhqsEBr5O8NAa5kUjCwdVnqb9681nKqcnDUpdwprcMfksd08R12pNpVHUtN3iiQK
HTfNfpQ2bkgqwJtPvihdd2NXovhqCeHvymaMLp0R+afeL2EdjbM8xIGPJJ4BzJpM7m+oeSq/KlsP
7lK/aC+ZMalN57cI05UGrkvhekvtDK0895hk+7L7RJE2PsYaXZnVIfWIq9YaulstWv88a8H0pltd
3i2QOm7XYC7FKR+U9hjHjvsCZIhLT8ZyhzO3llKXOKgaLtUcRRul+xUM99K6JuxvuSwBvcz8fDJW
aeT4O08h0PGZGBJwVoEGFcCIqxA4lv+aEVbZ6on1ShytumiidD76COGY/kbrPKjA5jI4mfdYafWQ
Qp/L8gYSw7OM3aw6EF9lslRFmhe4aOlBmBBWZFxW95UwrSfPV/1m9DQk5KZydpqbImLiwtrgTDYJ
jybtWqusGjCA3t48ita+qVjmamWoel53Qx98NBwMCWXTmlsdd+MjRM/YZlat7fssaiCTm/0Y3HJB
4Rwm8iocdOvsR3LgbS9sHRcF8qztjsdAmf4G92nzBj3OVJCzkKEj1Xh7Fl912ObtFJbR1N7Xc17f
Z1Pd7GHhmPvRQnzA06SFwzAH8y4ypPeJs4D5OFpBCk3LoXDGL7TupaArdRtl9Wenyb2NlgY3y6TF
g+enK84dkEKhbg1oKalKgY3VUju4pdmCW0CyjbhpN/O3pJYFkGI6uI5mN66ditvbhITFR9NmnEoz
5z7ibLo1Em7WHcj/lK229NK11cycP3BCdFdLdA1Dt3ymfrm4I6Fv12HEqmrH/a7c9hCyUAgYy7TE
8PYmVPw7z/BG7gpe8sIBzUVtThHTmynad3UascHOqC/0DGlkBycXRsgnm5hwVeNRkPaYOoQkK46v
fUt+mVHvwZUyXg2zNRxcfSLdDFWe7wmxBT4cgYesOseon5m5y3QuKxhvOExjH2MBrkx9+NjruXjS
syp/sk3OgDZmBTtkzdXc1ZkKTnPmcloRTnTQvRoPi8BVhs+i4g6GXB0dAAChFBGuTo+pwt7BKs9I
Oo6YQbVn7hTtmwVLtQ1IZZOtwaZAfdE56imGwjMqj07O5hh4hnVBoJ2uQYMIHGQJfB7RjMe4HOaN
4OD/eUZhT233UbhQ5DozuZI0MniW9rHIPOMLBb8mGkueh02ElWLlFWTd5t48TJpXrvohttZNB9a/
tuZXGVPl6Gk3v0ZMDCgNwGFnUA/RsBmqVDnsdFrOwwxQ4MiIcEpyo9jkqXjibbG2FPzaIVNyt7Zy
Djdantz1dmJd8Cq+GC0L0bFXtPNlWY6BzkeHLHJemGJgD1EgTeDNqlf4h8sjG3OL3Z+/jUU5HVl4
3MWTbT5bkgB76I9VEepuKbcGyctw1kbYGllnredqYv63CyKQMKvmJLVeJs0cET0xRBTQSIPI8e5G
N87C2i1xX/Pxe9VabwPNI3qETOLuaziiR8Rz/RIXebLuxWCHsy+5zbVxckhqjyB2q+aQnI0TTnY3
rOpKiWsJVWMbZOl05+g8udTPN8msCuaEWiqESBwevx8N/z6WuiaGD3aGkHToel8Gx58GwzhCukg6
PzmkRctYp410rsrZ5yrt0KT00dZLJlLOUiW3bCoUfv/gv4SamEpx3+qmuSQ1LUDjvzw4LjK2MHOd
HIyRlt05lTRJJHmMoTPIHn7/UL9EmpaHohmK/y7TL8bbXx4qwYXlgmzhoWqTcj2+IxOEiElUb79/
nL9B6pYHIpoTIDiASHLd5QX/6QXNqmnCBeOJQ1ejWRMptA9u9954m6j7RmYEt/ogZiM/2cVrvTDk
uKpQVKJF8TJcs9MrN+9/0v+0MvT/XGcDes/COfo/OzkxkAEfSv5i5PzzH/0pHnnOBxMPH2A3Ir2+
iYT6T3+3b31wobjzTnsEmfFk8kb/aeS0sH+yUYVKpxNcwlwJHutPI6flfuC3kdnyXHwapun+R3UN
nrGEn37yefO15YAMuQAwnEPo8Vduvt+7VQXj1Nj7/lTmA5KNH0r4idgFp+acDEwEZfRlKn2Hky99
OE96x6BKzrBikyq4rVbYBQLZW3gXgLBBW3L8e/pBa8wlZf5YlUuCigTkoYnUI9js0Q+nrnkFsIr3
mR2KFE+t1MrndxRUXQzEQ3pTk9+dhf9UxSI429PovJZ6Q35mNGHaWLXLDy2ogmflVtobmijSgcXE
87YwDxnqktYernHlbSQeKV+M6YlTfu3v3D4qHxmqhUqRTNhSdgqNgO1UpaHMOqyQaQbtN/VCc/H4
pq3aImnsNciJ8WrIkT6xLPa/5FlOa1urep+XpeIsZJB7OmM+AOyduYtJ3bSqTYTu5GyNRrdXUZt9
tYu5PIkFSuP4s712pJ19ZriAOGxE9lqDnhbmkTU8m0vWrGBJKA5229EBUxf1fcQg7O3GCA4Cs672
oihHWmMIGJ9iHU4L2GR8j83cN95z3SY9QHR3hLMDMpqA7ZhGerON3lE43mwr844lJTFajZLeR9kQ
mukwxAPphoz98h6TJC9sPP5BwPmDRxMv/KAgQzTldD+wV3iPc+bsUsjvWjnJKFkRi28tCz3QUy2R
NgsiKrgnp2enAMOaNKsmG5I077lGQ+Zkx97/5x/BMqwSEnUKzYBc+DsWy7GmzDvXC2HCDGZmQHJZ
0XNq+wspoXP9s+oX4Hoeg8Bn9wY88A+0VKlIFRqdRkxG+n0FbFTaxqPJaVn8UXrEkoYY56gC62DF
ynmtx7xpdzZnHEz5YzufgnLib35Pp5sgfsgKYWKk/3J5UcyGbTW7K1JchJgn/oCB1A+hN5ESoS36
iHTfe3RPROwV1g4iRrr2R2ypa9+ryFdFPaeRbasiXRxUvcT7RZWq72laQcfPZv4/Fdr82rhqGNVh
spKcw09Ad9LKfSea2H5JMhAPFT/kzwqm0vzOdZLDomi+x+tYMQCqG2PelnmJ17/DHm2t5klEnanf
c4ZxKbrlEfFskmRDsyKNlRt8Npve5PVNF8TXIDOCUxjOCIHZg8lEKqVhv+rTRMDKRvc6uQsDpAG6
htOXou+9SFLHvomUuEdGX2d1SKwE7u/CCrbgTCb8fmHlPK2poNIqjnL3E57SSXt+/yuRlTqBzIo7
hZ2Iwx/r0CLbrjQ4rtdAYs9boWVZuEHdAb0XQYyEHoUsJIrJBC4sOX0hvviLq/eqpgBYmLvQ9CVu
TmS4BE3aD0QL+6qCZJ1VGh+IYCkB+CP8hxlQ7m3oWdM2aer8xwygicWjq/FYJaahaiUczS92VUcq
8uQZuNIxY2ZjuCxkaIcKzHnfgn5+0Acf/lc6geXik2aFzAA0tJP7pxyKOCE5TL8Lq9rxp5VjahzO
WxNwblfQxBlO+LSvru5FpzSYgmeykm68JiVgPKTxpDAKIRy+KMbRaOul5vgRucXasdkvtjMrilDv
hXPrEtV+SzX89qucm85zjqzy0Xc1Uo6m5INtykHyZHgBzq5uazy7YoF/zhX8Ecq/ZI6/JgBFEvKS
EcwZ2UrgFQu8bw21w9bGKCsQnGR1iAyb7HQPAr79gXw8ry8k7uhZUph6djvapnjAYrgbDMfe2D2n
lI2mLOzcoDpZfEu7xnOWWDsGrZiBiTvGrTTq8iHvK2TSPsvTakX1Glbkava22iCnNzjC1jGSKtmn
vW98z1Ffnn1B5I4CQ+qlG+kmb1YzDo+d40yHuiiLzZTmAK4S7Ummmnwm9tOu6QEjl5AHPoQ/g509
nvD8bIwlzo9gLPHkFCwlhT6/AfvDi0xTYnuid9HD5JcuNdhYRDnMZ2l7ouaXmuzAXAzzs8wuaE4O
1q+lUBsrMuXatKiRLKTLWS7N2yxYKOHmCE8h9zg107FcWrpz6rqNgtlgQ7CLOtHM71vjnGdczW+z
bcWHXg92imTDdu6tngE2qy9DV1arTOui+7KXXE0mb4Xxoe4ejLL8bInBYCwL2lns+i6xznVGx+RT
BD/vGeOY/JgP9n3s9M0DRDiOjqI1HiLCZh+xdsernBWAf9dAzNzDVqk3bJX0z8IcxpMd+Y+zMN1P
HdvrXTU6lQSVQxKe7wd+631PWJcv/rDHKMzKtDbv2xaQuQvjytnkeqyfIfvm4RQ1Sr+1cUWvqYkr
P08ljampJbHR9tRsbPIBiXwdR/HwJarHIidY0jnpFmx+V+ynJs+J99Olt+mtpmIA09WjWWYEHcEb
kKBNsFx00MRXBeaVQ+9afKoHK/0ycns/0UXeXRmmvxBhbpaqc4Y01hu1G1ITp86tO6frnk3exynQ
bLS01LiRQ1A/enuUXyYCrM3rqPS8vyUoE+Kk6IY4iDwrw7qRn81pjm4x7YPrzM2Q08EwnmkdsEKq
DFe951In2FranZTK3bSmJein9oq3XA3juWFA3ETOZN7SRPUvfuJSH17E7n1AY8Pd2A148LMyRgLR
cS1ePS3KLjqefvo4O1272VmF6McEuOHl8lb9ouvUbVF+STqFRFDVT1FX68dMl8+KW+ImJpq7xgr0
YpjikFL5ctYmx/6Mzs6WADI74WMEyk2Ed/qE+5EVgF91l86Te78byBB46ESxbsCOhhA32uchVqz6
iCSGZmxbOZ4Hs1Pc/LQra21zpyfxucCmjxHH+ARt2VuJHLaqBG7JNkZlmAvyfG1gc+RaWNubeMRH
K6wgmtfCBlZYutzCtwuuBwi9WVs3RB/33gf29bGS+MZWsgTm3RJSCLN53Gqe6i+VpGmj7sSTqzfw
XaWWrA1rpKiyxCAZqKL4mGB2xeFBrh10nJGsR5P0xKbWR23VKZdGgqmN43us99Y2s/TpkVqD/jS1
lv4Jvy4XKFdUF65A/T4ZWTGvVYGupagpqMuOJDcmxPpk0aD9EDtF3odT2Q4byPk0W8SYPI+dnXY3
9hP6WkbuAYHQP1d0oTwh0kbuikLm57iLP5PsQYx1DD9aibEXT32NbuO1I46rprWObl2M+1EX5soO
UITczuV9oNZ9cFdFQTVP6HudK7cTLHu+CYVCaxidZmtD0aI0Ig5wm5A33tWD7ePp5Yn39Sg/Rmnl
bVsY+OmG2+GwJxGA6yhHGPIjnC2jNB6IvkCzkyiOa5aJ7YnNim2tWNx1p1HaJEpMc7S2/Jvx4hVj
7Ice15vv1Pe4P/w8HjYJdag0qwaK5ZDnNfuFE7DJl6NVjYawyntCUrON+YmW0tTdoE7WmxRqYOiz
9rkMi/skmnIVTn2zBDs8LCZp0V9najGtJ+5v2QW8oBX3KC0jNiKFtttmTvXQFaNwH3LsqSBkgbuu
eqpHV3452F8zhnGxDWir4AukcxZkcZrRSzR+FH0+nsusbTdTR91KmAJNubUcAy5mXhM1KCdLfPaK
vqwoLUg5Y9nBi+iM6mGOhrReFSLeQg6Zzk7rOFc2Zbjeg6bR1l3ldEfcluo0sixng5GM94aj2sd4
KI6Ybk61P49r8lrNXdFW7TeXq+UOTLE8GhRB7qTwnzmoDVuvlevek/YtJUFKerzPMlCcYyHyIzwb
guBJMM8TRj28V1TxlnhqC9OdHzoL7/mYFTnbisDEMg9yJl/B7OQFsaL5nHVSK75N/djeI7/PdxiM
ZLIRdeJ0bCPqRxxuZUYkJunsyNwVSIPaIcKU2cSW98A+51Nt5WN8wnDuRaBA9Vc1BPVldDjIJeQj
ugPVtBHvczplePDTGGO3aTv6p6Tgf8lhJUHo3Vd1C5KBBbZcCkvq4dMc21VoW9IX3r0w6+aeu9+B
IEqhDfufJvl/YXn4m96zMFhshnYYYIDTfgVy4XKl2rfVq70zLRRRJ0kZZDsj5+T++wf6m4C2PFDg
2twRyHxCAvqr3uNLDvMNe8R9DuPglTkVTq56xwvwNoAFSnzGLFGNnEffWa3/6aP7iGcBNG2WMRba
018fvSY47OnTyGY4rc1Hdxj8NVLXxFECVmE1ajyqqzzOg9rAuvbfaIfGL/QeO9DJtSNzsSb0SKz+
+twJT2pRFclq39JhQ8PpIIByeFljPpYpBcFr21jalXuKCU5K1BxXdDyfzACl8PK9sEfj8fevxvJs
f1ZDwHc5vkVIlsytYdu//j0iGLrJxL6x9ySy22AhPzhJbD7Ok9d+p7Lt39LJ/iZgQuGCXWQintJL
Dt/4ry9/HvcTmfW2gkwmg7OKmdfwhvEx0BQkB7PqvsU5LPCr6P0O7590rWgKW0OLi0vqpCBt35mI
blPa8q6QvXEtcILXR2kaAJpjFWwIGnHqt+dysREUbvtdF7oVoOLYav5ouhooimaEpZ90rBpJ/NC1
4PSD+tgCb2+3s2Kn2Ybs/yz7C1FRUiGRPzKlC0gbDHiCATTjNvFYeFb9MuRUgi9GxB8wQcqPViAY
41TT8vOuCRlcJ3Q4ngUDsbbcMHWmakOLbrMGIWQbQOdod/4C35n4QXlnVzS97CRolXHTAk58eRdA
Crcxru9v+v+XN/8NuuKdx/TT9+Nv6Irr2/C/9q9FzUJBomK/lSrhavr9v//rz3/5D41T/+DiDHuP
qZt8wIe3Vv33f2me+cHBsmZiVlsYivAu/6lv2s4HOGQGXi2PFpbFQPdPfdM2P8D458eXuRauqW79
J565Xy/i2OT4RVzbfKRNEBu/XFttzR0xNtFBDbocQ9HscjB3xfNPL8q/uFP8+h1+fxB4WljkeJ5/
4xqqqtdqiHdUa2dgfUavnUEj916I90Ntfv9Q6L5/uT4tD2XzsnjLPUl3fqUZVvQmNqmwmMv7BHRy
nmQn08RsTRcpORV0uX1BiGM3zo5NkT0er98//N9eTvRrdGwsjYbBm/brzYJQIpOwa7IDLodHs/A+
+Rx9f/8Qv16BqR2l0oChmUsxtSjuL1wBKbWp0yOj2TvG8Dg61nMbGFXYcf9Y6XPz9vsHs/xfmJTc
3o3l/kMDhY2Blg6Wv15/Kc5iWiIPvrcHi57trDBoywq04pg5UXHMifqiddCqRcfB0rBlEXIAHRdA
1S4ySQtXSyJm5SEUQtmiE/BABorplykrwIL+3uTVvrd6mY0BY7mg60sCEDrgz7e+mumwE32rsFos
bQVS6ebzRLXE4ojrijW5ROsaN12wBrZgrakHGp+nNJLnBBiKWFmmJyHzN0Hx6LJ//pRMXoWihW0q
EpVz5yia7V0HgaO3yTCBIBeYtegcFwUs76UQDPAf00DfzfOBVfoFw3+/tYrih+3lD1VifyNKelOS
BSfzQXFkMvoi8BfxEBzJNYffWcBsWGf13OyyZulpLI2106bDm4yD5uCl8V09gYRIqDTe2GbRbcCV
uNeRdB+2FDc6msJ69jQjOqZxQhFNS/o46fs3y9UCKiIZOiYjTfFGNuJRueTsOz8L9aAXcMkFEugQ
9XvMeNEmhWR9KVsn7GLmkwjm7MnBRJltBkLCUyiGSQQYBVNC2gn8/cfGA28a+1j0TB9oVk3bARSL
2oiMbTlyh32yS0/7FGe9vCsrMAQbHyjdY2Vk/SnntLvnCAFDnTm+QMxy4lNUNPJS5bqzMdGWtuyQ
+YgUTXrfsFhBTC2NTT915rZPcv3ZrjJatPpmxLCfmN1LlzCgilCfjDOAffGYxA2FdQkVYxEy7jpu
3MXbmCxwbQrszlEUy1s9l/K+kO05AgDxgsNBPdrk9/ZY5Y2LMVruvij5LGA4T7adKsddWVgvcSYd
ch4JOSt0vJEuniS46TSp7Wg4kpdZaNX9Uq1ott10Qd6tUbbqXN/KgTKLynUE1ZhuTa/b6CQ7Gdjd
CTcGbc4zMgVQ+20UsYHBiOQhcxoCI1UWk4d2PjG3Hu0iaggNDLd6yp6IPAocPyn1coQDT6y6GQji
HvBoJ4YbzQTGzrQSHWANNVUT4asDYnBzmip9IYcJp7orJu4bfKI5TtJkIPSbFTXTa4uhZKk3KM+9
SDWOi665s8aA7EKu0X2aFmwfsMZ460ZveDTBxojvC45DkpjwV6M6Bo2p+dGLn6mSU44IdiKKhtNI
oVz4v9k7r+XIkWuL/sr9ASiQmbCvhfIsejZNvyDYzWl4IOHN198F9kiantDVXL3rQRMaQ3YVTObJ
c/Zem1buGDjIdIkGNUPe/cLYkOPN0Snsp6CwM3+jGKCckceJy8Sobx+mRGQwWkux7pDA47jxuwrV
iy8WUAJdZz4k02we5aC+ws+4GF4ePWYVwyLhcqWxgp07q0JFFGYNR2HM7uE4ZJh/CA+gS3VttDWe
rjrMaWcuH/D8gU1AkZ45o0fDKTSificM8x4L3L6bquiYGkjtKl+Ph4VURao3p/4CE80tNm07Glv6
V2SrIlF6bwe4/FWs6VFNe1Jg1ZNt67XFl6GsLd2hvesNrd5Zt71TUowKy2SMAGOI5S6O8b5sbEsv
N2GedSgeQz1/qYSXX1iQFkb0PhoFab811QhmwveMzeiFnPF1iBvGjCkMy0PMBgDawhy6TRQx6cgL
Ud60hXfKB/klK9BZylBgckKSQtSnAXLCCLdhZnjXUZj9BjCKBNu63bm9ZK5lWvpb2qvhVls4TMh+
5d1jSXBukzmdLkCB8xPxvs1ReUm2rcZlfK0Ye22ohviTTWRMc5A7vEDY6Kb0h58a+YsAA/tEXrJ1
DxnRQVzii0DQpWg3lZ2rg5vH3c5hXsN74kwfRTEbt1ld5lzmMshQJD3bpHseZx/FWsCIZ8XmTBYj
JlaP3ANx2y+udclVMtaM0JaBo79nHPEDOEFdu98Z70bdZiCzdFuHdooHyHOf8nYSBzh6xa6R1oyj
cQZcmVk4phw/PqKwZo469fbR7mz71kkESYBGFH317B2hdvMhn2Mu/xBPXwQr11aCIttzkfInRcJF
YJs0dzdGl8lHenE7h+nWS4dm/us0kD/L1G55aUu1JR4Htkuqm+amF7rDBpzy5MGmOVpkN2zA6hhb
Ns8f9FHkJmS0ukeN3J5IuhxPQ6pYM34GUuIPWuMp5RpV+bnV/7fI/6siH605h8r/W8NwjQGmAlX6
S33/84f+boABUefDQ3flmuFF9ft7ge/bf6McBQ5HOfrP0v7zMCAQ5ZBpSvW+/uH/lC6Y62nf5bRg
cspGa/AfxHcRkPhrMQxMFg0cbwaOdJICgOj9Wrs1wqGNVEdkBUF9qzdUWw7LhkUMDSY0xxrezKhw
ifah85foubxZRqTLtcdxNSj9Pt0JNzEfU6a5M2/OlN3G9GEz5qxkl/huc5j8RJ1JARasR4mut7YH
sRp9jW9hhCSSiYx1dn8GutXFjMBlbSqZX8jyzO7cSnkHOrDxIXRD98ArgH89KlipWhQChyWJmxN4
LOeaUQp2w6UlG131EGE39MnlFQngzkvCcswwHfYdI0aSalXck4FrrBbasgofqtqiFkuMcTr15rcs
W6p3+Bje9ZKxyzDI9jq0hABXx3VyBN3OuR2RXoBqdfzcDOKwMk8AIKxj1kjj+1g19Q9XJ/6tAi93
Ir+++S2aZFgHMWS7uyTW/aFTqnmwEFac08wF4McEbC4ClcrfUpONl2bEsmEMpAAKkJp0E5lldNXq
xfiOXL9hzKIr6KJLXZ7mpH4dcHE8pOOaJBR7w5dYd92j73cTZxhjab6tEU2v2OMyfAg25muHMqWH
6eJDB/dK+O1QeDcSgN0ptv3MxcIumvca/GyPg2J8QTLGitaX+bc86bqjvyTdXiDn/r6YfX5JzObW
WCL7nDUdjZJwWa50SIu+tKli3Mlr5ZZBIrZ5k6Kt4aZG2Sv4B3QdXKWe30arE0+Oyq/onIUBBbLD
F2Xj2RBW1l9EYhvH1DbjAy30Vf9ixS9ZlyD0w2KkEBZMTL4KlOoCIgbobeAxKqOe5AGE3WQxZ7H8
pQ36ylTZZhaEp8ULh4M8Yq4djG0Zo4JUKEMJrBp/JJBy0C5OK5+8zGG86jQu7xLHnjYWvvhL1FTL
1l5mkosbr7jWnZFeJLNhBOnFCKCFxj2GTSZE0TN7mnSQV0fWN0aolsZCYmOAz9mOK20Wx0UvKAFw
P2NI9kpxQ9COfx+FcxyMnrHTcQHhYh62TmPfJLk/fC9dlZ3MhsbhmEKv2g7UlQerjKerZQF7BEa1
K5ntpuGrUTiRcWacVac7v3TFRz2abU85M/YPwzLiBh7mTLx1+L7Y+Mu6vxd9WX9tIAdToo7iPWtU
g3d77uaHdnRz72jhUmc+4SFtTeTccmRRmBrCLiZJsg+FelaDGV/VxLd9w/luluiTeGgDt8G3oqPS
+5q6pnud2VRoWIQy/2mhiwbEBuoaJ0GgPfkWXXq195jqv8PJ9b/gYPtmmKPeOrpR16J35t9s3TDG
aMFTloiBwvI1jfpWBHmTYjHFrtC8dS6sA6aAqT5RB3VbCC8Id9ml/UssJ+ANXXOPkcpH25PwPmNH
ZSqPHHDnAXEO8I7TEB76FnaKTrYWKKjdMnb1mYafe6anSESa4kzKdcAFUvU9yxpMEDcwfM0gIbeS
BzkY9qFKzGzaGn4XMqd3G/NNZjHaIYsVdaBpNweId5IUobzOT9Gs6huoMMCi/UrBxvQSiwvrFukL
E/h63tSCGT8rWtifwmiCv+QZo/6K20yjroDKfqxNQmQ4ec7trYXu63tlu1CvWpEOCOlng8Vl4YyM
OoPpjG9Zw97w4vorkdrjbzWjo7fZKsW1QglOj3xsEVEoRDZh4IeqRpjrh9nWk7qA1DGGpF8Zoww4
RzxGWau3aEJHRGkQNwvSmbZO6Z4tPXcEv5dY1+I23w4R1NA0Y9mshFUfJrN4QvXfH9oGCXGCNRO1
Boo1l5CvuYTeNTi72pyWj0UNU7EbhFNvK9XjGavigXg900tvJ1PkQ39l5bVTdoHVjDp5WYwIo//s
WmVmvnoz42IJsQSLY/fag0RMb8MJr5P0U+dWpMiFFpE3D06Rmw8Op4M7lsUJXXG2nNAEP2PYLh9q
YPwPvWhDuTGTdBXvOAgBAElDTMHcdUZdkT17pbNa4kdeK48E5zuzZzhGxCQuj6iwV6OdBfscxRyw
CVhAdkOpKdjygqmYk5te+j1UHrdGVN8WxU3qm3xcJzP2oqWLvWnBmvOqM8PZiKZ1LuTrObdw6uS1
bZchOIOlCx8thh2nNMnGJ0zNHgjsAZu4Woz5tuTIUhw6o64gl8/hjV9p/Qh6zaVpnZvfIVQtp3Fu
bJRbdb+fwnr5isp/Im69NpZjJPJ5nzJsBv/R9bu6C3sizGzWoz4Ry5XsFvcUw7MNipFjed6TiVZL
dRtWEAxZZLPwYVzCFd8lrxuOS1VQLtYa1d5XdxGxd4f1ej411SQufrpgsbMM94BgiNo+GwbIDnKE
Mekv8UfYkQ6YTGAKNk09kRRqm918njFn3cusGQ/IevzTIPr2uQmr4m4Q9nDkfXJm6IhVQ8lP94hb
BP51s8yzuYViGYN1UH59PyqzwK2ZKj9YG3S72OaQnNa5dQtyIbxeXH86tWyMcK7leFP63nezSvzv
olWy2jB8rF8T2DZfzTHMTm1l6ANxDIZHy4WlhscvZpO2cmUHyjTdfTKkGbLDavzKgHbcZp1w3mSV
eLdyRlXTxeuiSUySTA4LMsdl1zRSVo/l7L8Sikgw3RAztLqq27oXgVl6MsZHNvpvCcqFR7IJ2vrO
aRibH5VLpONmcZzMJn0RteRFOoBNoCgJFJ8kV8aJXsGVXPlKLvNjU0fb9Xg971XsuHvtO24Qk6IX
BinNg0VIYIBdk7fFse+M+NXWyk44rPKKB6hdOGQ1I4hH+FTO6se/FmKaBoB/UZaY/ZlHVjbg0YYS
o8N7HS5ID53pBX5h+T0dJvnsA8d8EnWkzyRMPtWlO+8KVRcnt2514Pbk1bvVitZd3lgAf1hJ/J52
zpvbj/03gsCoIKwGYGlr92+ub6RHBL75XS3y3WgVxoWbg1Sy0dmphJf/Qy02MoNO1xn9H7BUBMf1
CUHhGAvulT1mc9D3VlxvdAOd68lz+mZXLHK5j3HjEK9HqDItiv8eoT5HGn95hGIc8W+PUFXZvZe/
qMDpR68/8/sJCn7A31D9Osw5XdNkcoYK+/dDFBG5fwPvvQq9TWFif+G89E+cLwJw/hWNLNTgmCv+
cZSyrL8hTSdVmSOWbTsMK/+ToxQjxz8dpWyHcQwGCsX4k6y3P6vANZgVGVLM3bqaVy/IjYLGMYko
dmDXTjYfXXJbS7gpUZzyICp9HcncCPIkij/aEJAkRvZC6oAg1no6xUsNMgUHpPN9aSQY1TLxrI1V
6PlSAUnKX5LFqi9Vu5gfqYomfyOQofZom4Q7r0XQoA6J4VRf3K5z5amt/WE4wzRrxusGs8wuJn6B
sgmsDxhZJ7vWODYC1EjdBsnRxexnTS9dexE0kXKRW1AfXwcqeVbpGIDLMOHMnVNP/MbcFZYH6g1r
73t4J3ZAABgSWU6cXKNCHE/4Dd2j0fTNaagKpBy4daf7oTYOMu3ltpL+y1hO6hAbeQf/iwk9nwrI
38tksxzAagNASApq7Atc2StpD6n5mJFTjvQjT/HbEkNjs8WWuDbwmzUt/qEQtAidRJBYTDt6jl4y
sc9WurR3rR5T52qEV/6dKzJfZYwVwuZpcfRyIrO0RbDmNtGU7VY9nbZGZ9KHxtNxvpOTHK+r1MoT
K1/RQxzOyz3N/WIQtPbjuFPHFLMpUTioZPTQu1dwAEhoXAJB9YowcYyzPmWL96NmksNJFDAz6YWP
TGwdQgU4UjL4IKXDdfWW/p71NigpHtqWAGQoZ8b0QVWv1/6ZaH/MoYn59EbSry/Eows6bs+Cv8ap
EOThvmokeqv92B8uI+asswN1kQvVZGEM3qtPTwkIKLVr8uyewrrZmQnVYxhn4207I2ExkyTlsYSB
tZ1RCxCOLMTZS7NqF6Ho3C9JkiH9jW/ROk8PndNbCWC3XDKjwJoZ5HUXnT2PshyFCVc7kKkXHlEj
As/J1Wyfisls9qyv7Xsldf5ddrVQeK1aB2RVvfr8vdCD1NalDahZ5lbnVkFKtBRSnJQaWhytsv8a
pxYK/aWybHQ1KdiGytLR16ixzCuktMUeXrVxGJQF75g/7hrKgj6IRUz3JRr7FXlGVWmJ0N0UtTf2
m0yazADBN0AMghRBleuUp2E0OYZ1YUpB1OXWhcSY5UwVBvInNfG/9uxMSNOBXcDO7PPoxonpTGx7
y7kghSGyecrCr9QE/p5YZjRtqbJ2WZ2V5164+gtJNjd26dr365N9C2/C3NIRgI1ci+sFjSwNVN0F
ntI2zmYAX1wBbf6oxGzeVnYWvUY6IQO0toiNRed7bHPYPDNDrUOaDtmBDMGQFqFuP+SYtQftNP5j
ZBngLQgtv3iZ+7xI87ZUKeRpmJIXlLI2pq+aU3faji92XY3xJs2mEcKokm+FPWO57wmYRuuam+rB
kRbN8bJVPwzXgwLYcTX22ZJ2px49GqNkHzQ3hIWt0c+1v8kGx3rUapziAIZq9d3y5ugJRmFkwjFp
7G9A95JDyQSR36GNE3gEUm6JSt/U/ZCfRhMWZzZBhfYYI+wILp72qoy842Qzih51CXatd6BzdXYk
eND7LrkSftw/YfcFgMT1eUKKh1IwhVMp54s/0iqys9A/Gm6sPXyKtXv2kDf6nJZy72NyyvjOz73k
OIRV+UGDy9/mJqXPRpMB4uzmyjIx7otT6KQPXdF4JwDt0zbj6X4UxjpEFuMscXKrMBg7kE8mfQr8
NwhQEeolNykZbhu87uprlUfrPLOH+T4KK91OpmO/2d7ItFLo5aGiexZwnBxfYP9hBVRpterl6HQM
7vTdmLDZDFJ1PyJ4cng4GXpVedySaCTVq4S5fLsI2lHD5C13c2lXe5FH3Z2EH3YVGqP5iO2WTArc
vFm9r6o22rVVbb57um+21tRXD6llVOgD8ZOSwt0bGwtv6g+gYuaxHEr3TXEiYHbAo7VbWHKCuJsH
Z4O7adyWFSu/x+hw43qDcy3rJQp4IxWGWyG/RDVwB2+043PlN5riDa5YV5scBGc/npGMI0q1AfGm
GB7CmKnGnHPKEWAWGdw7GyGwui7NPPcBCUC/FQWgZJyLDI9sWV1DLk4DQ9XNhSDx8T53jR0efv+6
HqTNkHlO4vDEdDS7RnxbbwX9kq95O8intM31tas9COCjaJlWOLH/YPkTrUIPcEI1hQnG+NAagyFO
zNtm0NlLgYX+hYFLcwd1LnzWWZhc9RO5xjHgmC+iseZdbFbpYYZCtQvnrob5UOI1svi2+OMRUXen
Ml8GlGlu/8WyTDgkidWWWwN/fuDYVsXRODbvGOtCU3Ppb5zL0aANWmTjfGXTO8yCBIkdifCW4jp2
46s1gY+zh9g5wHLGRM14azmLRDjfJb/fCKqwTO6ijvOQk5r+y7zY7dG0FjZ6r6Sxt2mjNtnDmHAu
LsAnhjQDQnwG1cwXo5BGxdZDao0xAcW8tkhX/m9x/P8qjqkaqSb/7/nCTdV08f8E702VJ3+qkX/+
6N9VRDaeRyBZkCRX1RCjhn/UyB7VrlzlRaZAp4HRmEL49xp5tUOi4cD+i4xRftoh/zFuUH/jPxXU
3Mgafxbd/8G4AXXNrzUy1DUWH4VZ00GpaTJx+HXc4K7LOEfL9IhDAlGi8FdQ0NKy88Iub/xp1w3a
rEhccGO4tnD3rFMpOYczsKUZHcjRWRf/ZSqyXWVXUX008krAedZDWZiop1X7USS2d5lXnx9ebnHD
SNE6dRYsSspdxvDwa9VpSARj1jHNceBkOe7yAgDoxael/1YigH7T5oKmD8g7ekq0B95FYHt5B3KE
NtBfKfxVGTnOpq+kpw8yd+Nm12arDPBnclmWJvOdrDv/uVdUf+xRq62qa73p4dNm95nk06RSncJs
DalTenLJE8ODUYHVairv7PhoJVsPUWCOtwjFQFwagShXES042uluBlCMgatnirnRvoXAVMqIwEVE
mU9w2Ox3d003qyqjP6ohVl+W1VFVKnSBrTIpFCHoiZtI1nx/3M+YAp2cX82JfK0U/ZRsB02J9pE2
q+OstEBSkLOJHStknd5MquE/QzhKumJl2+9zxM+hJeADIDha/TAQk+9MFbGshjHilx4PFuZIf5oe
8GzyZ3oZSsc8Nfnufm5jfutHU+F0ANxbksV9ozKa7BAXxKYZEwDQYTKcVOVzrE8od+FZrNcTRudq
SJxQa255rvknP28o6mJi/mhD+s+yX+8wypHpjlvatq8OabHTZcQULrYTqXTFFrdAltwbheQrVHPK
bwE+wV+9NscsSxgb14XuO5/xZybcOFNHUTW5UXKou4Lek15H6i+N0xJslheLAal2XH7EISe9jTmU
/vOcjw/d0tr7GX6VhUc1IRJEtum9i1HGgv1SG4EWBXpdiwdw5aLx1BY86Bng5nAPNY3ftISr08iN
Qz5bvHo1O1NNdzFDYba1buBpkA0S942vOixm/oy01LMESuDcdTFA0mvn4TMkcWjhIHn13FF3H/iq
adSanRY38VjzEtIA4wZXmtia361+WaphNpTgQ5Mg80Ge7gYeUbZhXstLRfPIOpKeok5GSi1CtaD4
3MnS48IsGJk9KBPaO4h6BJKbkJ7dxzStIzXysLh3w/qczD7+1H69RZ4CzVnYaGg9gbsnYJtMDr7N
6Zc2L06zYfB32hL6DRV++Pz5CCeGy/XNMClW68u+7uJvoTNMD/gbuSSjjOa7z6xW+jqkcsZk1u0/
Xc8KUM3a4tH4KnXu8cD0oEauctpWPAHrK9HnOjkwxOLizXBdDrXJwpGIpH5bEDYfa5tsqi1+EfFk
MV95NlJzAK6FhabapHVUMKRweTmdiuTRBZEUsGN7HJAhFXwdk0TCpJ24oTWNWt4H0+QBMxQveZsh
4Ia5jeN2kB3fmjxGtMdMiU9uXPkYwHL/stSrpLv7zDmviJbA1giXCViy28bqDsYcYyaj4fC466LF
35rEtR7JATT3xJugxq4nY6uoghvYKBnfV00NJoilnft4R/YCb5hsOLNsFsWKVUgOAw9zO9GwWH2p
yYzhU3EgeMh8lmevzLBJFyLn93y6ZmnngvntWDJMNIhPna17riCq5QfNg87MEbbYW4b16uijYjow
UZJPLmF7N062+nq9OG2Wx5aAV+s49SyRauELT1nGE2X4NIC3uTTEU2gCXj1HlUvejsJ0EZ/JAgO9
a2JM7S25xqqN3KU8WUOBEyLId4LMaIUmyeIBJ7aU29q0eAVMWrAgk0ucyXU/iydiUNZAsIYwA/xv
Fc+LaJGAV6uLegSshC9oVU8nq527KJD0oIrSa7fWX58c2N3VTLOh4ddL1BkfmEQJP49tnu7V/Exb
wn+GZi7SK4tC+8hZkNnB5zNvSerCwOz4zrC71+e/RwRw0ycDEa+0dfien+7cYRR1RwvFxnZsJi3r
W9N23jaP1fo8+qu1WNee/4xBhxv5c0lLW5EUW+2OPEp26DX9KfVamsY1YsRmp4Uh7iyHtyvPM8Q/
/cjlxXiy/3zjisGznkd8luD4aruJ958ra1XFCMvH2KufRQLA+XmMojl7scc15je31lVKDGRMW6s/
3KfPsUv7urgXcS8DWFgfDDH9U6P1uhnU5ro5g30E3wSe5mZcbBaynPqhD7zK02IzxZAKYxrn8Xxk
+VHFuBVRTwmBpwN9YeBUi39VlC3mS+mGE3Y2lHn5/ZLmTNaT3PUCsETRM1spqbSdXXCLSpO3Jusn
1lreSaC1LDEVCcbSTgOOD85HVRbPVSSasx9OvTluZkpf6hDVPElIDJW/bkTEo+RPeFw1KRq9dydK
1wx5dwE5NDWhRbUQ3Y29Yh5aGgQkRoF+SNwaCgRAh691J3eGrOpLu6Iims4NTBd24Ljpf1pxOnTk
bdxrQlZ8xFR3jFqrgAn/C+PbvdaYegzH9e+0NWxS/D7hp/NndnJtsE8wUQ9PtHcKVlUaYQQqOlir
THpu2mS2x3R/IQ+n5ci8cWorDZAWFEdBXz7mCKLJfLEyTHulHHwilZY9c66RVIE4I/TBHedhI0u0
fvvZgRd/9NmNmyCCBYy50I39q05Zy603de65TX22uWSq14EObIhiFF8YAYIC4yh0myyZd3ZlyNMr
LIqS2KPJ5KUa3YCeyE/P3P4K5L557aoIuURr2NN7blXpF1yfX0gcrfML4AHrvs5I+DG6dsRVvzT+
3hvU8KOdG/8bchQONSOQqYWHbFcTeLL1mhlDH9PRozngfZunjmwMT9OcsCy0Kz2ZuNdeE6fzNdfL
+Ug7r9wv/RiyjyfmLkrGL/4aZJYByjy44fgVHsfqbHK/QXGa8SrO5VYQd7BXGX5n2dnNfYsDmPKn
dHb2VEzf6Xw+GczB6RO07bWXxMs9QFE7qNy+2FekCBxCf0BU6yckLNbtU+33dJIbh8po1xZ1dU1i
7JpZWFCfjLh9I+qGc1804iwZBx9tv2pPmd9bl0qBVeOilThYavuRTJMKhnLt7QxiOCCCOwai9yK7
sxhIulSdZFSKWzYBJmkWQG3akc4pZ959H0H5V6Uqj9Jom4O37hBqJhBqivz+aGfcMPKljLeWA/oW
AZtPC2t10ZP6BDPUfMia1ZuJ2/ALfVTjMheaE73hufzcSO36rRtyNKahlCg2ya6E8NRVr+mKYoI3
gXCI51tmT7IJvaM7KuPGRHAQsPO6UOisfe+S1pBWWUGnyHXfjax4nYw6A4FIMkowNE27N6BHkKPn
jjRulq4/mGEWB7aXoc+l/75d0H4TmRZ3p6G0P3QcWTsJszUQ2szX1UqcZlp972ED43obVu30SkW8
o7puqAQTs9zOmZntOmTwT2HNisLK3xQ7BMjJxkikezRbWtwEFc3bVqKHtAFFjBfaPuh8tepTv2ch
8RquXWebD6TD5AIIWd6gunAh56cPSSjo7Yu0WJvPSztEHyz+JGGmst4untA0YAfyMqI4RFNfRSo8
dE5ssDA1iXP0wHg+G2gGPba9UDrMwES8bTTKgzSud5iqK+RtvBcJjdZn0j3y0wIFF+jHnO3RmSw7
yJz8berSGZC5+WWMJo9HnBxpyzij1KHwYyEtmJMSnhhdorq4wYXevqzBWle0x66dDAM5m1f4WPTS
fCWEyWk2xMaE3Tmr65nIHUf35qnICH07G7VYJIFcKvX3yld9Pe5SYVA5kSWhwtuw80eq2ZVKMtlJ
5b2Fdc6iHqbpqGeW7xkA6cams4WOFD7HYgcyJ8duE7VISyLSjcxevdGyZNdd0+scsm48Fe3dMbQL
1CwN/xwJ8QIK2i5gdwzMXpqdzeB+RyuXeq0cWwoRZ7DYm1bIxXw2xTKBAQDpQi2aB0U9Upajcv4r
n5/6M2UIoKy9zqugWSENtMXq+vgD08odTAh+TR0ftUMbjZ2PUhCYI6wEd2KRVm35yKjCs05zxS4K
frdqs/NgyeGhtwaYzvFA7iw9Jop3jBps06Kjqv70vpHSSjWRRFA08hAEH3oXjp6lb5IrbYChZ6d0
m4mQAfoUHz9rZITL00MPOIVrMjMJiMMVXzGky3S3bivvSQljq8ROzOwVwz0F2R8aIP/CMCT/7Drh
crjStRwiqelo+H/2lsbCwGI5uMZBxTa3RFYL8dpev1Ze5cSn5zn0L6SiDcZjKZcVfFTEfKwZKvbj
BNekfIwUyqDAXrDFAv/h/3Kx+CuomTnafZ5WlVz9kmOTcmhkAk2afYXspAgSVw/RLiLz5rjMBX+6
LXFPb5nyoVqGslZ8/Psvuwo+f/Es+cIGWW6v/k7ThJm4/vs/3PvBjxJDIXAn5GtgWuPPU98Skphh
JmhsH01TCapj50xt/U6c0fxQd2J6qGNO4Amm14eCQOC/+ET/6mkk2hjmleUqweb56ycybDQjPbs9
nlcC1lF8khXf0Uh6bmnMcBGM9dA6Stl+WNhWT3rgVFAikswPAnYhkZytXk9OHEf+/Qf7k6B17TDZ
9L8kfSbp0m36k6AV/0rO5CRJj2FFIsa2qCo1vSzW0rev1rzAbLIKn6K9KlGyOxty6v7Kjvov7hUW
ZLF+kFW9q+RqAPvDvRpjR1SL7KKjPfkeGJOyjSBN+SKUNwLuYMSZLNQHwD4x+AsdLuVOk+d5E5Wd
ePLMXtzgb+Hw9R9fFiQdCHw53WLT+vMDVKo+rJiaRcfS4IQEfBbi0pSQMcnBJcwRLkkOCH2xcIYw
hki//fs//XNt+sUTzPVQ2Pr4HydVBMe/XpNydjOosQvXZM7pGKBSmZHEt7VXpNyQeLYRsKjRU0+Z
GxonsZ5SSwvyMgDuWstby5mHbNmYWRfFx25tNOk6KtMfYBs56peKeuTzA/9X6f5XMg3JTfrDvf0X
dtZvzXub/arT+PlDv/egUbRzgy3LXmmPJpILft/fdRqrhMNGveHwJH7mJ/+9BW0pgtd5WTxofuT+
fG5uvyveeVb+g5YziZ48Wn949KDx4cETFk1n5CE2H+zXRy9XvUGPJR4uoEQIJ0fd3dACJzWdqnfG
6OQm1gyIPFlldNRkKOqyVVxnrzK7dhXc5YWH9q7k4183qyBPNkjzpk+VXrcK9uSndk+qhljHJelf
8ckUN423qvyGVfDnd15yI1cRYPapB9QD0kAt4jYg01LddKtwMFzbAObgFSgTzfKuWwWGnBfQGq4E
pWcyfMez9alFnFZZollzHOnN2JBo8Sv/IY+94qGR3bOzShpbTyBuXGWOTm0vD6gnmwegtSH11Kon
DLtpZ4yK4oseL2FReAkHR0w7K7YAmyZw+J96IjHfXbfg2IY5E4fW4kx3da3bO8d14pe6AMYRMNrS
WxUNcu/HLjoEu44f7MlJd4NpDUyNzHK60Fdi3ly3X8CvUs3TDCd400LbEJhYc57KrsePKKZv2TQR
qKaGjHGUMSSXOik5ipXabr8m5cIweu2TfcnZZG+8cYgx18TLmVR56qAY9ck2HzyXWPeM3L2U3sOd
9JkxGHl0S6xTCuhryohq5mTfOj7HvrFisB2X/aU0REJuaIEJrivG+ZFmX0/X1c+CDkHpLTV5e5wh
lV67tTleGM3NR2oz9Z5aqjqTrNg9Yr/NMa8BJ96VUhPf2cQEPBcMx64XpHj7WuDTL8O8vDdo2D52
s9W9scnnP2aotE8SuBRVw1TiUbKNG5W4eyrU7pVrhWiYjBKf4Z9XvKomGfbC0+W2ZGq4G8tsOSBP
MHaGaia03m17C9W6uqRTNwW+GpJ6wwgCExwhD/53pVIU7nUjUM8ZiyrxmhHQt7OYc9+XePHwa/h1
t5vDgqatWZFpBfSE9q/1PsjBuyrhuR9ITNc3VoPNsi9NQIRygd3WRtN+EgZjmwEZxkUvlnXMI+1x
sHbovJRRemdqCMVJFi23GbBtvUnt0Pju4e3A5xjBR9jUo0P6K+6Y/qpMHJf1K47PCQqnDat6usUv
Zr8moqDBPuE3c/zM3MVW219TgtFuwGI53DdGtLzVObIZGMV6utJ2Ej35kNFvPQJAEPAA8RpcNP1m
26HXRqWU2aqDrz0sBBcJujbI9+t+2cQdkdJO27lQK8fSwBvi0UUhaS48SV80J3umwUy/SgBT5qjL
mQyGVfHMMqKZsJPpUEa1uUOAbsPb0bQtYgFimXgHlI3Iz3dNPAOiiYrotoktuXVqR33NUfpnG97t
6aUNYxdctdfPj4g5VRTAfzR2SyriI0qH4twDhKApSQMmDAajtod9ST7GLd13ITjml1lxY+BCfnZF
CT3edapQB1Zdh6wkCcjzpag+aKqZq1qimK7V4hbMmzMb3146D8YzNmrq/xTiQIh4LZq2KhEp4uC0
pJkxofUkH5c2yT1nQPHStGGJBxJliq73uVPhHrrGc+9NcGZUVPST3P8ve2e2HLeRdetXOXHu4UAC
SAwn4r8p1MziUCRFibpBUKSEeZ7x9P+XJcstqW11+1w7OsLtdpuqgcjMnXuv9S1m5PiklXfYxjQz
6X2rPwRwz2b7Xejk3D875cfZl/h84+K4VAb54z4e43yq1hYQxfGhSabQfbVClEuFHzmZPsp3+ZCM
tbNxK+IVt1rfd8nbjOBOpDsarE3DwcWY9Z864D/VAQxoqfj/eiJ997kolBzs5Sdyr/H1B7/Noy1A
FEx6gVo7yOf5uz9qAVf/DZGyEABrDKgPF4/bN82m8Rv/yGboAZcS9ISkgvhmf/N+4xrEhFswr2a2
9Pfsb19JCN8VB5brWJZpOkI3LHgMCJN+Kg5ysyV7SZ/30inSeQ1yKsaAnyl1XYCmRE1DoM+hMWny
7djZaJlosTUHyy2Fvl1qjN0+bBlSPeu2y+Q6oiTSVm0a9uvGe62GLrgdbXu+ymehr2GGTWK15FQ/
LGJYWImYgX8RFV8x+mmFtnGWmR6pEQW0KmnOLDsNMfYTc5zmOCd1dMNVWN842rK8CwyN/rLF5HnT
kLyWbBiz1lg0GoKe9dojF0ZMuvOyJKaNZ1ZQ+q9K27RJsKiIZmJ5BmtS0cETLvFnTYjwdcQgdT3x
Mx/kXCb9moPDOkV5FpAu4rR6j9DSY+8jq5jGlzbKO6422dVARXEbl1F3PYytthNBArtdD4haLbth
2rjo5HHKh8ngS74Uf8JdtoKGRHM/Byu28qpAZwgozXduw9eMl5quXW9EusqnAftPGNzeIFh4Y3h8
81ZsiSNBCfldp5n2trOX/Ez6UnmX9G5zS3g1WHwOs+KINKLyE3cJ/HSMyIbhTt35yruFMSrUN7Nj
U1AQ/ERoXiH194SFdae+tD60MuweBC5jd+c2AQG9BkNK6GNAE3aE9ppPU5YaW8zQ7o6RTzL5A+EY
19zWwCyYOlnPJZliUg7tPXuvm2xsO5BHE6nVl1ZDc2vl4t4Z7nIvK9btiDcG/dud1av4prY0THU5
7J8F0953DJ+m26FNpO/lcCJat/MlJQbTXyD0ZjFlR662wcmrkuJMuWBd41R+H4+WvaZ3la5nu5+J
tQiDh7mXNcnnMt+PHNp6KcD7URDdB30N4hFW/jpgHHsIbUJPE9PdEKA8+lGvl+tgKXOY1EMZ7BM4
+1uOjPQLvaZXEXjatrSYVHNcZuKehxw5PscDxbLIVwzrkGNBOEEPZ1hru5DnkqfNF453BX0gWuVu
bRPE1X5YEGqsFjBG28iwBbpjl3fZRtIPe9xNohcx6JBI+8BlNjxURCfcS1hx1zMdMtLXWxrNWoTp
VEwD86YGzcBQ89zw2I6gfWdjV82gLPoiiteJbhFWXdm93LiCC+M8dnKFT4k0lp1t5YC737lBNsUk
tYiRzAIpFsvu18kYhZF7jwoYcaU/a4SjPhhGKscH2aqLz0oydxBPAulpstFlEl/Zje6cmUoF0fvJ
WnLSZkEjknzglXRIiASfef0hvgEqY7z3THKnVhl5wYPfBCYKEkuUmvyAM6NIDmOpZvRZuSR8Goaa
VrFraDcPD0McW+NDB4NCIhsLtcS8Aa04JM9pCkqzWOOyKxwqGdka/lyReIlp0JjY2fo4DJ9zEYcq
mlgQLEHUS87jOZazvpnmRTCiEPHEx3fHmfCzDBeru6lzs0vD/dy51jPoxbF7dVKPQLRnviOvH0Cd
duUx7gqTWqwI0s7kv2zMMfhZpVbgP+y74LFI8fL5em2CczW6xghYWNw3/jmp/zvtGFzZX53UCkB1
/Ny0n+cf3OnUhPzYt3Pa/M2jMwQXidPw95v573d2R0Kgom/j4Dmnc2N851IX+CfYHF1DYslwTHWz
/nZMu79xrnPR5//RLbqDfwuwz4H84x0eawcRMdIVqoZwLFANPx7TRt2AX+lls/cGDRBl0ZhcV0IA
pVcR8SpXaLzr4SGULamEkFJ79F1Fd44qbcjZ1wQZTg3A4HxF2gyROEFvAvEmXdCoJiYCYWDFZwb7
Opm3hbkKPYSnC+6zmzAVRKng8A4eJ6OQH0BSvGTYfoFZ5o8D7AiWYbmc28Z7xPxLHHABrIpjNgvg
bnNorlCHL9f9qLIRgUyI+9YGEt1VHSOQlEYCSW2xcV8UY3psG+TxZe6SV1bxg6ONbJU253STTyXJ
spzQ98FiaJu81bwvrQGPm6ASE93akJMbFQ4JPWECuIhfHESHg7X1/MVqE/JP+aLShXKgcaJP/P5j
X9NafnoUA9cZ4nI46oThlX6S94eFAGLfMXt+sJUjHm6GvMT52kjevPd09uvQLzJX/+DkBEna1eD5
Eq78Pse+ucdIisVD63l1AbV/VSTEALVx5/ljjJ+Ts8JryHCPY2TUYwt8i5EgfCajCrXnvjflA9yA
nHw9BHOnxm09fTdKkSHtYXiPp7QXH5pcAZ7SCVUA5UM03bpVpn1ZotHzJ7MOjmk0RW8aII8bwODk
FKj316p3xZPdzKuEvx4M8ouLVYG2xScaohi3etMXOwyjg4/OYIFtxJeMI7ZDoDSoaEn6oiBV8CJH
EG3TdDzZSJKjfZABtd9zU4RsG0mHzGdzUSicJCCMvtDK9LhY5WFoLAguXTKA8YhD40Ol6a69FdXs
6jseFVhnXc6z4FbpMenbds2rx+TttDLGRCzlA76B7KnRzOwhqpr5Q11F7QmuqPeYLANZOqbR2Gsu
T+YRf214FdS45GGmwyxH/XWlMT72XULIMOp1kKWGkg+ZLPQMJNqzYid1pGeIxjFXMHazOWUqLHfF
CEXVar1dRrrAl9E2RwKemjwvVwLVZbQODZynYAb1LrpJs5I/y0MntbXh8mMTtkzygeLV0JROQpc7
be+D3Juv42VMfVOVSUunB9e5ncfUTuHo7kTniW2DdOUpU0VW7k6o51Kk1xmJSXHu7lKhtw8dtZns
MlLkqdYKd5oTH/oTNVzSL9rCbDu7zsNg6fyWJJhtrAo/S5WAvSoGkS1TFxKu0xBPTrEIoDo/t6qA
HOeZwEJVVPZhgYFKFZq5KjkXx+4oOa3lGFlqjpzitvFHVaZODOYgC89kWAWqjB1VQWup0haVasxD
pQreQpW+RtlRBeuqIO5VaVxXZnuNBxU3s2umVzQX5B3iCwOX54BEQb/U2Nh0qbddVXpnXh3361EV
5IMqzaGLh69zkyQABssDCgbkHKqULy5VfXKp8OdLta9fCv/LHUBL1H0gVFeD+nJLGAcRMc4duDto
abG8mySH/6KuFgMAq+OiV+UTCYDzzqgdncRYgvc6wpORr24KSgQoollHRnlUtBuzL7jHjGwUYtXD
G18P6qIzBlV5jqalfe/x+c2DFTC/BiNfOu3aXsLm2JOxBpvNptuSjlCiVjnUHT5/3ZOCGzloeZyi
anzCLaJH28FwRK8KFwd6NGYBoEVmRrIAoPXEIDLFtKvWb7xh2kXIDP1xzl/KRa83TTwbEDhq56ac
e+2RgCo2f+4Vy9Ybp8TkJbIOS6y7NHcN88mjg4UEdhGbOTZXdqXW7oPny84C5z744iE3PmYlK5Sg
BgGnQ60iptEoKrCVPzVj7q5tDYIHZv+SkEcSd8GHlHaxm0K2Z7o4hsVyGI17rMq8EL6UaV0gAIVr
zljjetRHPADRqHnFDcf2fNM2BBity3LpNqiel+uGsvXqn3LpvyyXFPDxrxsbqly6/jzFr+VP5ZL6
sd/LJZRnjCssWyJA0DGOKirnHyMOQD8SHyqtZ6ylFwX+N5m9o2YcuLFdjK0/1UuUUnQQGYuQAqEb
gmH235h5SNW1+K6roXseLy8BMqILpLfy87Stxqe4jMzHTg1Z6POLhU+uRdLjdNZGR5rAZmeOtC7m
fYxGINcO6rIhGx+kaLFHDafv8G7Pbw1pf3R69Ur6Ew3C5WoqbOczwC1nTaPWbpYaLV1oY91DQ48s
+oHh5uLCkscpamA9y0gFZmXPIc1dipAlibxbPdY65zyU/SBMllDXVPODWTQBqWrj0OnPGVER8axo
baTgNFGpF/kxhn/hT64DzmHAiYZyKVzQv0Qne6DP6T5EhrOUNGLAJbFniRwob7MiCzJvH1ui1sTG
pV2fAcWunW7pd0U1uEbut3pe6FfoeVOQH3r9GqFs2jp1Nd9JIyvgfsxjwo/as7Z8rArdia//WYD/
1QK0CGD/1QK8TbMXulU/Thi//tC3CaP1G54UXLrf2oM8/38sP7UybWLiqerUOuL/+n75KbXC7wCu
b1cVEsSEhH+FZ5Eri3T+3tKTdDS/X3vEjLHCDWLeeQcC58xP+oNmSN1iskV9tDqNFrqVbTtOeKCg
nXuWUUGkj/RCrsYdi4Vl0di99g6NbMJysQ2EE9DCYVPScvTiYKf1DHge8VBmV7AU4+SuIyfxIyeg
8ywXuzhGgiZcNyYG/TpEDejl4/wIiRE0XOrhqhuSglCtWsPWElXlNSLVatnRjNyFIyVwuERGtc0R
SnvPQzyb7h7vOYKSrp7tD8M4oWidDekgDSR9IlEVzcZkzUFtYcYTvwyKDtFfQBFlQ/LCtlJkrhMa
tqgLt1qW65YqweJoQvaJymq8ISiXRvEWRt9S3XCe8nGjqW0cDuQ5sYI9HEvmWZscHyL02IL9DSsw
JkCPrI20R3B74xpQIcZVkPF9Er855z1qsEB6OkGZzHjgCNI81V/HMWtJ00yjWCL5Q34m2RKKpKQN
lPfNooHD6pEzrqBqEOozkUOLCD9yF3KP14yprMVP7SFEUkftY0SMgyCf0ot5Q3c5t5LpIKm1kmsJ
iNeVYzDt3BnpFDQ33Iy0gz7iCNSxPa+IPCWqfrDYjtqoOESaNuxCWRkPqWb3lC+tvqwGRkRnkZFz
ZnvV/ILJG+gqrhN/TueIKwEyX8bC6Ql/KkE/rZUfcDr0u7QYyG2ui9JegVLqD+4wQc+IQKfmhCjg
twlvuZwVuBWzaW0zQllbnTRXCZEbZCwRFt/kY/4+KDTyY9Mgc1eLNlS3WWK/S8s8PJvoTu/GaHDO
+E2H54jKnMxuOLNNFU1nnocScXgZP3HdCu4yo5yxqFaa4Y99PzDMpsUziti58bw0eIpga+2nyNZu
NWQn3QqNqrclbcE8BYTQ7bREi5e1wJ8+PyFcJ/KVVKt3tS2KBwwMKb3yIApR2Ca1OfkotZ3JLxHy
HIrGwILldW2+gcvUHUYilHdjloZPdNbMK2/B3AsyTY6PSHVaqJ5VwzyxZ7L4RdAqZUzlLHStEJAX
mxT1GAwbQ941MZibZpSPCZTTNuktc2WZk3NSfVnideMlKyj9++EWu5NxBfqk3FsWAs6OEC6TQrht
zlFmFzTtp2I3BE71aTSi96Kmy9dlrnvkN02iUmVa/txWoOYwcp2JSIiOBfk4jyG3rA89wv1cVarG
a1I2+pW2FAiJ69p0jmM2eVsrqT6DRg72QlLrYjOnlA6c5MFL3f4DYe/Z+5kUtPfm2MUKPeGm72uO
fLAJrDBb65odAjNj4zljt40rcAglLn1aD9kOjSsQIa+Qx3Fq4YwW8OkYTRSeBkMpTleL5AxfIfqI
74ogmSC9knXiA34xeYoR/0XQ/bJV3GntmjSGeVOOPTijgIsa30uH+TmL/FDTfab6I40ar1hjmTae
LEczbzuteRcvzUNSac4buUjgnOAUM5rGUeAg4qRZ/+g0iXWVIwQ40fOuVnbSBmsnDg+e1TrX89jU
LI2+fVjwj68xu5Svds+wsxqX8s4k/u9TjfysXgmNebOXjxWogNB6F0aW9O2aEn015vUMd8sLry1D
9M+dZHKPRZs02lz3kUYLcuwmrjBxFb60ZhR/zkaqlHaoT0YfjBtpj9M6GnrM14gh96bmILmdxnE+
GVPlrq3UHiH5d4bGirMi/UZgw9k2JTkEKyIeyjNxWJDeqk4gwmRSdDO0MdYp3GIYViKgS9PeYEB9
X45KqpiGo/nAfMn9lI45gs0+Vr4RVxkt4BvP95YWILlGzvxC20zluHFfBQWkbI84z6e7UBQBnj03
giI7EmbtKHcKWV7tjYOme16FPQwyYaJCRtodHehNIcOuCGw9qZnUDdwh2gCjLP1On15rzrx7Mdrz
IdQC0iIRBvhhApsUaTjBW7U1nbRO9TbcinFu2cgvpWa9xVVtnAQ4XEzmNaPozEs2NWpCFjn+bGAB
7rVnpukJD7WdrJLlNdJBw9c6OXLWNL0r9eaBobTuu6KJyNdGAxbTp9nGYNfJS1q8cy2acqPZBgZ2
i07QPtSimywdwq3Vx8G6KRpBTSitXYLmYst6f02Wwr2vjZYZSJ2Vj6HDjVdETXUckxQybBPI7FqW
aCBkW5CPVOjhHnjkjPoxt7udhd3izJObrwvdG+9ixLJv9YTumEajyCh7iAgK7cA68g5hRAMu8EtZ
0cbPUpnf5YEmt5kxlweBxsPXW31az60en7QGcIBdFOWu66d+bREu9oyJH4ahW5Kh5KQfu1Z8Smpi
JRaOx9Mw5iHChHaM7iwX6nrRluRP5xHzAHNqvwhENptezP1DAm1gczEAlaGbbplpumtETMFDPIhW
Reh1u9Eza94FhAp40KbYJIuHHxwQOQaRJtIOI/6M2EJKX4yfGt3KPoI97Ld0dtK33IWvNS9Y2tn2
PkZu9rkhkf0AUE35XFI4zJK/I8HZW83Qefaw+PWDjg53jTnX2GJ9E6el0pJXL3EBq2WRtqN3B4Wg
DbJz0mUmZock3lZdUh96CpJND1J+b1qlAlBSeWkjmfCpEQ1XcV5mrKMJ7X4nNG2tYwHwp4oQL9Np
i9dOjrHPe38E6y38fo7s/TiYtR/L68Uaq31h5akamxrbUsjXWq/OPQBNwuKKxIcqs2OL1iDgaB8E
QrJVFAEMJ4WSCiODFZHq5Y1TNWdHb3cQuyB95UB68O+v9ai4d2ECHxGph9sC2M6KHo2xsuMCux8a
mHbJwi2j1Gsz17R7r53GXWb33t6aExwLZn6mg3OHwj/a0kUEdUbEpW9nM63sXpDhlma7FknQultQ
DVlh6a5k1MM4HshtCjXHvNW6yVixtzuPnWXE+yUBI+1J8ZlQcXqEM4z+GPPFCl+s5CBLI84Dsz+P
hvBe43zGOKDx+JWttrenoSDWHAqH1wFwGaTilXlVf5iIYyHlINRWYby4x7ybz1ksP0ImfffPXeq/
uUsBmrK4f/x1M+P9C7EjRdiVxffNjN9/7FszA3gWYT0AsCSBITCyGL58u00Z1m+OaZvoNr6f+9Dh
QC/BUIYfQuf5ffAIwyJLosxgUISyQvDu/k4f44erlOVidWDkg1jYFrp9aYr8IKReyqVmRt3b55yJ
y+IT7tWfuW6oZvVYtx+/+2LuvnZH/k/R53cls5/2f/7vj7rxy4txaaP7Qt/b5uMqGel3qu1QTkpN
0VnnSCN39GJ5nzusl2nccXJeondC0GMv3pA0+/+Pl8b/orvIX2kb/mTsiLVUTB20zPOirNCFR30M
rnXE8Un2nHjEhIvMsdUbDviWAUO8+vXLqz/+X90i9cm5ohiCACkirP4kkMSMaX8zpz5nnLvMDDQC
0pQPFX9tXKqXm3LX/Q8qfePHa/LvL8qjgvhfMET8OYSlqIqgD9lUz9IoML4jXT8YuY083+Fu/VR1
MBys2OTFe9ETaRR1ffdGtxcbNQc6Ubg2tlps2hRFLQdksFkWYr5s16CCCuSgi6vh4vGP2RbRmeOu
j9ZTVmD2/vV39+Ng8uvHsClAUT1JuoI/d9pcJOv95ETGWfQaz0oPa2LKerw0LkD5R1pZ5dWUyvbt
16+K/unffmP09TzghiwM/vvHZ5Ves5NMshHnRAzYdC6KfqeIvujJVJ9n5UeSFpZ+zlZ0nBfz+q9f
/0eKx+VT09lgJmzrHs/Nz2tl8LwCktUk2PVxfcRqwZC2QlE54Iz+9UuJP3lQaIqysmCT0Cj8uZ8S
zE5X6LgizlbsTfdaFeHI/orvCExoH1NqIVPV7eo51PU89796nHFXTndJCufp1+/mzz64SW/VZH4r
zX97ag2ISF6tB/q572oWicVVtTwZnL/D6uJ3+vWr/dkiwcKi1iX/od2l+rzf7UmiwrysmYNxvji8
iznCxXSJje4VqyDnOnQwB9gHcDt4yi/e6XzwGGrPyjKHYXAprzRFQwhrid8j1Q331KX4vEWHnjuK
GKKt6bywyiRNq/HoodfItr/+ED9ZPy4Pi9IOWDrGHET4P8/ukywMenf2xDkIEkTuF3jC5bnBdwvK
ocmBzbkj+x6YplPucoGhWlAGodmr9xWMI0JTUotYh2VcMPSIQG/f3Eaf7n/9Pv9kF1QSBhR0Fm9W
6j9JDLTJ6AeKc3GWi8MXcvmaRUU6t1AUgzpr/tOTrU7QH1YxGiGeas5cnYs6NJyfXjHvGKYSN9Ke
R2KFryQskZfAm9RfTNgYl1taY9p01+GFwC9A5BMBjB1n7yHuU7zyZjF3b2Y58KQr6oGusQgALLNx
qmfi8hW1nBqgOuLIO7WDQ5I3EKATsgPrgA4f/vjcl1/nSq/T/ws/l39yjPIJfv5YfBJ+z4gqLUSV
/yapXEBEI3YmirrkEPLpaS0gEhwtua3NbO5gh+FD9BNnSLq1IbWMhOeBDg8eArLPVxl/tu7PxB8D
DjSGjZ53zhbfkNbtI7ulsCwE/GwSayTJtrrJXR3oz6i9q7Q87Na6UwIAHkNCBXzLc8iQ1Q2dlZG0
I7g6woC5eSfq+oiS/kzPKLpy2xyae+6WN0NCEPXapZrvV5WRUc7jWboVuJZf9bQVa/wLDXQBOk9o
wchqeZtlOdvHbo6Kddxxfh9x8efmqjaT6g5sF9ibKeLaveJGoq+lAymBy5qjVU9A9ZNxbQaOA6+/
Jo2FNDKm9I0x1MMql2GzrDw4Do1vd4b7CUQPYI8ib7t0v0wLggJGpRZSBoyzhIW6wjoZYU+rqxqC
o4694WFmykvqAV3J5ozPQ1iI7rtCIlGFSu7nUVhVd6BGs8afiGEI1m6CLzSMeo7dlGeE6SVL7sIt
qfMIFgmlAcgS0eFJu+B+WqT1sV+4kBooAWkoDBWnAAZwfmx2MMOsAwUycbmoWZAtk8xRxMEUCkgg
IkwMsIh73amOePrx2NsmBARt8lyxDecyj6DsxZN7sMKYoXTqda8ARmzC1lGFcqtPmrVn5uENKS3N
tvHiVVmXcDnAp3zAyxkf8StMa5c64NPclSW2/Lrd0a4Ptgb6jI+518oPpQkHsbar6I0HZfocMpHu
VksUFmu959dDrkOH2C6s5DqnOeHzYOWgjLDxTRMOao3esVt2bxY4GJh2cVg9apLom6uhcIlyP8JB
J0zMgRyoo0vB8l0669xBupKu8H6QfIfWH4G9MiAJJBOy8lMr1gTUhZmpeA56UnjVBy0idZu3myZF
s4bpnhMno6vih47lfUk4LaZbbSiv9NClGGIHt15qd4T702YjNmjUENm7SWv5jc0BWJx8nrErD4Cd
cISU7BXxzFNJw1twmFrI+03fE0717DUtv1lbLPxSoSVqvq437noEmAgEKmwlxrCBLTu2wnPvuNyi
l9m2XgLi2rnh6dSrtDjZjfJRvkzB4j1d7J8tcbMHODlsPPD1Tw7+y03eRHW7qlmhLpMOkz9+riVv
jhtHefWVvmMzKU/nvLxKi9R4rHWp/iXFvuk6NGArtjOSlDPLy8M1lA3+SbiglVqRMoL//gJKWZy0
TLeu5MtpoIJkK5oG/BtNJJIbwg/YYlBru8qv7p08B+g02nYO9VhjR73skdRw7imQHKJOgtM3KN32
DWwsX6Wn8Dxt2/O3l3eb9z39T5NG110JWopgLRnPd/WFt5JieCQFTaFHwhCAWE8e6M2g0lgvpvEB
ISVY3WS+v5BezCxR1CyD47kj7QuyANUjXiH5QqoPn5IlySul0dC+xSUPA0zZ9m1oZvBKIc2Tg54O
8uXSBkRY375VmUIVeWH9TAeL6neK2/n+UigsRCoR1pVk9gveNPd0QSdBYPU2k+Emb0xMHb4LxzQP
Za3pN7QrNDArgY44IUvLE48Rvzvyviney5qDp1VssYB3pCc6RXhZ1t5GihQcU6/QYnNqaM0mQFXz
YiO5D1ZDCYvrULcN73zgZ6BOlSM261pD6+dfCpxelSqKKvr29fID55gvDaJIvs7kTJqdpaV1snJQ
9lrXIwJiBOvSeokcE5cxxw5vsDImMC+uVozJpspF8Ckj9RUe1WUJCeKfpu0wNaoM4uTp1s14dq2R
0bUHHo0bhEtxx//0QsEBXFiSvQ3rknlIozzeiVkxg3SoUDa/6RtoqM6Bj1NemYNm38dzPwMkiDLe
LS6vZo9PX9x06vGURSZu9BBrE43gnj85gedJsy6Z++tqpEu5z8F8UaXZGMdWPUN1c0PEMm8mUNbq
zkr5zjrltZ6G2HlMUgZq0CeAZSEy4Bm5ZCDTMeY7naqcz3/ZBNLMRPocw7cj4S32TrZChJF8yIKz
1cvnI7wDkAmUYx2MLSRFtI3RWO4p9+t9HZj8VmP88euMg5zvYaQExVgE+SoCSDcRWPPSuB3rVUfc
vzHiBSxbKFnxTdPyTi5PojUlor26MLBAILFhCIQ+dGfDOmzvvCkwxoNbql9QUhPssDXQ8OzhmnhP
cbfAuO64jrabxWZOuDJc+vD0rsP8YdZJ3MWlJR4NjeBn30u4hliTKx5H+pkMegwyYAgtSTzAO7FX
PdthxUKvxTjdXT4hJxE1cmuzAzVlE+8uF95l1KrnhRHvI5NAfPRs3egmudI+9jX/kBREfi14+qa7
BZ9D9rVivBybdD15oqpMA17lRnz2hfi3U2EQ1gb6JV83fc9NRn1rTTVMHkJzkS3rRr2dyOZTpApa
VfWkBflFRHpylhYsq2U2GXegM9z2bSZo58HqfKvp88U+QCJ2x6htmPBFPPIkVij2WhQHtkl6kVPv
51hCbpOI9eT91DCg9Alsh8mgNbp8sSa1s/Bve08XckIGP/qQ1qVWbohkHbNjjp0vZygRGfUDVhpo
s5kCF/pYSSFhJZe9bzJII4SXxCZPKYKqlviTjvtKlPNMXL6Ar3uRurgPicG+oDZWetucOJdnl6wT
jrWpI+VkcuL5U8MxdL48nxbjlV1CI2CH4MNKr53e5RFxdfhZlkyHYxTOjfv7A8FU0/1SOUNKcH0z
NHstKRinzJV8CW16KZenwp5SxX4iBA/kIAgMUZPFk0jVbUhbDTsG3XbBhF4W7EToTTTcewZNiAaN
/0JXlA+kXYK840ZmfgNCq93NFEINQ09D3GAIaPY8cuJRRnbJFAXsrovsuOaEcaBjboHOTXd9UnpP
Jha7W4QEC9kpCw+1znCl9ztFLrvsgFbaMU4oA4cvuwsUMs9DA0e2oTOybNQBBC49NOcRIkrHplCG
DWFHteYCLSl69W6TvlPksHrmdcNqBuc2Q9xZVVzVnrxppvCTIZ8bBazL0w2CTFsnVoNPqaEWWh4G
4cbTviP0FOB3i6r/gK5G3DT6wLuQLjETnPwlT7suYM88drKnCAm1FNAIKS1obSb1eR3GIRawiIfe
nfJbw5SobQKQxYAm9zKr9ZVDYsgV5MjkS2i2gPCNGsAQnXCcyaXJAkZ/dJ/EFSfSHI+YBGl5elQo
s/1Eghbfc1zxCy3luExIJhJzS1wGjKqwRr0YEStzgGWbXJtWK4TPqUnYhGlM+0JANiQ5sSqug5Jc
PW/KqBdsBc4EZsAT1rRG526mqe30Y602/2MShDQivSiipuot4oaQCmUHrTQULMXhV1dnwag9hAmB
wn6TV/y1BvC9rEwJF4UO4AhteiQskTEXyoaBGidXJV0dAdpLQ3B/Fxgk0BvWjMNTkJJpfzWaHkvV
i2rGgXrD2wsWh2aTUVIfkKzLO50uh0kQsW8vUHHSzyU1JqeLV2HoVGe40CAmkqDEE3S5GIboJatj
liUKINKxp5U2CWlMRFVsewRmMFZsv7HyoIROwCYFdK03wkMQOpopIeg8Tvha8KdP24bM8X2fh+xW
ix0bjxeexGXf9CCI3y14C8zNXBesiUzVm1UAahUsELyJoKJ9NRK99HyBsJbEJ700NUuoU+zFONDS
o1YijAjVzrwsaCF87nbR3pAMX63B1tsrWQHMoP5jciLT2jtpXyuMurzqNU7mPC1c6+A4i+4cuLCB
c26536zcvm92Zdf224wwCRKWWog1OrkBj64L1ZRPzK5En4evxEk0jo0gAMm3u5D/bNLmHyM61uul
VmATyai2WRS87mvJLPX8ix0azJg9mLRb4pAdd2PPnbHllaPHqOmnd6ghllNkzfG7qkea0bJC2J25
7SyooY0eULidk8w1W5V21xDjMPmU04W7MRuTKXAotde+MuUb5Kjlc0ZV+aXMppZye8xCDAgzwoSq
1YlRa0uE3O74AYuGDeEyCDKc9HWR1Ju6nOqjNKf4BiO1uw4TO36PJzd8ICsXKUmfA6tKW6nvZlfO
N5iVgncR9rzXEm1Qs5YF5EEq5cIL75ZC48YKdHVEu9vp+CpQ5NrPl+7MPz7c/+DD5XYu6Av99YTn
oez/ggz9+4/+PuVxXCYzZKPYNhEpqlv9x5DHNX9j5CCpU/+Qxn1TzMnfDNAZpJkQ/26h9KLV8001
ZxC44tLAovMt0OHh/fk7gx5PTVf+NYMAFeJIXeqW6vLapmAW8mOns8cWUrCRlGSyO2LceFFqjn5R
xN4u4qa2tQvD6n14Au6ZQEmutUZcxDejPZXrAfYF9hazB90ZxOZ7tDTzHXaE4mFo7eCjZwnYv7Bl
KtBxi9wTLcd+6fEdXXHRK9d4flhd45Ry90awl3ArRt9nnlwuCjcYZ7m3Z/Q18d7XGavGi0NiuOaZ
Zx1TWzTht0uKL22ualHHm61tqrXWLTfM6S6NAsvXymnQNnqtmaQkzkXOwpZFstbMyIgOw9SiqKeL
dM3dCK9+Z8DR7bmm4XLlkuFNoOU2U1YPz3rOm8LrEXSfeRWK2cYqiJgJei4dCJtqFPEOs9+v2N8p
KOwGAVtXpmAIRrmPGf04G3NhY4r5he8l17Q7nJn0dsQSB2+LLWuoJ9AI3xM26fDn8s7eW8h03hej
nt7DXODMmeLoduyD4rFq3fK2a4HaX8FACCWSBANAHPACVxl7MxGA9KhRwy9R5Z6nlPdFu4UvMhEB
2X+6GQdEKyaTc17ipfooQte9o48+wiZcGl2sAw/c7xpmaLl13Bwv1eIcuMdUt6movTvJxBM1IvCZ
fcv3tx24aJ7wVjJbjyJF1WNQP0UDBRMQ/fJBiNo9a1R5N4wDuBqwne1zAZ43DxoosiWHGZ2X/2Xv
PLbkNtas+yr/C4ALNgKYIpG+vGNVTbAoFglvA/7peyMpdYu8aqnvP74jDahisjKRYc53zj7WSaPZ
5Tj1srrNyJJpjwu50K2QqXHCOjKyr2e9HSSO6ajDohUdvzO1JVRGNr+NS9G8taDAP5Mjt1FSlsYR
G4c02oehFUAfupiJJaFK736qCVnOs+09mm0S3U9EaqKtNzHv2ziD9U7kXEHOomobbmKsjV9c+Jgb
xEfvqq4tGe36WacIfErL5IBY2S1HkkvmzEbZa9wNNXTV0ZTF1tIB9IFkJG3SHWOHxKofjXX/IClV
wk5jTd5d7WqGRcmcEM8lKfTrGJsKeDzrwsqjZmMF54kLRS+iwBGknvY7YO9C25sv5L1mhfBpFx5f
XK9svuzC6ePsxPll60rX3UUc4oH5hRUt8qfuQvnLm5X4hz8c1h+2XAdf5goFpJ5VQ7mkwMfMwmvO
u/g2VohgDE0QQTy6yi+EwfQHbtD8AR9EmZNUvACkeHYsHd/FslaOrsjCcIUX6ivGsLP0/EgBxcgd
0kwCzYurayDNzVbV3QOXCjyWkEOEL1OTS1XGM/RCbjsSB77e2lO5whSrtsU+2oN1qzGZg1ukMpTu
wxXBiK1JQWMs+TccZp0B9Wp+74O5m6azRvHHkZ4PJ5i98qFamL3gWDumuGtwQlXTaeTqtJUQM7Y2
tZo+W/Keegftw1lYafIQZEu47LnG0iCRmIYPG0DeYIl8hCUeBTIa92TmnBejXdNtfU+5K3L+7ejq
D1RUEYVvFz42BVgzspuVtY3fywUduANItiFbXp71slbf0lne6IsZvjVtNh4YrOePJdrbbTpUCtUG
0olNQcYd3VDWjish1PwkpoRULDdJ48773CZbH1P8uKMCEFCvxk8ZGYnLpG2rGj7n8sb1xdnAib1d
6va6G7MQVSYeNhk0+n0Tlu0uZaB5jbtqvBUKJyqnlt88Vtt9mRjuNgnncAd2kKx+6NCrSEzrsFQV
kOFhoOoSlP55zjns9zJ6r9AngsiIIZVLKKzAlyo/76r285g240FnRPAMCafjwRi1fdRO3/tWoBTF
6bztWgCOg2GG71bmaIU/rQUCIrWLFFCpqR97bnLZwSps51xCu995TOkxxOEA3tc9uq9LB9Jm0jR5
39ext08QIwFDI9l2jo3lZxCLvJlVA7+FxE+Sbt0m6TD1NOGL1zh8ZZ0ipH+lj28oImh+KyukS8Lx
SfZaAzHdGf1ARVNiujvmAN6+WpBh6zHUP2PH0rbdQDVCNZbLDX5mFLKGG0ZhFe69xR9cKzFpt2rF
wqB06hvDA3EUqUWgoYMV9bGTZcbJmdLoyssK1/Oj0mmQgJJebjLTqpAcBf5ce8Sh53QQiAds7zcW
JkMfWNzU+lrNFVpWobuXteTA3kY5dFEsaI3Way9drStsxqpsgqTHc6lb7YMI0+qeUYZ+Y6VZGbjd
qg/nPAY2gczJVJvJiFfwQ4tKqGzt2OJu/WZhff4G5HbtJYXktcH7OFIZZQvg9JIde5MiIQfCSYzn
CqzMQ4wd9gOWTrStwWFcNaH5rnn99wS7zCtEEhpe5lLfKNt5RtfTQOoqUmZWNmBlRUFf5iZ8jlp7
P1npeyj6r67ZOHsKpxgVhFjnrWR+nYfZC7q8MgMpqU6mENUfLB1tkAKx1jDrbxH1KQyctCowwZke
BrMvqw2XKBsJKzTucjCo20yN2X1piBuutOUVad5+W4B4mn2T/spuM8btWG+VUSw30dyFaJjqgx6x
p7kKOEpxvkgWixSeNQCGZdwbOFSDNb63Lq5kO9fDTONuOrslV8Aut43LkCrHLHvSTIFLfGz0d9Iz
UC0TV35rjfaBXM73sGi4JCawcTX5hlSpY9XjZjplujx5c7hc1Tr9YtJq3qpoqeny6k8jehNrZ11v
UWioj40G+tCmuWA8XUNN4nKWCuM5GefsKueZxzwnjJ3RkjM10y7e1Hq6J6Bdn6puerSXWO2MhVln
PjibPk6Xj47z56az+uoxdME9JFjjMj8srDnIZ0qQHME9fy5VsaO2qPBbzf0aErcFZh2+6Y1j3TKu
BMzqOjhCO54r52thFsaRlgJF6XJSn+uSWUrfmN9kMRJ3NT6gljYxiYK8pnRDjQe3Jpep7NreJg0o
lcEV8Z4Ti3ww6DwO4nxMdzqnx1uzlOEdraSnlg+dOrp9gs83npW9AYHKI2q4UTDHE+3YRmrcWHX6
TGhbPIRT3O/rMXHArJhl9dDHPYlsBfCDUiQHy75vs6VfaY0SZBOXly6lF4HDZmOUt5Xsoo09emez
rr4zjzo0ZkGWQdNvw1HdMkhHDu5ISSrpp3Xx3ubwuBY1PY2qv6uNDuN1ec1pjXm7WFBDOmDWVCtl
nAH71UfA15wQBg1NjpU4CA2Mzq/KFC1aFA1MJtEyEpWky6AuL3dmW2b/ySmS0E26+f9w8eO69U8X
v+BLVnVffjL3cWPkB/+ISolPeBoAB/+w9onVPvOHuW+FMUJQspg32tL8c1LRdj55NrMC17I86n8k
l8Xf7322+QlHBzkpYRFXXG+S/869z7TWe92f7n0Uc3J71HUDDxikCFw1P9/7PF2VXRg22plJ8nBP
orFANm6dY5Ev2VbWFHNTjGE+WLkY9rRcLVuDRffoGi6nmqwanyh+Ls6WIs9HKYJ7oIJ2cHxg0OWG
WoCUkH8ZU2IcPUS1dUBMHfzQbpkb2fQV9Nndqnf6VFXjZsYp7BuUC21CZdMDV5S4xuxMp6DDzs3H
rgSdV9fmWgceFTf2OCg8ax5nbDKVwUwI6kPXeioCrOe0Sr9bjBeIsfT3szdzyKyEs29GSqZ9K+2L
hyRd+hMVK815lkTDILIXGWWFC6CaHGTiDP3hWESUYafp0p1sSEQ7lCpWD2gTjFR4O29aoSEwjfYc
BsPE3ciXU2NxtdABFC5ArLd6bXPMchrnignugTD/Q60b0rfI219TPXkuw6kI0ongSuRSQ5DF2Yww
5Ia7jnaADQ9MtXVLo/UbuuX8ZER3y6x2w4dVnBfmTzvpaPJUpCRHwoo7XW/LejeZtJUfphKLIQb5
1W+UL4+Nw84/zvEL11bzeSwccZxsObyVRgW6UTWUk8xWFd7U7QzYMK/ipAWmpaGvMVEPreWxbMkA
9NtkrFztKzKhAd0G7rW27HqhUo7lJSWoG92pqEGgG41QFGE6AMhW6dLETTXBdnRJDnFpx+20L0yF
Dikd+JhFyWEsAeJ7OxVl96ChXbGLJFoRd767KGvwuyhxrmTWkvg2OIpttWxZx/iDxwJLMii70ebE
qjUI2RNB731Vc01oaQnNE8Z+fla5eLq4hQ1KeujzU7mUJxmWnWjfKiZ5D+3Ckp+xWVeJBuyy5aCa
jvchiv++bCpXRrcklIZh3Hkhvqxlb3N+Xs+MF4LeqK84PQ0tErYe8MUc0p75g7unOz8wfNgmVirf
mMDnbnbNBdhnrOw+UBfT/XgB+s0XuJ95Af1lK/MvueD/NHAUa9MLVMD4Agg0lxUW2Am4gSAZSNWU
XsM9JWqWoCKg91Diz6evFQYoiEf6AF7CHzjCdDaNTbFSCpdhFMMuv8AL+ybGOw5+vIRrBt2wWjmH
BK9AHo4u9MP2AkK0ViZidsEjOispsYltM8hXemKzchTFSlSkLqzeiHjFLPIP0K8XXTnbYqUwTiuP
MVnJjEK1JbOOFdcoL+hGHPSgzHAe46JZ2Y7xSnl0a4llzrnAH6OVAwl1pQM5vNIhuwsokgkR0Ehj
5UfGOiTJfmVKNitdUja2HxuDc+ulQ/QUXhiUFxxls5Ip/6OE/p82RMLb7EP/+4b4BJHwm1Lfvv20
G/74qd93Q9f4JFaOOi6/y6b2+07o6Z9YkyzytS5O5B+Uwj8kUPEJDzq8YvsHx2j1Zv8hgdqf2CAx
VDHoddx1o/x3tkKg6T9vhSDLPY9dEJ8k9ADmquzUfzZ7yrm1tHh0yqMGBdeo9xhcAOdtqeocgcgU
CA9sUNIcr7q1Q6JQZNWMtVeCrip5aAo78THFEYZExzVu1NpFwYk92wpExCCKhHI2Y2vx3RDTK+tV
Q67Hcqwv3tpuYa49F73noHOt3ReUCH/0ZU0bhkVBk8ONKYAr3GyMtTWDRoieKi6doZ1H2oaM66R2
DjIN/CMXWEo6V6923bi05ani2LMw0lIkmFlLGejdoG+GNIlujbXLo5yT/Il0Fsky7nlg5ACEVa+x
0Td7c9CWk7rUgkSmEL+Fl7KQ6VIcUrRRdF21c/ec0c0CiXnRH/qxNfFwyPuhN7xrPSW25BZR9E4f
Kuk6rnVAXfqBWAyXD2yo7b5lJT6Mib3JCD3eV3VF6hOGy45qUG5/XINuS+mdojILmBpldxr3e3Z0
4EXGPLrbPGJK2Wd0qrRrae/Y2PoGSJt95dFJfezVoh1CbUE7xIJ8ylVZkzBtmIVrXNHWKeo1/V2g
GxtXWyvCx/7JSLhbmIYjr6KwcPa4t4ud2VgOf6ta7uvBVNcy0bhj9eaTWDtkZuTnrRrJY4YyU/dL
xgUF0Gq+E31F+KmmicZeO2l6zvOMOd/1IlF7o+Ya2g+RuRpFwpfBTaodC6D4cBOqC64RE9PrCNIg
ka21DmeaaMZxi3wIEjT2A9fVdtcIRLRZJ0BK3TolFGu/DjQa7ze3LcfvESrnbgH87KJdUUjA98a+
t+dR5VdzWj8TQEqf3amav2gCN71fLo5+DS1pOLvrAK8qdBphEo9KmzpCS4a15Abx2hEUrm1BlkFv
UD4azxTxgcnULLs5uH2V3U84lE6AkYZbk8TR2W4Srvc19Ph2kyDBykOvgcHYYW5jckAvDiVGy9pn
hK6xSy8VR8u0gpzW3iPzUoHUrG1Ic+8iOi0eFUlMH3S6rU3YMBbJeTNIGxrWuJYTjjCXAruYc6CF
IfNjjGXXrTC/VHkjwyucMlN8Jv33WSStfMA+uQ8119COKunt0NznHQqI9AdvLL2vi02z2jYK54XN
clJ3qjfd4msKE9i4Wrs1YBapZ27w9l3r9owRt3kmn+xQpVuv7WmMyUvvNFbSLHwvVIzvavyuD/Wk
Fem4YSuPDrXNYebZzHF+TIEDHKmL4QfJSp4IyLtKCwonpRaahZL3vRjgYdFwzCxhW0WhDg+nGbuN
TrvUTTPLQn7mnAGYbauc2bgvOUqGH2nYADUneumzwrEj2hrAEW7tPLkOGXqPtL6/WueyzTTQ0uDr
nZf+RgH1rB3ccsBc4FT5qPkV49kM01SLx2C9GmPuAiT8Uqwujow8CU+KPhvR0Yg7ffDLBt9MSeH4
B+p7l+1R0QeGPXODNIxTELgyqdfQ25bOapomVNdS4bYWhFgRjEvk9Zz39uJWYO3jFbuMMalveorI
SIEnmXBz4pXVrYTaWInNzOHF6s4QTxwdRA+df5GcJCWKcSlup0FMO2ctONT1fGAS6vAeI6SH81M+
uuaZc7tqORm29BcthTfuIZOI69KzmyOWLL73kxMGDknRbmP2ltz3hhnvSzm4+4ou67vSzK8WYvjS
bw2nAmHuxOewruWuGjtsNwRMJV8qLJBN0Je9QShdmCeXmipYjOn6XeWYaUQi2bYUOmk7oCb6o8yh
xwoTeOfGGqlhEFpZ3kgEiAd3kOKmE4yfHAyJKFKWdwYSAV+saUkYTna071p0Mybzfa77hVrmr83c
/MYe1d4wbYSwRZkD9m7mT76pN/pjtBjhbgKN8OzYkbq3CSmzOeCgyCOpbqvO1TggzvppKPXw68KV
9W4OjUBJEcFOSMMDVVD6ayaNJFCF574NJKgrvwvN+pDSaXiWi1yubYfUNU1cWVCPc4q8ZaFuNtVw
g6N/h9iBJbnTIb8Cnybdmw60sqeIWnfCo1scQOBewfF7XmTVHWdgUHujLZe9A3gGpLrBJGhR2gAM
rIpvKc900qDFLnmmAa+GFWw5AfNFTPq8/iPmasc38d7jXQ7ju3qO6I5eVu566sEd5RcAmJENHERH
O2ZpXOxXy2pa9kLHq7/AqOmuuesY3xgoVDunW6xtZoQG0LnG+kz3d70F2xcFNR2KO6wx9bYtu/wm
08fmped7eI3O3d7BB/KuCOKWsLXAASFN0v1hxcNNVjmUh5m5ONA//d64dnI1Ezr9HDKvuAlDHHd9
qgQnARB0pMQrfVMVFt7PCTvXJuGbf+dg39t7pmi/uLLEWy6ywELTJapCx5lvF644Yrf27qG5LWeD
u+tvo4oav54KfZvNlX4E2fU5bEuBwoYsDXJHAkScrS2jYNxcuqG9TmWob22s2NdOkuhnS1OQwtj9
m2DSLBjhqMSpPxndM7AgGhB7DHHU0mJ38gj/4hCeBFdJR+fSDnE1wcFsdpumcE2J0SoTRrRyx2jq
tly+1AAY8Vklzg8z7ERT6OJLPWUlaNvMI0U9MEySjxh33IgtLyqSKH5SYq6T+/+c7/9P53silH8r
eH3+prr/95K0EaP9nxWvHz/5h9FBfkLMElTNGEhLlr32XP9+zndNjv+oWuQ7L6nS9T7x+znf1j8J
cji6dKUn1hYSDAp/nPPlJ7ijgtolAVbLJHrx75zzhcuL/FnyQnATElD3eg9ZS3Eueak/hbqi2R7z
Mo3ioyqoN6zcEtNmyTz0bFGSGrD0Y/HNwGA+QAT35yLiIU2mJODiPh6yuNVSAA+93LUANR9JTWgc
b3PvJeEgtoftxSE66T3qcCenQSEpOvbaLHaOBEdlu+vTPuR7r9kj5BTXySFyZo4IBm/mnFsXEzZf
Igw0xuEwmKOWx9yNnlHAGQAPThtuPJFS3za+GCoPaRGD5v+8cDlGf87nXTJoetDZaX8fjZVxIpTM
2jchn2+xLubDZtFCGM6cca74EaaorS6HfV1p90lYpyqIp3Q8tBb1hss4l/6kLP0zespwTi19fgrr
2drNrYrv2JkFI45l/c3zMlNbcqOU15Ez2YF3GoAOwwF8jGLH2ZnWBAhc8cdSb4wzTrxnBmvOuhMO
164971x4hhutgXcdMcyGY53Y3WNWp/IurAzrPrQZpWOo4siygyTIb5y72hJw1PForBg4sWNg8wV4
poB/Mwug6uyNXbFcmBrLWThZn/ssqw9sAuQeYFIbfXwbuQtrjTmDHAgkYsLGdkbbL/Nosa+goAy0
ipYCCUosHTOO7sDZsHu21ZymJGMWY6sNZgt4YLaYdCiwtFA4+ivID4cu1d+YTDvMLWAbZGH3EpZs
pt7YPsMSsvE+6OX7in07GXEtfSiWMWeNeRsZnQPuOYoelA0UKSAoll9Tw9Dc5GXMLMiDtip9GI7i
NuqVuMssLYTgjYgXtqF5PzdVunW4Vl7NS/2tM62I+sh5EduwSXCHjak6TTjo2lTQIekaE2YNhkW5
IUDQl1p4b1jdK9epcuPQu3FkohBG57Hj+HQ/Yc5uvnDbU+9sa8zuGJ3fi6J2zmnUWI+ZsHHSONS4
OIBTxKYDhtv5Y1201zgK3vEV9jdaDdDVHPVvdlm8y3FkOl2gSB6H1IYim1j6LYNpQwVFO7tv1LP2
T4u2zl6GMN+KJsyBUpLtKA663Tspx2GUKraqcXyPOTzqARiNhPEcg5mJQV8L3Z9PeetI7k0Y7Qcd
0t2SbzI91q/qhswck805vB9q8250jLdFeW962/vcIb1tK/WiPngiIZdiy7hp9wNK317n+vuZyt4n
OsO+6RihmfVzZNu2jP/wzuIgvY1zYDilBzw4jYV5iFhzHvgbKIG1VIwSkJxd4Y3HiX0Wh7CwY+x9
kRrNa+WpJdq7Ie3Pm76t3wpKS/qHtps5X+pql2p9eMcEufLbJgO8TqlqoNYDbq97e87a8THjQtXc
mwv3lEMfGkiQqHfpGSA5EKtEAb70J0Dg18qxwq20qviIt9/YNvUKnZWgOIxauJ/ttpgdv1vOUPa0
QwQYbZ+5GBlDYWo7J2S27+nzuCttemwjEPyvk8Pkr2Ckf3YpzLERpf017I2tE8nep2zUuSd+l8EX
ZJwL67/YuENmb1JYuac0s5As+x59xVZQcY0iuh4HrFCbPl0Wcp66c3Q6t72eGOhRahzEfX6GYhYF
Ra6oLEsgaWw5fhS7tD6LeXrluiGCCqvwcWIyvHX4v865wxXfyK2GYK2tMSNvEEkJAWIhkUfIYi4r
VdvcW15rPaEtcUMQeDBjx4jHzVwvM5fEsJJ0k2bZ24LJE96NHM/4+7gEtsN7nrnAluATTz4R73ZH
bgnnxTLc5Es0fycvAi+IqCFk4ggGrUzqfj+F6qsdClwrksG4H4vSCCpT749hMeeEdcL2Ksn7dzYW
Tu1dPhzKhYop4EOVtoCsHkcQUUXSfaX03cqpY5fqyi4YTAyR8RgRAoV2VEBT1CXItNJN97nEQxEv
RIKokvcNNthtKauZs542HBgTgnqZV6OZl8VHMdoTVitXP4sOWhs7trtTtW5e9RiWgE7KhEhS/hCu
80mpIrnHlqxcKFzJd671WDxm6do+5lV7A9Y6JyBoNgRbmJn7BCubQJ+su9aoVi+eSfkqX9HruI4w
vjJT3WTUJa8efy9wUMFPc9eEu7FvzlNRNFt9mdSHU7XTJipqekjzvL4ilYEXubfjY7ugenhdcYwc
QD8ehRV9Nv5WFHa/1ckGQSVju4FNdHRbFR36MbeCInRvBiN86FSJh6IwAYP3g3M/2kmxa2EvRXP6
0OtKux/j9G7ifT2FEypLq+c3kSyW3QTWj60xiRzdF4MSO2dRLWQpVDzfGXpaLshyPFMAOftjz/v6
0ID9FyciVESLoAlFFbeGhbmOeSH9k16ZcaTRXw8GWJDopFsp9OrlsUh0T3sFAU5zQCKJ+mF9o1AA
1/9aLgCULc+RCTvDmA+1kzw6shUpVsiFo4zi9kpwk2APdCM8ZijsacVxvi2+zZUxOT6jjObWBLQd
BzVV75+tup8+F5U+nWSXGozhS7VvZg2tYSjkxPVgJuKhi2xk6c9L3oMh7g5zoTMLLFgxXVh6X+bU
TXFR9+lp0L3e8h1scA/u0ienQi9UAPN+i0dk3M2mG300Zq/tVTc6d2p2mx3jIWNnYTCiWqlkec1I
93BHn4E4cEWJXhiy1YFMaXNoa+IhzAYt+5C0iz0wm2RiP1a9MeJvsJbRr+zaOrd1X8Tbzmy5mzEd
7z0sTemg7xwENGIrc4yspCT8vyUjUjArA311cdXQH/V47s9Uc2lHrWkg1OFA72EPWbZ3azia6DZV
tzTJDmcHhfSuR7A6tnpKP5h3vCnauSl9TfX03o3b5oGY3KgIEs8JnimkBYXrcketqzgsRjwNPvyG
QYfO2kpahhFTP+ee5wWh8oyrInULx8/58F8XK7F3aMd7q6MzxE8Qf8m/liM5Z1JK9JZYw4FqUup5
tURFWwu16caeV7s+J6AG0wWa+5HiFv0zhqGUvigqQCj4sOBN1bNdDjwunY5XrOteWbwXfFBKnCvP
+A2pKuOLjZne5xMNGyBZ+oynvs3i7dj16ey3vWNuOlpgKLkScXFbNvTebUQW99vOia8B/+HSGovu
auylc6RbnEY1OCPOvcrbPkO2KvO9vapbHh/aye0VXeB5ac8fU+jG7x5n7meqquQ5tFF2VgFNUtTO
0SwIIyPyrgsowBu8D69dYanPc4hyJCLHRsBYoo05OfqxJSzOzJQh6ZtV25gzlUswKAErwV5ietd5
Os/fTC2MyD8lxhfW0+SUjBrULMT714EpwIw6XchwR9Nt7AbIFgiuXUF5edlZD3QVWZhDRiBMJNW3
xIi9PaTqfutMw0B6ZBgxnEXjg0L0A4c7TpvUgapXMZ37gkVsaqjMreydkVTYU2ujbreNOXSU2EyQ
KcOugZwWi5056PIDRMt0BXxluXGbpX6sR+gYG9bz9HvVGerJK/X8NTL0PArgRnmnao7CUyJz/aTX
IUQXntez3kTi3lo6LKp6XR1NInJbbUFvMqRdb2eaeTj7A8xynLDf4GmJM5bmotyNAvxUmmvlcdI5
i9fYgp8okbXIQ7fbrm6oH4rI5adpMdyk1J6eWSQGikxjviwSoVbBPL22sjZBfG+Q4YtUbGfbKKpN
NswNkvOqx7UUjdYJZxSYpQ0HqC7/GmfCWQ4QC0csP734PnTV+MH4MyZTmnvT9WCak7UbW7v6wcv4
T9Lhnwwv1FrDN/nf53ufE/W1KmEe/jTf+/FTf8z3xKcLEIeLv4O/2PsTl9szPxHdEczYUAQuQYf/
ufvD5XYtE5sMf3IpMvnvu/9qd4HnC7mB/AMu+X9vxvcrYsQDoI0P2UTThbckrPXP/3TzB8EUZz2Z
wB+x2rYgmeAY5KKWGWDnpkM5Q/f47zfoL2Acf/WCiCEQrQwII8L4hR+T8VvXZl04ZwtRNDAGuo6X
ldMjcpfHnJ3nH2A9P0sbgGr4BaVN7wtbhUVVyy8pDtpFudIABjvLKhZf0jVEfYnlKocGyb//1dZp
6P8Yhy4vxUdNjsWBNyr1X1td25hypj4z7HNWQBtIJFAuNFIEfmFG5MegeL5Iql9uYDb+EynmL37L
H44q19UBhv0q4IwNK4eutfZZmQB4SrdmIME1dB2ZRARG//73NIx//UV5AnFHcYgHXLF+R/780ExV
jk40JTacVsELARNk5jGmOrHfoZNstCXAkfjESJdg99yCAyDtVRHQnrChbHQO7P+A7vrXXx8tzCVG
xLBcSPvXgm38GiT6Kc05uyOXahrKmpU9QwXK/+drraBvi7n4SpT75YGCOannMYEJLF4j5ARbUx/c
raeHfg0Q//0bvb6PPz9Q2NkwBjiORL7Wf2VaJeSOCdr19pkeYCp2sL8Q1f53+VFM+HUWIePyX1ap
Xz5MED627MzcPi8ZiJ7UHYhtu2RjNgYp43/iuhk/m+vW74jQ1xJ0k2ELb+GvjgKXXlC6QwzrnJoJ
MWKMSNXZCDVyxnmr6je3ych+i5kv6YrWmuPOokqICNLfv7F/8QTThsCyp69f1TVO+fMTHJq46kOR
2ecJq9nJykqUu2YNgdaa4gkl4l1ss8xkLDcv/WxArOTL66ysN1aQf2Lt/dXTS8mVZzN9YbH6NWiW
5R7j86zmyzuQkNfXRO5YQkEis+1t//4X/6uXEojJuBrZWsxfnyiYv8AEZGOdE4e31/MivrKwh1nq
XcEn8fcv9vNSz/Jt25gp1wIvyiX+9fGt446Jc1NrpxAawsIkBT2ntHLywCNIlqGcWR3+/hVXV+mf
vjHrS0qXvdFCa18/4F+xhXW2ANSn1++kcxXf225JOETBvX4gXQEVToV8rpfcMxce+AkRX6kCTtJZ
aiXBZSwHBDnWWPBlBfkBtZgXuBEkyfBOoOgCoPj7fzI9HD//m9n4caWsoUXglRY2/18WFMqDUnvi
AndSuV7s9IVKmCoR2i4yVNYzVi5m6GnEotsq3FBvPYst3QHivgUjAbY7zcnYAxrmgwzpivxYoNB/
TMyrUNMv+X0TWlMckIEloucYBNoZt0I8ucS7cwFDRk/5sZYM5FHO/BxmENM6jmbavHUrn8uNbIKC
KW+gD3t7vmNEBTVF4NZ4Aa2qUTbqhY1xMGDQI1ZLwgFB4cUi2+RtEtJd1ieW2Odlw2usKI5LFhJb
J2Yde7BxuKJW4g2KK56Q2jag9nHSpmWUcLE4jSuFTNFGDnGoNcr4xO20+4CX1bzJmgHFifLA+cFA
wb3TzE6DalFnUfJuzB4fmVwswYVthITxAjqZZ6/LxJeMWR7DATTpL7PhqQ9sTesOPYCoKQDCfK2X
0DwMjWweWkGzpTMS8AfojZOT9Rcj7+g57DBoKcaTxmDgDL0BulkIkMGa7OkBNHb4MgOv3V9QgK1i
CHjJ4neLyfvjjaF8UCpaXsyBMF7treCDQoyk2Skb/8iKyAS3iyV2u6iQ+lEXG8tLX1OtBF9sJn8Z
lvwtxQoYWDreNzwgBNAvu1zJTs30VuQWE5q4TQ+RPTEVnKVcI/mxAARcoIHLU7weTC40QsI33hW1
ReT8SXxOW1pjAaRcUDBN0vDUoJo6X6TIeDfR+mvkj8qdAfjroRSnS2heg+Sh9soegOGZ5GSajUX3
GGDqjn1RVDHfv0qPZlqsFte4iTUQX8HsUDyBSdeF0SAZ8da/+xuM0uJZHgi3vygd28be7Xp3nauS
ljXWorUONX7azTn7sg89DJJBjWHiepGIjBsjAVZH8tL5ItbAJROLlsoujCDtY2Qt5mGhfkYGZiTs
93IYyid3SeZrgqx5gFJeGX6qQTDh6qm3pySvhmOUr9AklU9Eccul6gNdheIpz5eExloBAcyXmHpv
XB2RsLDjilLWzPNIeCokdcZZm7lc5qeMGsFtXxFDOSEWMPDlmSSlxKX9viO0WlLP1hegEdruu2sv
uE1M2d94wiE9NU8pRqk+Y2XaLCu/hlsqo/gOtOWryLNW7bC5iK/TIvEj4Fu9AurWRrsVWYmlpa+T
gKpsgP9VX914jCkILy8qfo9W1hhWAtRzLtN7iEvh2Zg72exdNYq3GpYIl/l6eReMzE6WTa0EbFt7
eS/zJuMubC4bhaTZBi5QU6pbx/I9ZTrVBVD0VJDprdyvh1EUnAm6W7DCFLcNZ8A1hVjsGHV368JE
3obq1Yce9eoIuLM+pi0Rm9np529hVI3bWEs0rOpV8Zpkg70hU9P5hLoI7DYq8ZEPvuBy5/sB0icI
zSLe9ENr7Aqu8WnrapB2QLMx9gwpwMNNhwolJKQtqmbXkQcZLbTdqFo/+Xq84qTrHvBkUJ9BYdrI
DDHkhezcC4nUMhR1q1qRQlFxsFQzo5ui6p/rTDT1ZijVrmdeBRNH/5pLVb16eUKzm2dMO6WFVtDn
/Du8sCvu2ZVoCVpY3q+E3YzE9HQ+URmZ6RWkhfJO7/qa+BWzqo0mOJF9uQCSNDPlK6FWiNW2qjsz
PYtpBWYwRYQWxGrbfUStzoJULR6sfH3hkcXR6L20Epvj1u0RfbZr3QnoGBpMoOUBHVs2QA6rt9AA
DXZhe8g5bw8doxeoE70TEs8xbca1bb7+bcZUq/0P4jCr8ZoQqlhtJ+5RSgHwCgSD0/9i78yW2la2
MPwqVO5FWbN0kV11jAEDARKGTDcuYQupbVmyZtlPvz95YCNMyD6RLqhTR3eJzer2UvfqXsP/r7ti
obH1c1+Ph1oFjnq4ptlaLFi2dcyjTh/DSvJDiWKP+5xPzZWsRkpEoYmfggAiTmgtHpeLQqtJ1MCU
BWaWHodTrXRh36THoz6T9G8wF9pniW+nw4Bwjt8PK0+QMZOn/kNaZM4UApljXaOn7BH4zDj9HpA3
k27Bc0fq0FJ8wtzA+Y+MgLJ5vyzj4VQyVidLqy6tsb252QfjXd6TU57fQMb0qASr75WiydezTIGi
wwjAayk2JW5avlAmXuZ7k5UQ5a2Xm7w5djydAmCgoSe0B6q/X/iixi8EqXkOADCNBlUZAGNIDez4
0Yy6kHKY2VWPysBoeUmnbvXGAFsp9ZP5jCopg7cAlTvxhK9SSJn+MSUlwWWVJNo1APXgOpa1/GYu
rPiIZg2kUQopOCYQqz5EtlFcgGomLKePFGH0U0sFeuoTjyrzVWn353GAuaB9MlBQSzuHmPFhtJDK
2zLzZjAG56BeCeX/nJUGHQRpg0jmbxrKIC6XqndlQw9ymZDrOpfs0jb6fuGljiLAUM7pxX0cgha7
AKJDUahGD5TkVMbknUhcZosBfNEK3RAgWieGDevxnTFbLIZFCJxiIXzaZyzz1ZeMvgo0ePbKH3mQ
xeQs0lQT55WoKv2Igh8JzPoIIv8ro6I47tT283SIlyt9mpqr6L4nEsUGNZPPwzrS25vBAGOVVyUn
/KNcxLQ6XCyK04qD8CKcpvNgsLD9EdlHGffCx7id0oxEFkcLbhYSDVXN4ounFESVw+mIhggU/iY/
ZlVGF71loH+qhIIZpQrApn5nUYTlQJkn+YhEbKRcZuZypffhigUrbAWmhkGUSzdSaOF3YkvxCtYj
mGw0LaadYWCshmluipt0Lsf3ubxMv1oBcMyiWlESOiXwOaP/I2A7CH5IqE3NgbooTUHh88qfQEXK
OZT1aKMJ1F4E9HOHiqdY4acANTCTI536oWulZ1b3vaSUqFnKyBQJNVZPLElNzD6c1/pJnJqUWUeK
sNPTnLX7CCVL9W1hqdm41Km7Lo2MBgK9hZED0g5k+KWmUWAC/rVgKALZHotB4gP0HprZ4lH3K+9z
OoVAsb8SaUYz58qP4NEDckOlV7zsa3AIUeEYJtcSGMVjpWeMsoHt1ZXNq2VVwZ0amQD8ci2zLmY5
qFMJbM53H2Y+CES91fQaBhyz1x+Ryb0O7SDIqFSpJCjSVd5aQABJG5IYC6r8a+XH1UjbMJP/Pxb6
21goUbJnrs3AyZyDDWzwypm7Hz98gwmVsvtmJHT9N9tIqFyD+3ScfwOCcOB1dT3TtgpKlmU+qtnp
nsB9uyIo/ZASKIXyJ40oHo3M8Pi2RVDURxHTM2toD+Qs+LPKf1ME1Yy1EIrs6cRaVLpJKBp9BNTa
c34WCKWDlwyYNC6v8vnESwMAtA/PtPFK4LOGDf4TzNkf4EWkNanUYL6oGMCizbJvAVCzHVFcCRs6
usnbQ63d+MZYBFaIrsCRQ73nPnH0Uk7lQOeafDnVA3xvrqYSOEhjSYGVAkLgZzqtPGvsA5DPYLBd
KKm0OorgrxThOVzHsTefwGFrgfbySCr3bPN0lHg17VKYu4ILr5h/yhMtlbQLSM5XZ0FqT0fJnTXt
LS8M6MhHd8s4OyHAo5+npE8/T6nGETgQozikhjhU4PtSEz3rK4UhkQ8sC9XOBnowj/3ZbWwDModm
mDycyf0ssshxCtij0pqS4zzBWbtfwmZ/EYxiyABWxTIo6RYn6L12YQKyG+gVLBCWDL/ITynq0QVS
oiyyT5AnocOLrqnXmmQuVhfTzPal27IH7XR4rBbeyAYqloHdqEanJo5rugkN/89Yje0PqTf18boy
8kvuJssbN+WcTXcsSvWn61YVd9GffeltQVtrsrFD4ygPs3oGUPU1sivszmeb4WlK6/m+JSFwQDjn
EwyVah/qPbxQ8FbE0nhAPQVR6G0/lmx6idBJwKgDcutnM+AzFf1KCW//vo023/5O4xc4EwzqgEMy
EeOsYVfh0cI+PaVd3tDCCxnPtCAfagQCyTBhQOuHIP8LLcCXp9jkJzdawPAy4DvSgq7bdlslmIeK
rhEspJvDa0qgCIhOnCbxao34eP28NyXw9uo+Ja2WggIPm03ZPQHxV7VAjXKN0iCtsv0CG+Z9LQWS
JHuF2utNum8WfrkhuE5w9LOx9DpVyMOCf74hLPuQYWiFY7Hu1s9704KicYi3XAtogcSszr3hdePI
WiCVihLqhNH71ALl69iyVjuCHLut2iTFVZgL6ufFEWHqh1xhe6Q/t0cEl7l/uyP+hQV9OnGPfBFM
1metcNPXjuRffWF3yux/vj1hziYfP9RHaeOL9dG7Gdt9gkf81dgwa/v/7MPdebAeZ/vn2x+4P3Rj
rN2v2v3nULiJk4z95fqD5XaaG9fiP4Hz4DS7L3No8U7+mcnHD415Pnv/vxGczihg2MipdYKTwhZq
LZeWrFHYFExyrwvBMydMnXQnaT1lfJbdv1914p62wluqOHIC8RglL3AsmzO2rTrwHaLEmTS618PW
wqZpLxmA/TgT47xxQaJwEuvdVvjADZzSSdydpFrZlqV2oOzdpe4gejxAOfn8oQkfovddB6vwBK2L
SXMVbq4LbTVz6kZgnpqSsYdclNtKHqJxIXZy1stbXdMAtRV8NqGDe0OuZsodmJAzOkWEkWjuyM11
pPWUw4lwXlgRmjNx3WstOSqbL0+jl1d7sRf7ton6nw72ywU/OB/PlrsprteFgZZ3//Hndu9TlIt0
T802d932si8dETasB4mkLo6XS4cYsxNOdjOs1QEXSBev8NJJU2dM4NzNssaaplRG60IlYuwLz2m6
9LhZHZwFl6ImW3lBPUaLTuKCrTfMpUhpH52CWW7YJtgveh1Jj/LkpehOJh6F2QsbUhfj2O1VcuU+
JDRXatgRCqmAorbW9pVbOM1zC8emjsi2tXtXbnkwdOaLFMquxsZEvt2BAazln7tJ6i53c11vTWC/
HQm/dCsxbhxj5KXrAEAXmvkRJbOdpO28a0+qtWiYcP2DIyeJOCmby0U15M4G2KcdVKim6uBKcu2L
psY3bnZbtdBcnRtJ06vBg7c7MLLXieu9jJriq7Z/lZ/hs0qXQeG8cBMoBFY6mPeNH03cg7N072yj
RUAHL/L2t30JnrzeP3MnNwPsL8S67UEH/sibbGItp37nVk2vUt3EmNuu8vvM8XfrrrYpUKwoHZz1
X91kzsnWkMxR3IEhfJXNgaLNDtbf253PW77A31JRtJX/FtSlrexfp47flPxapOkpRbEff9olYF77
s2Zwrf7GOHCd5K+/AQAA//8=</cx:binary>
              </cx:geoCache>
            </cx:geography>
          </cx:layoutPr>
        </cx:series>
        <cx:series layoutId="regionMap" hidden="1" uniqueId="{C4133CDA-69E5-454B-884F-8F2ED78C5FF6}" formatIdx="1">
          <cx:tx>
            <cx:txData>
              <cx:f>_xlchart.v5.14</cx:f>
              <cx:v/>
            </cx:txData>
          </cx:tx>
          <cx:dataLabels>
            <cx:visibility seriesName="0" categoryName="0" value="1"/>
          </cx:dataLabels>
          <cx:dataId val="1"/>
          <cx:layoutPr>
            <cx:geography cultureLanguage="en-US" cultureRegion="US" attribution="Powered by Bing">
              <cx:geoCache provider="{E9337A44-BEBE-4D9F-B70C-5C5E7DAFC167}">
                <cx:binary>7Htpc9w40uZfcfjz0k3cwMT0RCzJOlSSSrIsy3Z/YahlmQRBgBdIgvz1m2W7u23ZY89EzMbuRLwK
X1U8kEBeTz6Z/vtD+NtD/XjfPwu2dsPfHsKvz0vv27/98svwUD7a++GF1Q99MzQf/IuHxv7SfPig
Hx5/ed/fz9oVv+AY0V8eyvveP4bn//g7vK14bC6ah3uvG/dyfOyXm8dhrP3wg2vfvfTsoRmdPz1e
wJt+ff7aaf/4/tkrf+8fh+fPHp3Xfrld2sdfn3915/Nnvzx93zdrP6tBPD++h2eJesFiwgQlIv74
Q54/qxtXfL4cKfUiRpJwoqj6+EP/WPt4b+H5f1msj0Ldv3/fPw7Ds89/f/P4Vzv55qoemvTToaTN
SfbXrz5u9pevD/0ff3/yBWz/yTdf6OXpWf3sEohutcv04Hv94NGvz28fw/0TfXx1y7+rD/SCciKp
ROiTPtA3+iCEYCUE/qQP+bU+firO9/Xw+bGvJIe9vX3+EzP8/1Il6X2tPzS90/d/nM0nP/lqd/+u
XsQLzCjnCqnv6gUh9YIjgQWi6JNi/lj7k5/8azJ9XzlfPvvVHn59nv7v/0oN7fp79/7ZbePv6z+O
6Z+p6P+i627rptfv/4NGguULphhDlHyykfiJ80r8gkpBKJafb4Bg+ymQfzKSf0Gg71vInw8+MY/t
xX+leVyVuvnjZP6ZXXwd9H+U4mj8giLGCFXfT3GgFRErwiT+7Lnqj7U/aeVn0nxfJZ+eeqKPq/1/
pT6Oj/Ozd01v/jiX/4BO8AtFFKaQyj65yhPYIdgLDlcYR59hB/9j7U86+Vck+r5e/nryiW6O7/4r
dXNW19o1+j8IQcBfEKaIMhb/CTG+hIRSvUBUcnAY9un6E3/5VyT6vm7+evKJbs7+H8Wxf558/gw4
2b2/33wE419Axx9f/bh5KBOePPoVpv/qAP6w/bP3vz5ncOhfYJfTO77KIV+ChU+55a+nHu8H/+vz
CCH6AgHGZDHHmJ3U+PzZ/PjpEqYvaMzimNNYAtihkMFc0/vy1+cUQyUgJJfxCeFgJAF5Ds14ukTw
C0bghULGUhIhFfqzFLpu6qVo3J8H8vnzMzfa60Y7P/z6HMEa7afbPooaM8URRlxyQWJIlpTB9Yf7
Gyi3Tnf/L7+Spu3GMRzdTNRmmvOyTRpSCZMaMU8vecSWQxUmZzZxbPw739DptaFD6JJBue7NF6f3
PWnEt9LQWGEhBI2pxPwk7RfSULe0RpXjdMSdQ8fCrC5PRtHwMg2Tb1QyzXR8J6Y20klvpe/SrupN
keTrIGgqlXDvlffxFbyjHDNc1+j1yiKJdgtn+SNaIhS2P5YYQ0n29PwoF1wqrJiIJY6fSKxFCbpd
/JEEVhQZD2v9eqJKkq0XS8OSaQmoyrTIZbIKvuhkMTHZ2alfUNZPjX9fhmFAqY5alg1Q506Jt2U8
JaJnptgUTVVem1Ed7KDKIYOcq+6Gsjs39czCRg8Rv9R9Odndj3f1rRqgRo0FKIKDbZCPm/5CDWKJ
ijlq6+HofK7umkIinFCDwTRaN4brOfTqVZujGkqaPwvk76j/ZGtf2qJAQiDAbAqDLcIfJ7G+WJbF
oaDtULijkys6IlOORzf0qZZ5effjlcB9vllJxTgWEFuREvKJnbWOLmvXl81RtjG97+amr3e5lwtO
TFtu4m6s15TEi2zSirDZ/sxoTkbx9UbBUDCDlAxVDkSHJ8sLQXRZOKuPojPs3lYjuzeAn+sdW+2w
4X3TJEsMqt/NdTfjpDONePS1Gs5mtdCLwEkfp2SuGpNWwtnXpG8xyUq5LI9tNLVZHK1WpEw1tN8z
wtcx+fHpoW8VJcUpbBAOsAJ8FWLal4qK+cgcY3l0icbc3uveD0WCIuMdTciyuOIwl9r8XkjVXoS1
K7e8oUGnGE3igxfr2qRLWYiUNtX0qHsi3k+sLcXhx0JS9o2SCSVgRBwSJyAbJgD2fCkl76WO+9KT
y4p2ba5k5lW57oIPRG39NI5pH7r45WQXNiZlWYq0R2434L7d1bTFqak7e9PWzIZE1HPxZq5sc7YM
3ict69rXfDAyyzuXp2NTVTrRnlRzkleDO85tNFx10Uo2RYFUlURr7myKp9LuGff1Da6K62JxJCT1
KLqjz7tbj21EMj5hOEi9YIgNdFzXJJ5ldVGXTL7L45EeSi7RxVqESaVzXFKbgtHps0j2i03mRa4Z
mlmUrVV4aIfOvxrjSJTJbL3Y5kM3ntEc49uuRLPZ5SJCOllLk/+uSNxPiXZd9Ntohc3adsBnpnHt
GepU/V5PLQe/J9a80ioPIpk6Whz6vB/TBc5hhyhWV91sw4bOfbdFKKBpUzOBinSaC9mlEy7zjR1I
n42tuirzqIgzhBq/h1SD59TFFU+kF/XbYOPyHPeqfcWIZ7tRVRHeDtyu95I3/WaIQ7VuJyOLbRRC
fI+Hev4wFG3L0hX7eExcgadiG3zVgHPM82YpplFu+yYvs9oTu3dwa6I47Rs4aDuJpBqqKkpFPotE
NCysCfV1nhIfObvrudkUdFzilzNBFDiqPq6TCizJb4mf1bALRIQLbta1zl+Oc+etTRZdL65/X+Yl
xuu7YY6CsGWiegjlzQNebOVJn4x+HNv46I23JhyU7tbdpEafn9le6zapcN28ikVEzqqFkDEdQQd5
snSxCqAuK2Xm8hzyoa/N3G24mYs47WuP8quyi7lo9mYRc5ktoVb+gg+egEXNeYOGOR0hF255VFb5
1QSuw4u0k60EgyNmsFtX614ldQfJK9+ESfM0yoGgYcmSx46mzZBbm5ZqnPPtXIvaboYcUMGWucKu
qVwZREyHDR1TW/ZRnUzDUgzXg46s3TSFlh+icRI6zuIG+52mcpRHFuVFfnBEeMGq1IWhW5f9EEN0
KzdtUQq7yYdp7baqH5zeLjW3yz4eBtumDC+1TkVgS73rdaejFNSK30StXVFGCDc2g99xdFVXcTTA
kTv3prJW2TPSK19vTOn5zTp6QrZV1GB0Xs7lIFwiSlz6Xd5PrXsFyZgcqmLFZju2IMGm8XWxbiQK
q0pltbTzpZULmHYErtJnOULjoSeM1VmRk2LMhJtAnVoMgE/cWpH1sTZE8UyCADYjiy27MxRrui+0
MDzFxnQk043Os3XMDUuiuW/VdZXPFU2J7qo1sW21RudxXtMtavOCgbhKtBu0lGtzVmo0FxujaDkn
p/sSpLRyYD4F6dIw62hNfNDRb71bmiVKNPgRPqLV6VUncqIRuV3qGY9H3qqlyZzq/CUbHaSkYhAG
HlAWqNJtrkvk3q2oduWhW2wdtsPMVn2OfOFvaYXZPQu5zROJwHi3owuCbAa+ahB+RJXNatKZIZVz
vtFId+/qeQZkURXV9GpgfP697Uuyn8Rc5BtpWIwTJ3N4D6ubKmxdP6HjGlpCXw6eoVvkI7hj5tEg
U48WETYTtpXe9wHj+cyJYsBXOhLqzsXdyTirqht2oh7K4Tos1Ms07mbQTTk7EKwZIOieQwZTd0TG
YN0WomSfSaRCc+YHlePrqh+NucHSKXoWaDWPlz74E/gsl3DNTMTDppktLN006zolAVu/7mIjTps/
iT5DfAK5WouOlDnYxdgxOKrSNGZNlZnAddq6MPql6wW4fD8CKijgGsRU7F151SG69C4hbRmDuuc+
jJc2Ktsh0fHYhW2IRUw2y9ThU9AAZ0phRxBAgkInnOydvcsxUQc5aS0TWTIDdrEU/H52BMQIfbXc
EB/i4bwAmFudN60z1SsJ2WI3uBgdO1V072iMeZeUtNT40MhCjed52RRTtvSimwHgLmTXYjjWNBbd
8mBqw67DOMTNvouXybyZuS2Gvc0j+2FZ1SmG6K4uM6gDJNlovJTDtuVWvYni3G7t3BZdIiiEuaWf
yxvd+OFcWVOxjOEeFxD2GIV0VGJ111fRVGxq7MBN1ign6oy6BnWPFgLycpAITGoznyL2pmIRnGiY
1mkDSWbuzlE/Yp7mqvYTZFoyxQC9u+q3Xk3qNloAph9W5Xv03g9uGRKLkJjO9IzhVcGick3pXPDi
rAW1zGlkFN+uzTT5y7CI+lU1DV0ixbCnNkxsv84clGNiNKy7tjZNc+l4oBeRj2mzKTtnp/Nimdsy
lWyw5S0gkeF9rByEEQidw5SYcpiHRM2T7CALLN2ruuiQfoualcgpWQGBLa9bTyIFLxvyflOKyBSH
KG/n38sijqa0FgM3Z1rF6GUYonzd9WM36I1eRzBSjX1FroOpV3a0vK3rpGunmF9SVNKQLoBuhs1c
tqC1WTpdJP0qLMSOYag3KJDQZ1ONZb9bZQfWb2goRLbkSzykeTvw7s3MFnRblT3YGmQ6dQe2bodr
pxyCAItbVW2lLfmchPEdluMsUWLMJF4z7Lo5m1nh6SXNaznddPmgekjuYNGbVhPQJhQOS7jQxJvm
QvRtSa5xiGt+lodGwb5CiIpL00ftnNkhh5gBaGz0l3Wdg/y9MsV2KKUpsznE8dnSUfD7hXOhE5qX
4vIjKv3MXXyucT4V4A9Nu/S6KD+3I//8+I/bxsKvj32yv748dTP/+nT5Rxv0h3ftHpsTQzc8vekk
zZ/vAmE+S3eiL7768A2V8k/Ikk9d1X9y8V9jUqCS5FA6/1kNfkOl3JTQZnx2NtTQrPiSgvn84Gc2
RSCgy+JTTcoVx1LFQFV+ZlPgklQU2AMkFJcCSpYvuBQMNAywKQiYFo7h0mcuhcLrgJkBFEMQfP3H
Dr9SI3BHnz9/yaNAT+Hrmo5K+CExhd4tBbmIwF9XG11fjL1VqtlHYnBJtZTNK2Ww1xsogywEN/Z2
ttN0WUetTqqxfVsXLDqLZ3HEzVib1AIWz9qB2pdqsu66HuM7lseFTtq6q7YNnSXgAkCFPRJ1SpdI
bKslzOB+4tjWk0lwQNdVmPt7Rewln+tLEs1Q0rZ55num0nG2LKkBDydTrz+M8aiPFs4x7UTrktE1
XRJHck0CwzPkk/W8UfE1RwMB9DrfN2EOCTPgdHQxSe/1h6GuTGZJsWxEI4+ChN2sRZu2hfugjLuc
0XSTB1YmVI9bis3luKzXtFrO4wLugmCdhFLfL61vsqZbH5g3h3pCD43gb7tl2DZ1Xqe9LcmbvKN7
3UuezPGgNoBB18RF8og8eWum+l7EK9rGxXwT9+bydALejjKjpv5QtS5Kh8JXW1IDniF2NslYQDU0
zdNtQeYb6QJPgYEqzvpaPcy5UTuIc/uiWM7NiJuzFajgNJohfgOnnlKmD7gccRpMuOXlcjO39G1J
zKEI9T2ki/sGgqYoSc8TTocNhQ3NFPqmfrmmNehqIX7bqbZLImoOKx0h3/rSJg4XVYIbOChc9nmS
s94nCsflRhvl0zGamnPf6mVTRKezLO39iJY5iZfVJH5ulvS0Vkvhhqhbr+chvvZ43o3leo5kYdNo
is9b0UTpZMoPpIbbGNKXxoRzDMrZy0bxpNKww4Yud2vu86T2vM60IlFmBlho0rLKSkXXi55Vh2ZZ
73raAWJh4dbGLAuLg/Kt7H2WN/reTbOCDBweZLOeQx2rUwj2+mg68VaH+HfZkSs1a5TyGW0X7Pcr
G/t9F6bbtWN7qHw8GCrZFxZ0FMWyTo2ffDKO6zlvlnIzz6BPRRA5KAGWEFYowztsSdIO8Z0r0IMi
s09sAIDki/oASfq268dbGuoPNq6WNOaNz0YbbkmOysRo325r3KjNCvVQipDW6cdzR44flaJvm85V
W07ZsQWIsfWn52CfSRkEmCLhb7Xolz0PYI5AKR5bHLW/VXmkUlGVS9ZH+fSScDC7OhR5ChmFpYvy
074Ty3ToGjadDZbLszBF0ZUpl3rTra29clG7bOOyng5QGgwpjmoCQxHDb8vU8wskTVuA1TS6o1lv
yrbKlIWCQZh1vs9F00dJ0eKa76BCdXfG5Xc2RHzMVjoonVis01DmR+rMbz1ZptSEehNKvqQr0Vnr
l37T0VAC68A5ryBj9sVBNr5KONATdVReuwYQyhzRuyaCun4YGdtMAE+DW/oH5zDU3lFVbmrAhlIs
VdKugIOstsDBLk1+jTzzSeHA/NcKPzSoaZOhs21STnHKA0ZbIhrQ2wIuMK5ghl2O4ixgKq9oLMZd
wGB0ixFvRcSPI8DLs3zqP0B9dE65+QlrBPnjS2YOojiQnkryE/ksgKQ4Xf+CgtQVp2M1m2ZPp8gk
ZOx8mstw1Ky7XHPEf0KkPeHRPq6mIKERBnQ3kvwJeazoPDq+CLcvwNUzQEIHXJMy4QQC+hfJ9Dv5
6QkXdlqJECYFLBbDQMvH7PXFvmYhAqnyttljb+5VDtHwFI4rNC8pGZKhOYN/xT+hOU8s4Bcs56c1
JSRwIDjV6e+vz7IgTpVyyN1+8azcsGG6bQI4dkTofo5YnZ72W9freT9AdPvxdsmJ2/tmbcVZDIwy
Q0Dzfr12a4p5rRbp9oPtSVY1Vl4vQJucwsV51VRmD3zKwzyEaWvmaToAUAe/VY4kfbk8lDwHc13P
x2KCrEvYXikbpdXYb7Ccz2cO4Vty3KaGgq02FaD4fmvZdBNscRezEsiHQI+jrKM0NI3aMda07wrG
eEolhIcf7/Q7JkQoAjIZcRQz/LT/gGutbIOp25d42NImvo7Vem3XvvvJibLvnSgFxheglaRgSk9O
VM1IBrgItqpqejaEcL0gTTdQK5PEcVVlgzSXvkD2ZT0t18LH9mVZQA6la/GhmyAun6BKZQBAIBzO
i2jIoZIZbyPFj6SfdqWEcM9abdOiKPmuCzi8LYDn2dkCt5ugF30+xv1w40y4Cz2k/RFrevBaQjnC
fXNOnf6Qa8YTZ2rQYpDNLkTVh7xZ72Qxblc/QPJuyb5c2L4snU6BtsqhmA7nRkR1isf1WiwdSYC5
Q1slgShhZkkFAoz1Y4V9J8IQaN4pgWIpMJNPfH4VUdMB3eKgGkQf4USAyMZazIHxIfsfr/WkOfXR
A6HxCNS4FEJBv+FrL+jxokVNF7dnZrqhgz7Y5mcB86MnPfG0Uy+A0tOfCssna+iyM76OY7dv1NRu
Bx1wSvP14RTp9UqWne/zg8F0ryJ8nHNVboSrD1HI3wD5+rvkk0swdMMSWVdA/VSQxEsF0ald7CVC
xYeVz2Qjcm32NTQykoqRORnjdbioNd9Msn0tPXzNB1mc0UUvac0AtyBEfNqprt0CT1AmRHV4N4bW
JzHWH5gDE+y0uZyCORhWLKnkFQBUBKUnQ23qXKnTKfY3jcPlhpL1/Cc6+Y7Hgi4UlTHEYUoZ/lop
Drc+NIt1e1RDoQBNAZ3CgCgg+MjAnks4AQ1wK6sXebSMt2kO1DMU9/bKV2DLuXGbiLtxO+frnHiO
mmws47dz1ZJMxmJNzMSP+Sh4OubsWCpcZayHSNQ2c5OJarmL8fywDjEwk/pVIIAOVQcb7qOwM2V8
twAQS1pg5neknneqnW8Kxsek6sE+aQuBb+DTnKiIVpnNa7XDbL1TbT99KpM/zRF9J119x0kgZ5x+
EIE+HXpyRnPRidrPk9sD1ZABxIEWzAziUGD587b4iUbQ0yb4yU+gIQecN0MIy298sqNkgSbo6PY9
BqIX8aHJZF4dcshUCoF+1gZMcoUGSzJhCFNVBQiwqC+5AQA4NjlPGqfaVNup2yi+2kTXg0/cIn8f
DLqIJnlVKzsAeQ5oP7iGZKQdHmy13oR6ObfilIzBzApi7vP5hFJnnFZrfNmNLqtCA50o7TeTr+TW
g0o/lpcrDUAWM7hR9ebAIw9PtPO0bfPRJ/Xqy7Mgw/XHIih3oclmoEYObpxvtYdCUppiTNcOSj22
zre9L+JkoSpRZLrFBl13kT4QAmgNiTHTzizZ6R+RhW/y6WSQ7ThtEe2HzcmNhsCOjZhveXEqIIAH
BX9qo7TuAC3FeXUZOuiTiRbu7iP2tqsYuBh0vC4UCw+999k8wgFXtb7UBGoWFQCK05q+rcrpZob2
aUoatp+cPURTdVht1yV9AQ7sfX2Aonhnc8gsupjAMME7+Ay0DmK/AU/mDgax4zRMGcH9kp4Ko7D2
ejd3fXMO4xrH2tO3uNc/y8f8O+4NWAcmR2CgCiwqfpInayDKOhizsPtBLA9umG6GGPLeiQjMGbj1
CX99LLUbr9DWK0B6H33elX67zMOcdBU81lmSARldbZRRmZygRwotrKJLMdDPGxXGZV+jIYICzdgu
KajedK4uHrqoVpdtr8psLSAv+rVUFw5ieboKcsQRxJjKL3cTAbgV96RNeayBHy68SWoJyLqAwhDy
YUkaUEgBMFtU462H9l3SY3/TQ+MiVWN9CZ3TG8pGvWtqoLx1b0jWzeu5LefbKrcyswh6DaxZHviw
ttu+9TcCqoO90fw4QRKBInO8JTxcn9C8F3/k1/9h2L47CPjX1BGonv9wWOn4+Ht/P5j7r9i1Tw99
ZtcUewG9TEhJ0C3nMUxgfzGrFNMXMQy4xFwSpsiX9Bp5EcfQZ4cJIgGTFIBD/6LX4n+HUsPyFOW/
gBbxaWrqNOALeZJwBoJ9nSlrMkbxkpfTBbGrmsrL1fQYcyjLKDiJuwBSnC6tPdNTXj6WYyQ7KOzN
fMtkz88GKCRf1VaeGCMQ/7JHFb/C/cAvQgVDDYkHIi6FFnI5JZj00datenxLB2uPvRRdlU1YjVvl
pT7iIElqWF9AYpxWvGlROaRsYeToC8vSXMTdNp6kvTYmdtd+nscb5TiGMnopzF2/zPOBRr0cocXC
3VtoOuV3Y1xGMNYBDMxNXUp7A/51x6VZzwZoL+5gTKa45h1bb2JU9zehIPmWKBAfOJqwAZToD6ZV
K3T1iEknjqDzXlIBfSDT1bejrsK9ELbbw38nyIuEruBqXdcO1zDFVL7prBmBDWmqNiPFhLeqFOiV
YF15wwKvNlNMpwL4Fxcu+mLGF7IbXttae2gSIyz6hE4EpzFp11sHkCWNUfjdhNAPCVSswx5aDPqi
064yiWvZ8Jt261wm0PrJX9emskc5T+U28uV66C2Fxl+5kCKrJynSyhkpE6BQ9DVWQ7WP6uJqNlW1
FVUw2VpCf3iAOY99PDfzRSjdeOFgfuFYIuBRYGBqXl4tvhu3JiiTem7wlezDsF9giuxSdPF8QaF5
swd6mNxXlDSHCnpir7jEdUiticzmhMmA2CyxPLMtHS9X1MXbDokI2iy1ewkNGvLKQ8/wHUwt1R8W
PMS3eBo1NJmDu7IDi45Ei23BYv8Wzqpd0i44dd0N0r4lvYZkKVuXOY/jzezMuptjFm0i0of33TwM
V8i3zUUFcylAcE26A05uKQrAWEo9EAJVZ9r1qANWbCWuTkNdmg3lrnwJuSU2CYdO7WbJLTQZ42ba
yqFcE+DJ7wGoyHM3TnoHqKc90h54m9HFwAridUzLoYCOIYoUNE0jVV20K6X7umjlPp54/Vi5orqO
WwWp1RTrlWFVC5MJMPAD5B6RNsmLAamkm3kdgPBh47nTXED8KsuDNn2dQEOxyqqoZm81svGbPlQw
KqFMvCnpMF4CU8xCAmOH08s+KtZ3Xd1i6HfXkHtapotbRQ27kh1NetkWu2kS7lrHg7+BARq8MTAb
siTjtBoLNukEZJpuXJPSB5bBuIMwCeT+CEhsyfMzUlX5GVaoP2NLNdSJhB7qmuShC2PC+9zeQRhp
rxdXr3tXdDFwWpZtYBQvvhTQ5wYqdWrbVHRaboAW6K5sYYurvqQ44x0nv9W6VgDdoj68GaBTVCRB
jssrzg0p0tbV0WatUAkTP7k9jOvkXGIjMefpFHVs2rp2ia+qnCCURswZe4xgsOVOINe1ieBN3qa0
63KIJLpds9U272v4P0wyGbkNlwQ6bwuohmmTVcsU3RXTAKRohZjK0zoqQkY0gimYtXId3obQASRt
ZRte4jpGb3qgZMYU2MK+7bY1b6B7domgggwaFFfYMeAtDEAUVqXFvHBZbEIMLdxXOXTIF/66EBYy
uicwpLlvOgveflhbPERr6mVlQ5vRCZv5VV+FQj7QwuSlS0tRxzN7baG868RGtiwy22gcffV+EW2L
zA6GXPseEhe0j/4HB/wMBxB+qm/+D3tntiW3cW3bXzk/AA5EoH88QPbVNyxW6QWjRErouwj0X38m
iua1xGtZw+9+MC2RyqxMIBCx99pzLf71pO12Q4z/J3pXDTD7n6uB7y/9MWtzPtGcuhsi6Xicqw4H
+z9mbb79yWIIZ5sYMpFKbYsi9x/TNsv9xFqBaaSLsiQv+2c5YFmf+E8FCqsVfB+6/SflgWf+XGlD
9UmL4sBhEiiYuP3E93nF3FWq5LSYex80VQRF6u1WTeW6k6Nia+vH1mxCuuKUWbBcEvtcyzrwI3fV
Qx3JyYUqsda5KvaN0yQdp04jJsUpX1dmaKaWxp7o+NeUIPa5bXpx2zhIX709cHYtModfaV3rPGYi
LsMpL6GeipJ6lmLFvw7SuHmrtd++tebKLH7MNXP8qRb+tUil/f5Bs0AkGXWEQ9R16SOl3x5l6aWg
boWxvcTakKuC4+Bedn3wMrBZALy0JvRzr/35MZmd4KXKxPyocmmd46JiuI6k5am7RNZ0fI2jGv/i
MjL5pn1TPJd1BbAiUmYpot7EudaGXVnKGU4Eypiv0QY2MywpE3UyhSWeka2dd0+i9jWNMZysMbU+
rxO9ZW016qQts9GhW2lYbUn3EbZeEr/k7jY767oMNsULcq2PVCv6W/7Bt9V2I58zXbZvVtyZYDLA
qzq0Z9FcVY3jvC8Jr2NUxwdwQHCA10p+mmklku4ibaposFyOODeY+dZ2wc/0C6t9A/TiuwelA3sw
TKZ169pZdVWnXnprFUZ+7Y+xCNWUzTd5nI1nqwmKc515vMYztuvJLCdPmB9VhrtjXfM7329oaSbg
AEkGBi2H7Q6PCwA0t1TrVyY8YAdTG4Nyz4WEIjJ1Cb9jMG4Bol9y3qUdU371NTp35JQD12XKDT5j
OhswPtNiG07kGV6SHSEInfHUFtDfX5SrbetQVqvRMLBcf0/jgSthjtBJSzk99qt2DkudunZUxln8
skqdP3iAe3ZYzh1aj6jkc22zAOd02lZtxUIvZsaOh6VNeKc1lvzqwWJmfBIWEQXOfA99wb97/chq
oFLmzgZWD8AVUOuefVsM9k3pecBEbaJZfIYE3YlpDzmwprb/BiYMZWP2rbhNp46H0AtmbnDT+iAX
fpBoNyxQJJZLnQdFFhVBCUoyskRdFOE6uG5aIL6Tx5l4NvJRWtEyWXzu73BKVcTzo2Um+AHqqWLF
xGLQ3+YZ+mZfrwb3btzWyRLM7duw3SLf6q1z5Qztmy80b9Z3ZnZEIg32HlLxcRnHgNGpaN9Um8cv
H0v4AxZbCt1cNdvDTsHQvsXuOKNDDFySSSbL/ZzwKFSrRHBOKVoP0rUhxmTAheub1rJAuHwWzOCZ
zVVZu/z2xyMxlG12dDOKVNBnWmdQTev8gcCtnmIM6rRVunMHVzzbUxO/GLk5Gswq8rQJ8w5ZpFQe
DyeTUCaW0s+OIMHTGE5ZxdeBITxneuaGbpU2z4NpssBQmBmAFyC4+1jZ4nkERTguzMsh+ZHCzl7a
BNdTUwbXa+dyC/ts4R2aVkBQlRDFfjR4GpIm70ZAHkPphf00WYOdWbbeyXWUeTDLPLh2utnYWVNq
KIaTBd8XEiiZDqtehnSP+sgTJlXFB4JRmh8r2UByLXpub5J8CPbZ0mVHa+FZLgK2Z78ugJcqUfI+
tlvZZxAgf5f3bBmmGYvn3mkHrmBlz48tCz1jbF50b4UZd+h0OoF3SOWzZ7HmXRwS8cFPc7U+6SBw
7NM8sEVaK194LgpwJyOQ3KhSGuI5Nte1vSSNh6fCqqsyvVC/ZsfcXLPjAL6wQjJzl8ostt91Jtma
RbywpmLfZoEv7sptVbp03s0p4AmfayGeOxTl5xw1etkVqrIo/syG9SJ0D8dQs0qnYOSJqNxO3GZN
IJ6rSvB58oox734MtpXjibJZLnaueHuZxPpbUjTZMWP8fk/BJBBRWHsqc0R+hTSrToPYWtGPNY/R
hxeZPd85kt22/lGExe2QjcGL4wjgNQAXfsQ4ia5/GDunmA8mdpIyVLr3d3Bw23oMFtDKtvODF8Na
uZHft7RciwxK3NvQTSf21XDOfd0ZIeTwpOiODXFvuzxdZVkEOeAJl9cCFP144qrRt1+mup8ZfXSO
Sg8fO2vTpMI9TqnfvYjMquuXCQyj+OLQ32ZRaW+7lBgnOpm0d96DEs4gH7rqQWxAhp/U3+p0Ds6q
bbfDoDO3wzlO2IGDEhfJtDpsZBTPPMF+47cC9CStRXoHbbic2H5AQ3YiGSghQrxVDYBCswZXVa17
qAwvngHddBaUD2tOX2RmpedHZW8kLxyl6lT3TsUtgmFHeB9m9lqeSbVL2WIa5jmSvtXqlPutgb5s
EqEuEPSDOYWLP83UIZZ6Zsp9boLtINJuXT7T+rVXnDH+Pb2NGfPsjtZBdVYWdkL0t8RLNFdEYMDW
+0n6OfM6pwyXOv6l6+XekE13rc3AiVTvQWDmPAPhUInKmE59v5x1OrRXXh6A4N3jHmiiIOi/1LTN
EP/dwXC94L61xzCvvMcYBdP8srhla3BONBW9FMh+xa6K02EztTAWNQe5a822At+Uax15QLlJ6HZ2
zqxBVichuiQNM7v1I6AX61DUcgxCaNiDOczTxcnToohoiBYEmLpNl8PiLqV3CliWKkpADGYufxpc
9Za93vlz7110HnDMZTPSxmwwpqgm8dkWY3NjmG59l62Ff/FkzOoVNkVJ6jegV3mL1tnOQMaFN1yp
eaS1sxLTCrXhzO8lFpTPi1d9tnOvK6/LTtsPXZEyYen15DO6VMHBH63xd72o4NfU70u6y0CGK4ts
3zletsN6oQ6LkSNNjB0c7NyDDtNqpZFtI4MMls5vfJXmyw3Xy/2W9359WGHoOcczc59k0+cgyNtD
AVByxIjwyxjPkZPl3q9JNy+PqbPUO1HSxFmFBynUO+pBm1xWF4Vp78zV/DUf5LORe3EokBJu/Cxd
H6p1caLGG6oDpLd9jIPRu24DZrVJp5+7YDDyULlURntddc1Nv8ZsUQUQvwPduU+oGy5DpcRFamWc
MBHpcxEM9nVjrSat6lzvx6JznmYXk9Lcdf7eCMCRcnaskBVS3KPN7YDCLsZaiDsOgSWs7bE+JL7h
nkvgk4eksSKrZgAqDa2ONI3UrEs77mZwYgaV3DCdLcabpk3f5ajZN2vuPAxZJXdg/OZjoXL/ulnK
/rOcpXG9VAByoeF7vG6idv21H0sEcJwu66Wf6+6YZ33zmlO+U94N1Qh8V8kCtjb2T95kGbem25kR
J6+3K3z7MHjOcsBYVZ0n0IJ3RnKvs9EVJbOQsopGpfTBYKSKP8ubmJqs/XA04yKNHB+cms0/2eGE
4CACCz2PtfOtTRN7L3sxRaI1y223EuclV9Z7rMy2A5zS8ysV8Z7qWlEJZma9Wwqz2Ped7T7HHTsK
O7+CH2yw6xiZ9E6mnvEPpuWy03JZuGmlmK5RPz0RttaQBwMbCepXt+sd83GcilLsE6dUsMtet875
YxYL1A9gfLs8easek29s/skhzWW3W33R7mJjrNsoSeNVhQ3a47F3U4ONSWXuyS+G6cUotPQ59mLp
htkg0t2m8as87fYe1rWbTPNcAONOL63rl+fVXTYPzFIc1rVf9wwr+dfcyw4uasTnKZmZ8Amramzj
kjlb4cdGWmXB1yCwkuukq27TsddfDJwnV5XymbnVOuLwip+qQZqvwaRdPDX0LoiiXbdkX7TbDua5
KtygvxidWOVwYtcKUFCheSZEEoPKKaFxi+/iPpioZkdMl7OTNZisupJNPc7zqV3YvhcziENHqNU6
enkO4hfJ0jbMMNGGOSURet9gvflpxakrh3yBJ8x8Kzkg8jjVVWcqfr9oKLl2plPhNxiVBFx2BmrQ
VKVUW/WkKUTc0eZsyrq2XC6mWOfHRU7iGeNCGVXdRFkeQPn/DYTw//ExgaCft53A3aBYRPZtAPsH
HsgbzVZVqktPrZtwYCZMh8sBIGNSHrPWzNL1U5uWvn1eGk7RHYNiXVxGW46Pgz0GGnRrCl5Mc6F4
tz+OadFTVRsZNV1ir1QTWYIiVcbNVlJsrWcdmKViiBjTvBXeZl5Y0Cm+fa+Rs2qaHwesNlyTpZ0f
0zhjVDrmK1MijpV3hpBMslYIkyJ0vJaC7A8CyL8YN8ufDK82l4M4GRufgY2iwWz+z5cjFUaXLaNn
HK3U4ZbIZsXg4g9b5VXPfHrWYXC9SH80nmq50svNVcrHWrJhfZoDl6uVWIJiyVlhSfLS5h+5WPw6
e1i29x/dqiWhksIJn8V8PUxDkp2ahIY8Qg7Fu5CMnTqtS8VPdyRiOdryMurQpz759u+/7Mfw/A9j
Fb6ss1FRm8/WNBkm/DRcH4MkMyzDL091PFYqDBYsGlHqAhiGoMIOX7mt6r2LheS9sovlsetRGLqU
DjxrZvVY1d3fXH7xM1u0rcZt/M7A1LMEh+efL7/hYJYcOO1PoMEUey5emsceIelFI8xwEYytaZ2k
1N9s4VnndqQrqD9Mu0JxkEZat1vnRDvy7y/Vdtv/fKVs0rp8ic60hQ3Jn5bFkMYlPESWn+ImYPVW
TWPNX1Z7HfQrBmKcB3YVULQ3tVMWgKEFNeq//wD/4l7ZPjM5pC7PZ8j2M8EzpQAeuBuTkzMHWPXi
WifZbghELG+FodOEnixuj9nmJwYVjtd637o6vk3qXjz75oDVCAfR+De7x7+4LIHFHNCku3Xx//50
u2priJs0t5NTbdAhdTNFMoRWQ+s2oiFFfSZpEIZqpYfAltO+/c012famn+4KP97d/kenKuyfCKp6
8YqhHleuCZ5A+5SLbmkpzDq/yrkhAF4GzebkW8+FFxtnsXWpNUhBfjXiA5Z3tosVCWtt0Sfpqd+E
prZL6vx3HTu0+h9mqI8P/F8l+u+UaIRZnvS/VqLvf6trvZTj+x/Sw7ZUCvn9hT90aPsTNnM8WtCF
ge/zT//Uoc1PjqDVDWgx3GAzcfw/HZoEDX6LAA1TWmJjX5ll/0jQCD6x/aFsC3RqNCWQtf/A+SE/
KN0/rkffs8nWgefDCy+I0vh5TF1Zeq1aczk53gbLDKLJxM4pJ5iLzYG0qSDCiqoqU9Vh6t0uCCmt
1dn2G2EeiCGY8igtTejxTvelA3DvUEtjGx0gUr+2Yx/fTa4LKLRARWOomEW4VszhGSdpTT2z2LvV
LWWL5KOFsffWhd4IzzUtCkXZejSEbF7Qb9Rlybv0liPQ3HvGun6OpUFfaaM471VgtvkeebV7Qu+c
65MJPufvBKbCd7yrbh0Vgkc+bDDmYEBoA9wfwxyDntWnzFuz3wxgva/TamQ3WLPhGZcmH3aMMO3r
tCrjnPJZw25xJDGFG5yEgteYnHu2tPJqZLZ9lzVpfzNO2jiKOF+j2IztMmz6cd5jFi0OuZfkY+Rw
UaJ5nobQQCENSxy9cxi0sYn451iffcVlFoZHtT7I1LzUbjLsa48tQsou2cuAK29ntrhMa1Dd94bl
HoAHqwdzLZv7fPAV5nTfliFj1frCSKSNcn+No2JKvQPko9lHyq9uapzt5n7xXEbbqmhXnMu0yiRb
9NdDY79qnGpPQuvaP/oKV+FOIk62tB5+cazVYL3MZSEP+WD5R6SefI7GNY5v2KWz3WKZ+ICaer1x
nFE/MgX0873rxs4FL4/5O2Ef9d6uxKM33ldBWe/0ZHdHOzHv7WHImkg30toOheFNoPJ+RnSa70ad
O1FQuXtMsn3kMOxG9e2ro1XP5YUjLb4O2rx+YHBt3xS2/JJNtrujZi1wwA3Loe6S+GkZHIzmBkTT
xPjYbEQfFYzmH+OhM+8GQ3u7GBn2nLjNscgtf1/Z0xSlg9ns4rWpsjAYm/iUB7FzYHhZ/E6N+VXE
gYGnCYWawW0pHlnkSQhS3IFtiCpEpLP2wnemXcGJuHNr56FhtUU4v64aM07Dyu/cnZHq15UBTbjO
nnFIMZGGzuLzKXXqRMmAW0IMIsNYlBqvHGJ4NMu0e3TKtr1ZqIwvHqoVQ+p02Ssx4420FbOCsWPd
sGyBQd1FHlsM3tij0myXm3ZcRC3JF1jAOSiWqSfcJcnsJjm6drUk4rMfl3N20IGYrJa2YbXxX+RT
mqT+4+TOJeTcYgT+8CRl4UxPjt4QnNBBbxAvwmYt7E0nz65cZXoPqFFx+mW21woPjMhL61AHDZVR
iYbMzx+z24Cwki+B1TZmWOZCjZGKsajsbdFA2c2BVefnqdm0+bJZc74NYqZdHxVt5viEA9ienvoi
G5w2TBIjt24Lyxzzt6Lo1Vrv1rGoIUlTB2Z6ad1g3Y1azuxsQ5Ykb5WAfcTcIzLuj9FULE+8SOZ+
XlaBNCGyma/vT4sH25HXvr8HZsMnjQvAt9+Gpp76r14RiMJ94xoFw0gIRt9csr62kHzquOjJxajd
uDjnZuMYdZiapCM818WAXcXsLMy6slcy5sGCfPnvSf2H7Nq/zLniiBS0RH99Um9BbpfflP5t+RM9
9v1lP85p6xOoLirhdhr+gxH74c10PgFEWvDumwl9s1r+GBfjwGTo7Hm+dDDeENfI4fnjmPY/ca6D
nPEnJhYHetT/4JjmQP65bCRqC+8CVhT4TNw2P5WNslN1ZQ2OOgWjkVlRrSzAmYQkvqs0Hp2r2VTd
+JQ4Or40ZpYOzHXr/iFtDdKVCk7ZIlJqLCv8+gHRE/FghfGg0OTaGSUgie0M46Y2j16BiSQJujxa
Z2Miwkqk1k4scfw8y9p5devxvRRLlPBWz2MXOzyGzfqgVfDcsAVEZd0WNsdsGWu2EKAuZeXrzTCR
GBD6uS8etdtYYd/2SB8FSFtIvyQf63oqLlqN/R6jSxa5LS+cXM/Y097Mt9Xc6B2yvHiMV2kQxWIE
v2up2Dla+hlsfthFzsmY0wvac9G+W6Po9+ukgwj3WB5+XChiCPyd8tJfuf/4Ig3NqycxAtYUauWo
wxpAVlI1nNeCvArPGnihdiYtd4i7OMJcRt3BFzr6Lonq0jdfPdIRbtyWJBtHBuupMuf11E9anUdj
4KcLf5rCOjcWHAU9aTdZYxHS0wfK4QjPZBFO2lppF/0B/blNjLdhsJwnvyflI3QZlF8rXwfmcXJE
+bIUiPa7MRnEq6p8dtFiZhpA+ZDOd35bGr+v6RREs9VhVEjn9JtRajx9UA7Hj8+nt0/FylYL4Sym
Osuy52bUzLQiz/Xq6WCqoT4OA7Y65gvrIWu4yNpfegaT45AyUM3kdeKLAfvR0BfFdO3KOE1PcSmK
9QSzpKxD6ngFgzDC2Bj4xaR31AZOjdVuzqOyexn2+Tgc+iyRry3mSJf8j8U3jyyV9TT0FWvBb4tL
PmhNgghev0BrJ9vbUMpPTbWWL8qwyqe0Vctr16b62q+t4DlfR/+QWlK5OzAe61I7Q3KF3zb9QraJ
FZZMfa8MZGNw7pzmtugdbBENXzJfodccZs710TEZORdO108o0r3LKdOub2s9LUcf3+GxLKX1++Ra
E8y4qqomFNAW6S6ReVYcgtzs01tir3gvsOKWkChXArTb1sgdxqbceDndbaEf4ypYbrKVVAlrK5PW
3oxvKrfKqJ2SyT+KDaRWjKxeyq3IqvyZqXnhptRec59V/rEQpn4iuO7V6cvhuqJaq/15ySOyMqjh
8mE1VjTt8qZK4rWPtHDdQ7YVfvZWAg5bMZh81IXZViKS99PcE2lSPeitgJyWpbp3tqJySOqAQTaF
ZrWVnIS99ZSc9npJ7U0/LuRkRdNWps4IciFjI38O462MnbaC1t5KW+iUjEW1Fbz1VvrKpqcKBqJf
GaNRGnetpW+GrVwGSS2uwNyce4Yucj+ikfIfftTYyUe97W+ldxl02bDFGniv41aak1GTfF1UnkMV
N2cmF4xxtlK+/qjq848Kf/mo9s2Pwv+jBzDyrR9Ittag++gSplGkyLgjvYNR1Ovn2eHwX7fWYrRa
dVnNtnkxXGc5ys4z5d5ajKYH2gdb2deUCIRZgN7vZFrrvTXU9DETG4UIh3Iyd+PW6Ez4FB/SedVf
Ar6/RWwVuvW5rRpP79w1UZchztPIoEJFSpz8gklQ7QCvEduGrSH1mOF5RPKQDyLTZ9dLTOS6UhUw
DRUaQI8HDSk2Yy6US5dpltvqiLSP+ZiCF0TTUmHmNrs91gB5buLOu22WwXguCnCFra9YD8E05xY/
ouzbaPVXda/QJS/k/fg7ZNT1QbpwhDuNTfDtY2fBIBX/HoAZXcqGJ1SKVZjfnyJUaCYpxOm8qAly
3jVMttVRNiO7xsIJoxq3Ps4J2zM8obR5HCb5KJztB/Wpmnc14IcVYf9fbyZzGnHUTkZQ33JsL7da
Fc2yI4um30M7rTeKsvW7cea/wsbfCBsi2GIy/7pa+l+Vrc2f0brvL/lHpSRMgv5J/rRISUa/sjev
5Y9MUOJCfSRoWHucSORb/FPRsDxAe15FzAT2Qf6Ez/CjVKKKkv5mKMNq6wTC/08qJSmRRv4osJmB
jzj8USeZ5GYgy/LnfxgOVJ2n4Unc6VpkLUAR8WxTz1/ogBjtNibBQKMvqyjvvH4djoWsShDf3qfM
2xcox/pZVnbP7EgQlyH3pcpVi8LhjZCt/lPm1q12yTbI60wQeDTNdn2wrQkdvK6D5ZQb04Qjv8bp
Wo1nNZSVRgVnzFb37U1dLnm9G8fMB00Cqb524ny+NEY1muc8cxf6Ouqs3Opaejj3lSJlPE7N6CWR
OQe7AIr5Oq90dgSHGmgWnUI+p27G7Jpyb9oirjbezFewC5O1AUylWpMmdLG5PK7FCN7Ryhi0vdfj
TWamYCCkhbF3K1DwFVYqMctjPY/lcR5V6e8YnWZnAo/YQRi0jxDsCwhSZxic8W679MdeFSNSBlRZ
lCK0n9pYTYd8VbRenlHzxrWdMw6uxni8k05cv/XTImgl03o8Ys7vd6lmfMcsa5EzWRfLimgEfJA7
3fjaK3t5of/GB6iSrp3Pc+PPBQeOwxe1CROUr3GZd9dbgXTU0t06x2Lcu0nbiVALBRrUMAv0bG/a
wyrRR+KscM5urL2XYJtgyH4Lwcs+AvFSHIqQcSz1nWFtkXkd4XnyI0bP2hL1YIxnrHN574UZrk8j
cj7i93DhE8VHrqETtgTynbotqW9OCCk5yC2/b9qS/LD/EupHYATyEYcIYX9iy/3DEmq+r45IDjgz
YAqKOFN7cuqW92oL1D0AOZAg2Mztk6hVelUQu/jabEmDsTkyjAVr6E8oA0QRSuXdVdUCs7XlFJIJ
6jESTEtwedwNRBkmSdkBryQzcUoquJsdMg+7Lf1w2HIQ049IxGZLR3RLQPvQSYfym0mq3LmPc3nu
t0RF+Nr4F54GYhbrXAS/xtXINHfR/Vgck76Tz4wZhvOkKnSmcvSYj9axfvLt8SvYtLEbt2RHQBtC
HnkCsnPjkcYYLR8xkAnzvevKLW1KV1IifdeSx1FvBnYHKQUZckuU1B/hkpqYSccu1W3nm+uvZV8h
33XJ8jJkbXWKPyIqDcMkrrLdkivHLcNyaeb6tnOYh0K3bSGXcsziTYZDGoRv/ewmXR9uR865DrLk
S9+VhGX6fVw+FluCpl6L9jgiN/WNzzr0YnsIHbswH5y0Iz2y34I4m9rGh+g7sYiv2tbPUQf79g5E
JTggkJS/ERKwnLuAv61kTjtmgvMSIBL0X0Fx7J2FuYbROyF6eRkEUWPL93lavjDudqK6SIJ5F4zS
U8WuswjnhYZpu7QdXKJSiB7kxxYOKpf6Ph3576n4d6ciNlpOq78+Fs/1N2Jg/kSck8q0veYf5yJY
Oc5ojjcb0Z6/JIcD7gdw7n8yfdzALm39j7PvR7yT+OQ5W6KF5znfafR/HoveJ48/2F4WQJ073n90
LuJo//O5aDMuYOgYbJMG6foY7v58Lg5Sp9kKuXuO6WN2VleW704eY7IaMhP9PV0x3fBYLysJKcY4
RUUixbVL5NnN6sZkqOFXKfaxmY3fvAE/9xrP9S8B6TQNgkFB1BOvqnZzE/eHql7rXyoHFNbEdX+n
ssnFdjwqC2tS6a9A4XhR9jog8CVz/SeWePnITH28M8f3qlEqTHVavPSjqd5omUYjWseyXo8FKNS7
5tGf2YgNDgwDrjrezQRfzCGsb1IwPuyKX1MDD0toqYop/AIqs29IEjjD28+At2Uw3CTLHJPvaMar
jb2cUIB92fieFSmaExHmfm4dO8J2U2C7OL0mTnz0aQS8zAuNunSx0xkkora6bd+a3lxvB47GaLBK
sgcDPX31q7F+s/uMjBAwt+Uqm4ruYWnz5F2mUoZZLpuwglujzMbECgYSzZk/3a7O3Nw71kJOOIR6
p8Klmrwjmmxx61vV/EAvsR44eHcLeSeexwieZOUhGutBha69HCeZefei0wBeuVV9nXUpoFlJDnEd
0Z5jTtwnNhxabM3cxZ4Wi12zFSW9+jYv6MFk82UdrnzSNuPzqkV3GVfcWqGZOEESEiHjXftmJWvM
9kv5YlXt8DTYhaIDFRM+8mIU5AoV8WtvcF63E6o7JZFxPa14CaErcJmvix1Nc7ySASyGL2WxtF3k
BBWnday6q9T3x98DFax5mCy9Uex0aad3o12X+7YL6pyRedDVuKa8LYZsVoIw3KF475a83EN0d84x
yaqmCiVJf7/keVmW0RR3+JFIJk3ua5+ovhNzsewxbQvri0wqJK/V4adZpqeeRCvzw9Cl9pWQOSmK
6dCkJ8PqEx0uTYvveexO1C/jY8JEKHKpwd6MmmbOMqvgt0lNnjq4ZpXYiASTn+0hyINHTI/rFOk+
aYzXPLHc+9QGBQlHP0YXDjhevtpIWEE4pJK0XnOtKPJ6EXWVqJ+5j8XnSej03ptzfaOJSb14CgZx
L5qpu07jmmrFXZJqx3Jtnn2LaUaieqQyo+PPRZPYNyCtA8mMTdXe5rXHXwwRThVP+SuEb27nYZmQ
FcXlmaVvtpdgzEz+r6lFQjjVHIxL7j7qBgi+vK5Nc66ZymmjR+uaBoKix9WMmSKM1nJJnTQ/4aa7
Fz6xaq3tET5ukbC42Cp4mkuenr2eh/ItjoMlFGU8ljtvsAMdFa1sohoD4tMwgLqHS8ZwpreXLiLh
xLy122q+7h03PQLlOSFEP7FaBTxKEI/F3qf7jhTPy2OsafeJhB3Lz3M8WdW1O/Rmfk/mJJOYnd2u
g/lkr3rCbYM3rXZupeiM0zSoF7tMpweca4gIs7Im4nXHy5jU7k3TtupY9YUkA6sk7XKoloeu8eV5
yMH1Gt9Jzv6iy4dJWeqxnJiD2RhdDiR3lnuv5UYSABhWsYb8RVggKwGQFSDX7LNrcgDaKeOdLKM7
Dl5M5kIm39w4dUInNy55LsOho49m+qt5G2OKZrjOl9S27DNZGg0kXjUfGDXru8y034KhTXbTaoFl
T6Nxk68iPiHnkng5IBThzcTtGHOTl29Kj1dYL8oo7gkRymS/RHiO4OB1+nm20ppBTPPie4t3hgD9
6nDHoCLkI5BUsIv78iWx1J075fl939WvdrwBrsuVl5G7BBvOUMaqMKB4fTSZVHrmVIxop1u0H9El
sIqpKKIFRDgcyBLwyIJ2b7pM6Iuy9FWfx9TIgT8eJerZTuil6MD8PRMPRpFeVOIREdBMiHPb3zZw
E8yTfSCHDcB2sK9c7va1mfwfe2e2IzeSZdsvYoI0GqdXp88e4TErpHghQhPnyTjb1/eisqpaqbyd
dbOBfrgXjQIKBRQU7s7B7Ng5e6+txMY0hurRnNv6gCXROCBx4Wlaan2FzJUhUK6tceOnTvPQLkvw
aGs4ZFhj+uIhN+bpzg3UV69m7pqnsXXRZdAydZz8MsTtyVGP859RYtZZ4mfPVPHWsZx6286O2Om0
K7dAVJdrMcPkWUZLvegVUWE4sruKIH1wlNHySqCzVOPYXUuVl6Hi3Pk0FlH04IhIbuTajHdqc9na
3KYgMhlOCTt5L+boPenM9kGgWL8XczBfUtXZjy505KdhwlDU2+6588oqnAcencwwXx0iFjaOwX8l
GWNHMFP1VuTel2lmLEtnzQv1MC97G4btfpi84juSm+qqJxoteriZemkjehs6eWWNMW6yPvUweyfl
OnxMim2LSuAC8cwOnUg0h2Duki+yKHi30Np2IeKWRx7C4hrUZnGP6dbZuJXr7VJX08W3zHtPdnLb
i0ydSm3b94VvB1tjWJo7umhvzqjcXWsZ+RPKJPT5vSdeaX22+24C7cGTkdCLpC5wQxRH1X5JBeQ4
x3YPVqPSizG6wdnppuVY+el8cnu2yDnX7skowE9tfxR//1sn/5s6WViUsH9VJ9/WVf9LnfyPf/Ov
/hEwBgGKi5EZFkzK0X8VyuhPaC0Rm2e7pmV6Uvxn/0jSdKIYRhDj+o4j3Z8yZSR+zlUN6pEQBYfM
lX8rUwZP5x8LZcgnlKU0fFbkHMXfr4qYRte5iKIlucPeG1hYkks051MinNChNbAcvTq3qz2etoQz
ZWpjBhIgilBPJ1+7yNf1xotLeu++mbTzKdFtWW3qznO/aBS0u7JKfd73sllu6ha3+WuqZXtTd9r8
mtnxTBN+yFE4I3r1lm1pjKN9SA23fvF6XoZT1wbw3mY7VdOtalBUJD0mfqrcYmGNd/PbhlZeSK4F
NLLFuDF5sYAEg8kPrazSYtsu6m0cBL0fkRQnOc7mEi4M5r6hcByA5duxBB9GAsAumioHG4CbpLfF
WE+ngbCHo6EGRlx1mTUblVYz1hvjINDwb2sRvE4V0u7EoD6n7cHRe7MsOnudna4J7cFutgN9lySw
UnVkgVCc7qfcigAG1UVGYe7ZCsyiBVMU/WqhuhAQdq4pYV3JVTb1YN0jzHMwFOnuvqMn514my3O+
cEWWS94FWaSetdvoE72jzpAXT8VzvssoExuJfqE5YMdPih2q++m2zmSRrgLyYmFJqvaupma3wkkm
5G0cs3RO6paeVN6Mg3dhsayoSmnc4F+dd1OSD9B9NkGsZjGerDK3gvGCq4cWHnWT5QZ+fsIu4HnN
FjCA/DTiRX7sMKDdF21gzF+Dymuy7xw0uu9kEzBXuYqqc0o4FmVk7V2WWzSjjRd5H5upGOQG7e54
M8X06OFmrZ5UhSs9XIohO6WSo89OFfkD9hYaSJh34Lnn090qW9uYaUqzqpjzeksuUQw6wbLOlGgY
Syg29zpN80NeJ3e0SdGruoNMEc8XAoKqwvVetD0UTZItJDMtrnYoMj86mpXJmLawF+dUzqbaa6yx
77Voii+iby17H+Sd62xUy9mp9yO/2MCwVRD2kJWcO0T1G2nDN83KNLOOshre0GGOPYAq6dwDckAN
UyMleYuVNC9xJqGoz45xGG1ZbT0+7pbDF5Ed2pofKjyOh2TK/exOWpHHgcqn5ZgLM78IK4bmPgng
SX7uVqcRYMU1XftZYGsLeeP6mT5XkQZLlrHh5kPyzncE4G2WcPmK+Oom3ZBvB+necGrvPiZzHr0h
eafbw9T00GS23OUth6bB8pqXrNNXp/Kch/XJvousjqrFtBEgtxbWD2/ZJGhwQ99unL2fQi3gCjTm
99qCn1CTkfQxblIYkq2cbmqmeMcOoQ2FsBsfsoz+WpQCGozgn3wVU94dGpeSOsZ1u3FtH75J7uGe
Ne8qoE34cCP3BrWsc9Ok1LdZ1k2vTothEfPQDHYktcWn0sGsuAFnXK/OZJM6Am7Yzqo6+7vhYQUI
e67GPtdZfxr64gtiwSBUadT56xaN/gw6m3xq7AmDkPDG+ov0qYcctLTmps6V87kvsfhVzG/5G41x
KvxCUPg0uOuGscCT4tbn1fZOAEWW7aJxNbBXsX+coUzgDGcEBSFizvZMBS0e9KEnmoE8rWemRXlY
cH2eOec98FjXj75YbgJ8m6GTRwHQ6qQhFcBuvbOvjBQYmCz8rzOckfug8NPjGNXVV+wpwbYwF8bv
TWma7m6pJSYY0zpFbvbYY884LfY4o9panCfLqBsQHdMijsFgR+HU6xffzCw8Uk5M4ApYjWtWgP+r
B9N+q4sY4zw2lu08WcDlZtN1Pjn+FGxtq9GP9cwgWnpqeoWBX1GwZPWtKJq824ze/MWYq3GHY7j/
HueTAaun1bu6SMhoQdj9UVSaXouVBnfj7GtoH069t4q4vxdKNZcIad2Th8cjD7tW5e2+rrt419Wt
+e5jqtzKeagfM8kMEz9yYodJNtBAJ+/i+6xj81iNlffJFr0mdodHa6dZcsKkX0aGJnEybauald+f
KLI8f3RvRatRMDqGvZexJV5imNAXf3KScx2o5r61knGLUXnkygbJ8g3PTf/kjDFikhbJwLYzFw5P
idWVIeYobNPWKE5aLcsQSkHYQZkim0NxurEdUd8yjM+ArbbqRlf19FAgBxmWPOBQKxzMpUuaAEhx
jfw2Ma12y+Q6eyu6EZs9vudbr/GXJ5Pj87wxGKU/ymDuj6Pfz6d6jlIUKpGcwjFJzTtYIflrGdTt
a+xX6r4aiuhDQzv+MtAuYiDp6xeLYcSO1IrssKhx2UXYoDdY9rpki0vVpLPbI648QWFhghl7wwuU
dxO+CdCerZE6VQgbqt61ZmKC1PFieJB+BM0OHHEflvm0XJxsKfMwVShe/VraXMd++ihnjwPhCEt0
mcsxYV4V6bOVWu4Xwd83wjqq0vu4J7XBzczgddEOACOp2ej9yhzQk8cdHqU0d2+8tGmeI29UkJFw
q+cb5AA0n7Fw3nDQVPsOZFAV/m9x/H+lRCMF8S+byLdpVX3rCDP+gxDt93/1zzZyQPIvjWKKXIjg
K/L/X+Vx4P0GqYzhKaxlmxPmT+NVymNSFdd0dgc+yY9m8T/Hq9L+jWRUNG0WOL/flW1/Q4lGUcMv
+uOAlSOAKTz0cHxB8Ja/SNFsNGRlj2v4UplGvc5CaGyz8llVdEwx2zS7XNo9HkN7bNR+NsCe79ym
t7/Nc4Gyq9RptWmGpSNkJJJBvWnRiL0SPCjlByso7Hw7dRbpayJ+KefBC9PYdV5HKfvb1mTZ01Ng
RKiUMuy6dWJ4t/HE/wlIbA6aAxjv/Kj6rMIojCKL6uGhUL392ZhkBL6/a2cfZ77o6cIEsnqxc1Cj
N51u8YYOhTsNJYW5PXzNNGMV1AlzGDEyxu/X7PXSTVsNV35rK5N1FI3YpynDc8p2OpbGbW6njt60
DMGww67KpTgqSvCPoqrpSsO5eLFgMG1YVCvNlpqN7km6TvfVU3X7BLWb0t7rk4OYs6+UicsOvinG
ILNNGRqNQhwykT4vuZ3fu7hlabcFi327QJsot8yh0iPy015tFLP6XW8Z7zMBJpAUsnI6qc6jf14h
SW4JgUR05LNKIzNpnZ2WRvdomYVzOwawA6x+8KzTEAQt3H4dAOYofe+p8ZzoWfW4x04qIp1lm3WN
U1yKTpLR49FZ+ThOJF4ZWJDCHMge16AZ2e/nCnJLXWDrAbxGxOfE+I1Gg8kxZZku/dDHOKtj4go9
WgOPbQUG0sR4WqpjbrFI9ZDncAxPxyWb0PR6/sIiKCPCJHzUiEdZl4jJNDlUGw296Tkg0wsqXjx5
6RGPo198IHdhqF5in7BOczcwppsNRrKkEHaH1e1odqckdip6VlnhpNZ73GnFNNajaU4IFse0ToIe
aCRt+WiCIRVR0dFBhtanH1E3u7sgkWs7skYckELX20hwUtjQAsRCQ9/5YExXe0LniGlX6AiB8+w3
9Nq95xzUV+mIUzyoWxTf2UbTPvfS+ipb3YaDkx/kXEZnlJj7ys27F8NIHmbb8nC38Q1jPSMYGpdP
ljnpveel0T4a2euKrDsRCZkQCdBmN21pmKeGYSXM1VacA4Pubd5Z3a4jP20DgCI9y6Go95Nf0zYp
Fn0yUU1wgwrxEizirULsHLYWhU6W9EYoEfAx6uQIeibcNTt16fRZEfh4VqmML60LX1Xr0typZjng
owo7gA57qUGM50a7TVdKUNwaAUwQC+lTnCTfHN1+9IgW3QQROH23NVEgSJWTaiX9aRsMS3xTYdZe
vdTMqzP91Kckoa3WFARGDuI2lVn3fPvsAqQCeEc09wT+kTj3rSmaZesnzEo8XrZjizU7Z+JMvJ7u
QX61p2pynlqbGa+f3tAtPQRqQM8k9DPnt0NtdkjrieQgd+BE5SWgEhNgkXH1Y2LriBp76dr24C+Q
eISBfcMZ5r1qCgi3pLiytcoPrq3B79DW3lpl8a2QpoIQMLnbrEiGp9Sobv0WalrQo51re4dFMPVv
aXUzSCmpzZkj0tjE0/dg4k7ZlURChF4wTjxbTWeRzEJFIDpwvKul+Oir4oumFtq0wgzOLsvleVA2
QQuRnUFP7rPj4NtEA3mp9RAn7QMYp53h86MQAF1nX2bvxbqa5UPkIXrPOoMhtpCPqWjdc930ScgN
U/tmboJPXpt8JI0OvbuYv2PCsI6x1w3hGoG1wZiKlZvAvfOwUMR1LOsPPbrJTazd4JRnEBlc9TCN
vblnmfAvNToZj/O127+yrhCzMHrRiP+7z66ZGEbivvL+YHKj9iZ4vKsTO8mjPc/BrZrNR62Mfiuz
8lMXC7jBwXBHhYTXA8YgNSOt5apDZlyxuiQJImcz22d2TrfSqOU7Axi8Agm7QxtBL7cCJCA9XKnc
3QuA6k94IG8bo1XhbPXZi2dkL05MAEVhjO+dDj66sTiJAUp7Yw3NvizgByZiojmpTrWbHXBKgdbP
WsmEIW4Pk0+6BKTNnaM0xVkvnpvIy3mA8xrMLEkZF6edTCiQ9uNA1CjRbh9gP2LfLfTOJNSEgMcG
50rwBpkI0zgxHPm6ljaGf+939qEDlfk4c+ug41Fkhyyj/lsexdbHwvHdrbI9XjUDxj8ntVuiO3Zj
i8zPF/3eGVtxUW7mb9qRsyLpYXUS5kvhM20c9Ckh3LJvsjNiifwAHB3YfGCgoBnBjNZ5Eeoo8NBU
yaDktD7IL9LgfqGwINlm0aZ8QA2EhdFT7W0xkG3IkKjeNZmTfG5mkE+TGDiLMt6spuLFkiM23vo2
GDUbaxYEO8GZYVy6a5t65ZcR6SZOkY/kORc7lCWhSzMjD5GFp5dxsU+W4sQusT0J3OyOvs4IREao
Li3NJp1YFyd1GCwY9sJsOrY/RfXQQGGy8goHVl81Oz9nZRrB29yTYNHlm1olbtizrzXpRO5DDfDY
sqxmT99luBHQm8JUiIYDoZluItt4SYxp3Z6neFsz7zF85wp2QXxgSFzdmXHDWVIuhWQ0TiNseEQP
7p+CLtfnebRf5Gw2n7GzGPExKquBKEp4DpBI4SHQI5BIlY/ss4hj++ALbcB7K/FShmNT/9g51T2Q
SCNsc+OhBMh0l8+AAxhF7Qe4FudWu69+J4tnRsdnbCb9zuLnrdOY9o3llfgKBP3vaw9uNzmROtmz
IXYZqs0DWjFoX4ixOZhIfmw3fgriuNtVpm/cxtAYPjQBPRycAv53rETxFgcOXfrELt6Zny9P3mQg
tR78T3YOJ7v0S++Dh71uS2fCpGGQZM9VXJmbeTK7QwCRYmPb0L1nub5E3DBGsbOd71uCb3mv+Xqx
6uCRZF8blX9eSIN9DIJqfGVCsjODIbkWZu5sl5Et28uAhsEvUDIJdaPkpjFVcenI6j1mAz003VXx
rSWKY59jgzIw4e+ALtBFKFE8s9wmw4PR2v4qe25fDR0ciT6an8eObugaRIkkXefpTdX3X8GBf2F1
LvYtQovtoKLhhV7WxUWTDidOLVsUaukualw2iJS8zJ6RVpg4wqxCo87EtWI0GtbCaW9oAMKq6rvl
BstZcJxqa956SfuFYDkrHOYite6bZrSeWCA7gEfoC/yN209JcZCkn2MVljmbV2dUn1ovsC+xuzh7
UHjpB5Op5IKYH6IYgU2L/UQUlfW5Khz3M/NniLa6jwP6hHBHrIKCYeCaCyLHNxrxJgXwePYQlcPG
MLeVLe7gfjN7DCfsfxGCsWJbUnmEiZ+OcRLSsiyn5KKYI+3zcoyfAmbmyrql0ArLavxA4/SELv4r
lHlSMRpPb8u+mXdDFLunqKph0cwOsa0SN4CSUHUkCVJE9m6LugY2L4e3seeYLHSDnLCJbHypNdmS
EQFDSDCOgIpolkUYRhvfKo52L+QmUdl4rswJ9pB9zZLMfkmlqw6wDv1LmpT1JSO6inT44GnRyb6A
W/CoklEeTOvzgNxhzzCy3kF1ebFiVRIoK2iKSrKNk6bZdg5JD2MWnZW7VDuYO0dd8dyViv410w4r
rA3YI6mk8YjwlOWEhiZ8yhF3N6NHnSdv0xprS4G/N30ucRk0LzPUpp1nBmjvQP5NOOS2meWXzBYp
DUE1IaGPQSyEbVETzSkfg6mUBze2vxTV8EKGn3NnuPqBxpu5AnaW/TwRd6vIo2ok5BLajuoWxOu4
V9oQH4oJ2DEBruXL3NOGEYzhSNE05AYPnrGx69UYB94UDUVd3wDVeSkRX+5rLDdhWkfp11wxhJs9
/aBTnnJMgbTPJJaV2Y9e4H3dtMkgr0qu6V9t9Z3it1tTH3dQ2eoQVQ4NWDnezah79roYyhdFa39b
yCHet7IKdlJS7IjWZw5hZMVtHrO4LFNe7gPTaa+uH302O0avQT67B1q/M4NcrJNB51q0w2EIzRYJ
zTiBr9W8DFdBa6as2ynUaMk3iTSXq8iCs4G1KtTYkND0jgTVB950g6bra815o7CMT8LX7/BVDp7V
4bZAjcDFyMkM1qfIR2KqDQN83XfDb6HQuJ15Y3VZc2SQc9+m9qWaE5bHpAU/h5wCMhXH21Eo+2D3
DLdr3AIwfS8ItdhAM/Ns5v6LQ+7axk71++wNX6Ih/lzXjM4BFT8M/a1XRy/1qHFRzlX8ZhhiDAdZ
nPpU6zC2vRtQnR/9psZpHWBfZXPciNhvrlGE5sYg9vRGyuYhm6jOjC4zw37QSBIg9ZrXPKonyjPj
fnBb2q55OWu2hCzi57IT0OAymmS/+H53UjzBb4tKvtl0Jzd2NNHStrGAbyZJ6Cg2y/ITAbdlvUuh
JV/ZsmAUz7VdUODVysMpoaqHqScybTRmoG6ZmwM1MmIV0gw3k7DO++aTmCzAc9PI6MBp2peJ9KHT
iC3kRFWdnwIvqQ6MOuS+WXR8mczB3atqeF4QOJNgFNxhS83uq9SwvjtpN1x0krrnxvbVkbFYfibi
Ytk70JWeJenBMK/EO2f47DavkElEsYkpJh7DsavjG3tGBQYf1bm1yKUh2GyeDzaxT9ts5LQ0etIg
8wA3FsGZFABVdRgrW25jonoYQKA2SxH7bOlt4ICy0ePIAUoa8wKU1kV051q9u46cPvvlgDpEeO9e
XHDFKGpv6TsS35EtJ0eNeqOm8WqVNWVFR657mQfo7Mx02/oeYVAlwyejoa8oqSuZofHnu4B4bN6d
GA4oj2s57aVAat4TZlPP9NMTZvEn6sYTOgFMekUJaZse0o7VnLFh6VQ7wJ+HLGEIvxj+45DB3eIo
TMfFnrNPYx4EVNLSzG/ZqtmFJk4L16ULLhU+8U2DZW4rItqVA7oGA+zrpqYde/GWzty4YFqPXS6t
kG51tsl7Aqz6vO3PXW1/bzUYHWzcm/VsIXR6hRhIeLeOyzWt+MIYloQ/dAA7qyhIp50MC4Zk2m/z
1jcuk8wYCJbwluryNna9D7WPopv6mlxgtFyrH3tfWeYhnuh34HnjLOOAaRvylD/lD+jw0v6brpsH
ovVul9XkpxbCq+nP0mXgnCXsKiwNRrdTT8RvxLDUtbvQTGZWZceMjglDyh0KYYeiZTlPvKlE1gBF
xe7LGulYYFeb8fPoZZ9Tz4E/2t7PfT2DulzEliPkhSX6Q0MG+V4O846jFk8yKdBhPxKiwdtgXrU1
iANqPNoomk1XAgRVjfUIl/XkZ8NOj24etq1VBRx0dPVKKhNtE4TnyM8LkD+NeIQZvPCLGNjhhuDk
5U9hrDgO9kCgQEZuBjoCWytKp3OCAxJtc/UZZ1XwkMUGN9J3DijJ4CjONqMPS957JAlv58YSaFTM
fd853kYqxWSQQtnYugWzLg442TOQpG++1V47LS65777jqN03xXtvlYeh97/TQ2845uIEryzwA10Z
bNusYj5NKKBux+8NxgJm7vlb0hrJrpVkDncksuQC40GBYWnj6SyItxUODIYJDBpZtd4IRbtXCQs0
2lXlzmFjSnTxwyjOBjV9s5njAvbwyKF8ZAS+RgCuoGQg7HjCECp2jHi3CQL/qXUvTWldlOnQWJ/h
9ZIoPOzp4sRntixnw0jaw3dvLe1wY9RaHWQnCsCAmAFOadFG9z6rWs+831JOSWncJj6cOe32zwZI
0G5f+ihX98rIJxXaVkKrDe0mb2HZiiHdZ6B0WnLDuUYOqi1CWY3FvBk8X5LFM3t5fxNZQUfHYvM/
0q//fyixF4qjoHH+X8u5X/r35Ocm/D/+wb80KshNHJNQXKQgdNRXY/dPHifTNUXgWEhVfB6k/7SD
i9+wHAFmWbXf/zQ3rb4nBC2rYMPxeI/+VlDvD+3JT7QWk4mrbQObwrUiBcrwX8xNdVunSb34y20A
N5ipnz81y7IvXXhmZSltVM4onnCWwuHs0J99tZYlPcwpKRpLW6mjaqf6IpqadCUOQLsf9O1kWZz7
smFybW9q9MbUORubTXakgV66MpoeDW+BRRgOwUg2w0sSzUHZHIeSVdal+07jxSwi4y4o5Viea5Up
vNcCRYL/3W5oTg3HCXXJPJ5idONoiyOP/ZIgVB/DOgccUz4ZVe2RTMI5EMpjNikSYD0OHXc+2OTQ
5GOBmzamu0FWE6+BQXqB2FdK3s6pSK9RWSaH1hMahyrkheeqxDip+9o+8qNIMdWD8XlKyvTZz6Ti
bF8m2cNcO9d+Vu1JE9nA/hgN74HFqZ4DJ7iXNFfY0E3MiUE9UlqS66Q9UZ2zeEwdkhJ0Ps2CUFeg
mRfh6bKyiAAhZzOJ89E4zaR8rExKI16ejMUatLkFw53F+0g2jvAOAn3JcBgjs+7bo2XGkYX7s8xp
z8yPLu0WddvMXV1xF2gTrz6y/5F3/f+/DG/LCv5yReAXJ2n8Xv28KvCYrv/on6M58RvzvcALeIsD
DwQhk7F/rAqB+Zs0oTP8HD70T4uH/xu+CxYMmF8/5nb8wX8sDvAjsGMA/wfc94/c778zmvvF4SF8
Rmmr88SVLEsSER2Du5+cj7CsZ0xMnXWpIOEC/xsRuc9H5RCjEiVm5dKwS5aStJYcjORLOlfyNMOI
adSmCxrn3UvHSqBw4MEfScxGvb6OwX6wx37n4wcRtqRNW3WqO/y09t7/voD9HEC+frOfljVUdnxh
f412BaXBevvLN/c73uRIaXXBhjg//kD8OysQD6qheZ2MFQz+1x+IHOZPHynXxVrSvoDGxjX748Uy
0gJhylDHKIiht/c0e7EiI1Akg1jGLXOq1uD1VGbzCcxmgB4MdKQnj5gOxmjvxIlVs5JxDN7o0eOq
sPIM+iB6VlofNL8NJhuOe2JLcguE1euDpN9xyToL42VMtNC4sXIM9IzL2hVeOw/gtWPO7tnFWKHt
xUqswGvtvNOoRBCWUfMCI4L1Ee+wokFYpHdH0Ta5sJFClzvShmXfDcM+osC4XdxUPCvL5iGYbNDe
yi7hp0sDgqdeEffKx1gTAu5HTj+lK/mew8m8cpUBBf6AJVqWgS009XD2bzqVtZ9ADc33sUt7azOL
1Kcl5QhObnQFNRZJ0SYc7Eu+0Q/ePk75ZH5RrZMwDGlRnj0LkDvdRdTSE1fWTw7urre4zUeBjj85
96rj+Ys72JQG8XTjo1YVZGCbYcMrvZ3ZeEOlwpX7nRS/UElDAGh8AiZGzEMQt1yDjy4o6WJmyznf
DhcHrtxZo0chESrLkvtotECW16oC7Pc79TPLK+c9mwh9GBY3+DAOin9OVKyi/ZK6D4k78KeZGnOR
0kVyF1zZ9wjCpmpsjlKbZYliIwd/6qQ2lyU1Cmy3s9O3muYSYrGQWZWwLnDngbLr9ZZ4C2EEcA1y
7l8DDDto2SG2KX0eVNl0km8Tkn8fDKSj8yabeXkRZFr+ljQK2ridWuCRFsCHQF263uRt61EUnFdW
VpHTMk0T07w8uxy2r4YTzBwdswiYNFnl9XucMWxaltj9YIweYPGxKe7RpGNKmiQsT6OQPt3tynuv
2MReG9tEnGUhvbkkkznfkzsPAjbJJq44hIZ8OYvZZWbs1F4ALqHt+geRatInHGLNMMsqgCBgT0pX
3Zn97Nh7wGK0xcNyaG1LYw3xE81ZlidSfJnKmXuHjlZO35dsGcjWaGSZfW9msKppaQKi/xHJUcc8
I50grztMVuQ8Qi5uT8GIEY5MBEkXnIImlEF7BBZzZXi5vKzipcxJD432HS2N7uMPTCLxtrwIhobG
fUxFI9xDXpB44AiNUziaO3WEJ1PDbYvEfI/ooj2SSo961aZPvwLF8XUDGM2xdVi8beS5z4BbGNMR
HIUBlITGKsmFes413aIPxuDp9qZHqa7ulzngmxCyyPKryf0KaE6aZf6IFE4d59KgPIlG2z7pUa6Z
Az94qqRMci1nc1qZ8MGP2BOTKXmEuG7eAyHj7Wmofuzwx4OcU1vRsTNW4Kc7ri8FeljuyDzZrKG/
x5cMBqQ53/IT9+NccBQmyClgofBjC1ubZ5M/kKCRxEtelHymkcfZfPSiWGVvylJTTKdyiPuvduT3
+atihbCSEFeXo+7qsqpINJtjRoE7r4gNdMZgfsj+4HE64/vgnveFIpyi1/b86g9Rm38DOwjgboPt
h+iA0kTscFey/+h2w5z+R5tY0Kbf1LVrmqdE4NtY0UJAu400Nt9SQBsc5WOfzroZfHTGIQprjZgW
yzPU6rIeXsg5MXZ0HhLA3sAy7CFOTnYRRFs7Ipl3U6Yjmbu2tcAu9ErniOsDdkAtMxIaXuNEDvTa
G8etwAc2S4RNpqlPDakgHzqGH6Fdmm9GBZe7r4ocbQOD9jSZZv9o5SL+XHSR921NwNtUlqru+sKF
navaZZcXaqbz4MVvjj0y5mWTgsOKscNvo+rNkkm5FxWlYUh16WzM3lP3AaECIfTgNeVZw3tJm7h4
EVnncYbt+r02etr94zyDhoohwpRTczcWurxx5DjsVp8HgdaieWNgmjyNsrifPHPODgpz0b5d0LqZ
WU0/K63Tp7hzixfazF28Z0xW3QRsYNsib/W5MIJ879sSwE07VTAMPY9lb7TrZzad5mPllE2yRaBd
oXU169fEdddLCw9747sOKjOUArCJ6Chs4nTENRN53fdUeQRZDCS4CU2RPBVCMPHtPLlNTNKON/NC
ObDt8L5d2q6sD37RLiul2MYFmZD2FTvWAz375mBSVm8Vv/FjlgNtYJdCZFMtES74pfSGa9vL6Clo
GKAbeO/2DtndoZEZ2t8vi+tejaRvLyzYCyLnajnRbQpOus+n3dIpFTJaGEJSMbIj5Bf3eUQH8tVE
dXHBuot+F4V48bvB5L8MEf4FU7saD9BrrSnbnPTsP5VEC2ZCgFG9ZNiA6Bqmwpp4wWPLOlfNgpWG
hhRvPfgI/rdpZLykf10i/amaBCto8x+L1TDAgvyLX7itS9vPiiY6o61AlUOWYGhOkLQ30lB0RM2x
vkCIVP/mU9ey64+VIE5oB+MFNg5AZ8Fatv1Uw0LLge0/AThk4NF8SmXKytT0giLnr38dJ/I/fQ7U
bFeSmoNvxPyl/BuT2h26II7OMl9LHExdbBprsonzI0vp73/Y6nXhcpIt9idAt8UiYsRUoWd/jf8g
MIQI+sQtwh/E8b/+qD9X0oBU6BJwGDDXRsQvlXQbB15joD8+2+5iXX9EKDrkuoQQNMneINrg3zym
/4fPW4WIdD3QJUpi0/54vyw0OHVVgFGEjRV9+H0PrBKTLcupOsohFDxc3r/+jX9+RmC1QOfy0d8L
4Zi/fCbQhdYEROqeQTqqI8gV+zRbNDb+G5/iWStlnhYQJ5M//rIiElOF/t49I7NVxyWFEI8Mbfpv
/BYOlHiaSADluf/lU9zeFi0jN/ccELi5dUm8DwWOyb9/l8hsp3Hkc9rhuPnLFcvXqMMmrZ0z8T+E
8Pzg94/LRJLOEhEWxUx21P/mSPfn5YM1nSWEnyXX/NtffhgssGiZIFyfDYa/H63Bp4NqjpQiCM+C
XeUvptiQsczi9de37T/YO5MtOZF0W7/KXWdOLsDAgMGdeN9F30ihCSvU0XdGZ/D05yOUVVcZOjd1
cl6TWlmZUni4Oxhm+9/727/e2MwuMKbidl2MsO/famCPiTkjtJyyReEKK5apTsKcmlPp/waw/j+8
RS4ODymOO80B8/zXK8RjnMpLFfZJK2bKU2FV57llnEVwnQVzOcHp5ar55++P4AWKu0nWDZbDX190
MJNSxIG0TrmEuV8uol9u+ihg5nL4+fvXeitS+OtqHKBOuJQXMwj1f73TYqq0TG7n06zagIpbq3Cp
XffM/J4yYXVdYWorV7RJ6Vs9sq8b2Wu110Mz6HCHudThcFG5r3kE+p7aYfrF/LnM41tiOXX+m4/l
13UoMJE+IBlDt0Cgebeel9TJ07sCbdguBC+UhEn9ksLSI2ORAuxgkMS2/jefzq/rUEBIkX2lCAIf
Pui7tTYi/2FTI8Il7hvsdTVeO6rItO6++mrpU4jrcLne08S6bvq8eRkGlzYKkQQUErR2k++bqAfD
zy4p2XcTZox/fNcHOL5Rg7gZ+O7sd3e92VCnO/jc9cXss+k23fQTViBxanNR4lFssOH8/Sfyy70H
qmS5G5ByuESd9y/Y0IzIpn+a6dpYysbMdCFwLLozD1ZO4//8xdCNhIlAw1Lz/ingz3ZgEkGZTm+t
dtTZBRezhWK8cs2aVoW/f7FfvmreGdMAh6atZS/mvrvrQE9bNe7l6QTQmoMluXGuLG5ETol//0L2
u/QpleYsl8uz2+XNYf9/dyHnIk40CNSRB7iK21uTMxxZcr/tsqeQiVN7rtMBJcSJHP8So2trTiSE
J1dNvjwGCS7ex8lSLGmQWBXr1prrF8x4FGIaEikL1UtQfbdUk43gQ2hzXnoBu7IKQGf8/Tv59WKA
aMOUxOa5BkPj/U4kKSe/9oq2Pdnz5G/Gsqcjc4yTfWTSA/j3L/XLzQ/DhGvAITGMpCfer/ldZNrd
oGN1UsxNjr6d8v6bqgm2hq3pOiz1b/XD5en108Lo8FjDK8mtz0jHhWv37lvCGiysRrnOSTba+Sal
PZyUQ83mmyAivRZVp5lz94n5u/2bm8x+f4lQpmEz+ZGCV7YFOyHx10eAk4cdCOwkPVkWStK8MVMf
p/ieKr+egnMQK/5naWWZsxmYQ7bXQUTZaSkUnS1QH+igxPcz3Zt9gYo4Z4te06gldAqEgH+ePa4j
Vcg23ff8/FuvmwywdVTDuYeAKhNo+JkvqjuX5OOzWi4vuujZPUz4vurToCYyqjj99a07aqSxNszQ
/TKEo3CVvLUx+hFh/ivXNOgewYxZ3I2oDddKdgaJt0TeVpNlzPsKzsAKFbuk68LD3nxBlsZE13ou
5onYUfWlyyg0WHt5PY+bampmDtBzcoK+Yq2dIXcJQfUMWGkB75vE7dC+zWGsXgW10hX3DFhyuKQA
cKyvIwRMRHGDmT+TnnoRQ6coi2+HSfPPntHM1RGXAKI3eJowPsgh41BSNjP/dW68PzefQwbOb4ej
godNU3OvxVjupu+o5TgOMtxkHNwnRcX7kg7W97WmYORWFFWO0ypqhu6upW1twQF73N2VVdTZPSRP
nhfkCaxmhyGFmknT9i/U7VbZvVdbNIi2Ju+ColF3/kbNQe9cqcZapKgx52vWZsJf5K27r+7Ir/uw
hMODLV2vzmXg01zaTXu0uSQjRL6TeCAAl1gTylWHe1bu/WKSoNTeenzB/4bW53kU5bHRaW886Crh
pZsMRtAmAF2HhBPnorVvSmw83b2VALjfZFwu8S3HxUqtcTdA0gX47GDtIZVCwrZb0E51WY8buXT0
unCBYB+WA0dc2xsT7+LQezseYVZhrOjA2SXXpA7QtMg2tvNe5xwhVzY2SxqDe1OrR6t0Vb73E5cL
rIx9aV9Tx8es820fgGYP5GiOJFJDLCt0M2qVxHQOEUL8BrWt0t8D+uRu/XnQtz8kODfv+WVErK1H
J7XpTAJ9HALKaEdswG+3FTTkhV3LPTN6IvVfF5arQpynPxMAX5wcUHvR5u1uMTIo6XIVNb7kYBTn
Lt+U3S6auUjb/vOUgHDZvc1qf4xm6Lp4DV2xbCQih72dX3kOgMB0UWIV8vyqTjn+aMtEgX97/Hmy
R2SM0a68C9C+BTBrJvh/Kj8z23MRRNymRW0wacgnhw/WCQeKetPAjpK7tmz4RSwT7QS3ht3el7PV
6E89jigD07/nZtm9Dw6ov3I1/hKZpvgM8b8m0zffYJKxTf2G1MJk1ajA8cTeWHD/jV7B85gxAFWw
MWoB14rDNGfx43XC+8DGnB6blQu4qAbajPMTJ1UY0ouwZgl30xMgANT6KUeU3KGgzT6KQErFH/nd
hUiEQt75CGRzTzn7jyf+fwAfvwN8LA+1nx6/m9fu9f+AVE666fq1+PZ//2uh6R9eixpcnPr2l2Hp
j7/557DUM/+QFpSiJcFoszf4c1Dq2cD0ObWjbC0HUUSD/2efcP9gM8eB+19cWbZG/xqU2suglD9O
MNJCHDLFP2HEvtvMOYS++EHLIcrktyBO+e75SUFXhJluRtTCFybA2/HEip5/+lBuf+wFfh5pvtv+
/HgRNiUc6nmfvxwOu2qAPx74IM4z1kbttTP68uCtwZ53v9n+vCPevr0UTeaoPQ4NBb8cCasi1A2A
sfmghwT9OU+AINiIztaSYc/Zqx4K/L17PdPYQZ6i+s3L//JxLq4Wh6EJYQiXTcmyO/tJsiOv4ruj
tJtDWo7gc70PftJu/v7DfLfBg7PISywdCxxHYRe+lRj99BIK5hy4Pqs5uNb4yDzpGaBEte6RpUCD
NN/+/sU4ub3b3fFyHF7QSthSoqWZyx79p5cTUeNITVTwwJywOUVZYdXrKjCKU+aGBZ0szhO2mIa0
KARRaOgC/yv774DRBLW6QGxbzNIrz44stiopPBDk94BRZTUEuBPzHCxvC7GkXNmNhVBdxMFKsQof
sW6Kz/Dr9tHQdt9LZxn5qs60nzFb8uicAsDcRFbENaFb0AJxJja9OennCfjJBWbECPXQ9hTjzSYo
HiVVnh+SyatAAytxF0aVe+N2ZXYvKapcDQ72duY40XU/lBbWGgYild9DjsJsvRv6eT5iFL7CCzrs
RFF8d7z8vkqcL6SM7joFeGp0/OJUm/pTNDiYnouUmh6Xn1kQ593QLNTsKVpN1qoE49qm4zcAGs3R
S+ObeiItnAQVZxi76Le4ZeS1JvixDgwZnuxIPHuGFZ7SOOnolCKYlgwDuxsjeNTspTaTlabXc9BE
j50kgtn72doMhojhDp05egyHw5zk4TZlHHAFWGVNDR4QeoS7sxuZkH2hGYA+i8YpCo4dTkrKHhli
PjZAHjex71prGsppnGVkTMC5tmCylFop+eSUnvEhzgZ1Q80yP8dnZ/9YgR0+5wqPkylcBlFKsdFE
0IvPYdGoqyo33a1dNtmuGIlLocKlt01VTczqSmtLUbK9G5LcfKZAySfJ0mi8nIndv0DkJH25Nifr
wpQyekximBCUMlurUBYMRhpJWmlMlgmFQQtSGMbqrp7hFxSqvYDZEy/N7HePDtGOAy5K68rSQh4K
IICkP2Sy67tS7+kTeYmhdmABTrDgp57QB4ey6DtTRuneELW6miOjuu0pa7XbfrqKdFVTE1vn5o7W
r+alkmBpV4mkedHSbrJXgdOfk3AE1Azf7ZbJ4C4MBefKsPOgNVrRp7TPYqJy7gc9RCenCBv8pONd
PWVPpGHgEwwp3DZyI+euxcyaxMCzhz6C0ReO1t4WiYlfqs4PE778o1u3zXmiUIntV+RWN8XEc4Mr
GmWCcXBk3omwmV5bozKXGXF5GaLUOHeRtPdCU7ErcyhxuKnZDGVg8jeN2fBqUbZ0WASGIQjpIGKF
VDuftOGHL4D6SyrTo2AfheF41hBM1kyC4S9QcLpvBzPk3i+Mle2YhIHDHvK1m8GykPl4mu3YutBq
5O/CFJ9BRbgFV3dSbqQXv4pQfAismZRp15n3iZ7Mgz2IT0SrL7RcRg/0WUGV9PikSQmcOqcCRhfC
3SS93W3CcQAP7DOBlXN6ZbQNdv8mzDfs9r8yFCWHjBQ/rfwwGo6hQaGYZZh3pCN2na6iQ2r0TDWD
etzPGT82CmXzxMbSK1ieRmNTN6ra9XYlXtuB4WYV13Lb6l1TR+LRdetgDd1YAU/2hva2N2rxyrrt
H5NiFKRp4nytBzhScYwtGm9xPV+HeUYZiAjr6amy/PzCgjQfLUbiq9p2X1Q1cnAMfAP8aVitGTxh
lDZjukfKfcwDgNSzOXQUPnGQzEFkXreFf8wH+ykrYrIvoYX/3VcnR/nATIBHbcLM8K+iMPuGX5E+
m6bder3tvPamU39OezHc1A7m4xXll+BtukneJFOqLyir+VEWtjoIP8moRJjHjxXTczg+YJ1XEKap
Lc4lNxAJC72AnIz8g4WWBmNjdu44XsoN02VrbeVF2q4qNxd7L4+7Ld05JJi11F/hdRs3WQMMkaK1
daa89NmNXQKHQUICp1H5QlTQzhrd0t3mPjphP3v0YYhkbEj0zMNN0frGgSCLXDeN98WzRNStlvLK
DZU8KfZw33ukBcbacxgptsp2JsIuE6d/StK2EKriA41r1bnSvXtwO9e9kYmVHWIjij757rbAFbTP
p5iPf8DEY7FybWycsDs+pPxRYBNYu6ZFZ6UBIPPBaeRWcrr/0E2Z80kPMr6WSs4f2lJs8BgR+09r
pa57q+5IiKVceWALDg4DcOrAuMh4eH4vs9aGcqSynYzC9sjzcTwOqWDNaDQM+DPWcQhnGztv+x/7
iv9s8n+zyRcu3LSfdkW/bPLhI+BCS/7CKfnzL/1rf+/+YYOoEGzuFww2G7R/7/F98Yf0gOtTEMFE
a6nO+vceX0A3wcxgLZZoVDG6JP69xxfyD34a4h29Q75t2/IfNWZxkb/fxC39FIyw5cJSYaO/bFt/
2sQBLGKhnSLr4PtTCT19qPy1MgMXGsbUXJJRbHUZfppK30UpAnf0ZMJSXSM4VwQFo/5aVKRhAzUI
ornw3bHduf5tPOGsZiKfP1blIqUhhR+bsHsMh1D7QFebV1PU2IeJCKnoqVVG+fzmCayLkWVwsA31
lS4E7r04Ci4OMKnX0mwQUrSNuUnUkj+0zKyfO1kZ37D86yeeSIX+tszovfSUtM54HVfeVoEA8COd
njmw11Q9DWH5OAoH3NoqMgjh9R1KKeGryiB44JKQnOld2EKoZ9TNjbZqi6RxNngP9LWldL4Bhup/
yrPct89tN/h8LJVtHywEsAvZWuoCMrn4vG1RbUN/JJlvNTyWwjb77BRzeY4Wd5Lrv/G0neyjStty
61ohjGJstOs8FOPzm+hYkIGLjk7bJ3vOJvVtGMymt9chA3Ec4sZL1+bJpie78xSbGHayhDZqtixD
4z3XbQIqzpMaw9WsFqeWTkM6ysM3TxRrb2ffkMFjnmK40npUDepJj6ecivJ8rF/e9HIGR9bjDyvU
D2PSm5EsyNBZYSjSW/5D18+JCjHIETkSmQI0d83oCvXG61q0TUGZDb4/d1h0qDhgrIFti13Em8Bt
0dqz2NDRun8ojCSBGRc0fcmfm978ka6YMvaXi9XADmYkIAS68Dl1/GVk3jOj7AZncXrEEdpfRDz2
+YfHsOyQl63eQC9RPkcJLk28pbbl8pWSdEn2ZJDQ83UXiKOIqR2vdd60e6fzFacI3c7noJz4nd/G
lBxNFtEIRgecteVDsRvCmESzkPOYZk38AiPyD+pnlDJLocQDmfdNw41CYjMbd4KYt/HpB4ck5VF9
dQ3WeTHZdaEZHbt6mfNGVdp9pXjeWCfZzP93SJomq7jiAbfP0xQJlbjsAFGC4iD+g+OXPF+1XN68
P3eY62hU585Qo+bfvOmsJGhwLOuYr+VtzkpDKnASo+ZNhL1t3pJJlpe3V8RohKQ5GEwDxhzAIaQD
m8/3zSI3qgwFDZ4CaqAz2mhiSlnOqzlNKG0Om9yzXMwgDe5bQDauxg2YpK5zF6XMkzPRxNWRxmrV
bkOq2gRss4SfHwkQuPup8BnKhLn8ADJlMp7ffkufBEJ0QHFLSiI/bFtXbi2R2w16Da8DBX1ilWet
AHYiRwRzYtRItd0I6WCHOLyYis3l8/EXaM11NwW4RmVbnScq8ND2p6Vr3g8iZEqmQwlERxpbOY41
uBXeVGBYF+rgYKOcdklT599nnHrk6iRdJ2zg7Bx8v2v4xb7qkcfPngV0icFlptdL3mjcdIE9H9pZ
jvcmWPrbgXq1F8GVJuhS7S04N3FZ8KB2IFh0fr+uatefVq5tNKSe7TbY9kUZifWE4HstTS88p8EU
PCOay3izaD33aTx15OBVW790Tt+GOy+19QPUA7EnuFrsZuJja3OI3Ls+6dovqYHDZpXz0HnOg1w/
+NJA7raBp61sNSreDB/ARZqOwbsrMtoG5wojyrobVU58PMCTsuYjI9ui0ZtAIQTel6bm7AMFsfKX
8N/I7MgmsniMIFAeGZQuM8zF26LogYQt3lSUnNnFeDNarrN1hsiOtkYnoBU1hLNWhXJqkAqJ2Fe5
H4N85olxV1p1eQ9GVZbQP+Bsr7wstp+CavZ2xqimb45XiFOouuSQDr71NXe9+dmP0F53GGnA+SiZ
fBONHh97153oEiuLLdh7nI6J8aRSQz2TnGnZ9Gdgt/LAx+ptccQHeZRfLF0SbA50SeS8IHMH+hMy
XwRqR4w0FqDceIgBgCodyFyheJmytD13RDw56dkLDwpO9hVBFBeywQjnCNIOHaZJOCMxRw1jG1V8
Q7mJne1M91COXa+ZTmWn/et8NO6tggkczbCWUOvMH1rrkmes5nezI+LjYAb7bpB6Nw9iIBSZ1Vdj
X9J+Z/ThbTmApmOvuCLXW/f3Vll+FNHIobiDnB/tKS0SlzorTfspxEj9DBdBPeSjcxu7Q3OPNRjA
ZdTSGcm88AFyUUxPK1rxTYMmeMBkU2/NKDY/UqOiz07oP86cGz/0hDP3lXYrtWdgUi0HHHBCh4Gp
DTf+eICDQ+aotm/bdmlWwuzI/hywH3VDc76eQsSguzauqq3GTrTNF/gsDWcKSszQxfWWirjS3FAp
MX4Ka02NAL4wN92ZRd8Xh4k+Dua8lgPpRDTV2tdm92iXGYo3c25GKQmJ4j6lg6bAyHwcpOCqZvLz
SfN4P0OK7a872/zELKu5qlsSUsArdS0pegu7C41/6WbANPYwBbBxJ51ad5klu++Do9WniUlG86o7
Mx/uEqnC6EyPLmOqPCvXnAE/2tMc3sWxFW4ymSGV+pa+DB0e4pw67MGTVNq1wrhB++B8aItoWk1e
8S3vIAw2cwLo053suzTphhc/keEmKhAHgjpwb3Q/gpjKSuDiAI8JFcMwza7MsLHLDRXMxp2TVe7G
c3oIXEXuoVlJfarbovyU9J2zdqv6KexrkO2moi2kGrYxM5oNSfcXy46O6Zi2F2NynY/jGEGn9zKS
nxi2rW0IGugM3CO6EX7VX/WeOvj9CCLLszsOzOCTMXnX2rmMcefwDn1EIQD8OZFeu+94+BnXpDbt
PUWrlwIKFTlz60OYOt4qygnZKFIOa4qCsw29yfnGIuTGWlg721iDiYlEEM6biHMTmREe4bvFtwVM
367FnR858tbH9flQKbAIK1UOFe8nprN61jvD64YrGl8pnOqjJ4lEdC6hnW4soet1VML/CLqieACP
Cpc0ZcCJh9hKNtoGDrZFqTNWfSfdho6XOL6FLCV29CZPj6ZSw3lqhfkBHA0LlIyqK1ag4ZDoFiG3
K4I70ZmAb8uekR5G2Posirm5J/mfD+upbMctvcg0EsYwTE69k/YgWqW5UaE8UmnqX6osmp7MNg/l
yi3657iPPwKuo4nJtfxwFaEFPQ110Ky8VgMUaFpxknQcHLQZ2SsniP2d7CXfQ6fSUa6KwgTG7Hu9
VLuJ1ijuBIoa1jXNVjvq5Xk65nFASInB075GowRZwxsfaq0ewrTydhBkwxSfuTUeAF4Rqs+DDH2E
k71W1j1kN2zNKo1ppZ+i9lw5kyNWZjz1Z60cgGm2rcWOv6OvvELH/tpjvfmaNr387lMmsQW46c4H
yFv5lxpG7GEZGG/zZWtFtRwn3gEG4OxgS1+jDshtYjT1NsU+vvZ7v78al3B1OOXAWvFQwS3zSFCn
xXA9t34tnni+ZVf4zEU8rOmOJyXf0QTcZm513xc6kvc59BWyRKR8VhRFsi0oR+dzZtlmtAtkWXID
mewFM7wBNxEPWVp89YWzd7ud+gw0YIp75q5lG7DAaSFpleDAP3q02VSbmQklCIDgJeqt6n4ORwjg
RRTvsJBMF7d13eumjIE6BU1jQPR2+xMwke6srYYy1TLRt5bbtY/xWJzIlJ9rnwIicIQNQkbVfpGs
lnvyaupkDW64V5H/zEZt3Hmt2gyecu5SQphoSEOWkcnQBQRpjE1MBJNgnqcVZAdQsVVegowpbDnf
9wK0ks6KHCEusCFC4T3KV4Q3+EAE9TNZr4ziyzToFuj0NN+Qn1fJFhCz23/2u/qx7qcyg/iW9E5o
7wuDxe0Yavg1sfDuKysnHZPr+AxPyQvJhJiv3RjUV9plI5eA/+qPGRU6fM/phErMANy7D2zHNT8k
Bf+kxpXCS31LFIHZPMlPRYGeW48f5tip1o5QfuTdYmJvbnn6HeGsFcb4G9/acvD92buCaQ1TGId2
Bhw4aN87M4G42KFszergTkucxE1SDrK9lbNz/0ky+B9GYO9NMm8vFEiHJwKuU4TXdydwxWa+IVlz
oDjCfeWcSmCqe5sz8zXgD0t8jllRpdmPvoV2/umr+/hdKbzCR4VD7/1YqiZZ5TEdqeBq1PajHEd/
kzTJxFYC03qlDV5Vdh77QWNcci5//+LWOxsXQyMymMyQAmZQ+FDfv3fYoEZYhao6tFbNTwcShjvD
y6jLK1OKDjeOBVKIJ9qEPTUCz74yQZpwBigjLz9EDoaDv/+F3k/QGJzRTRYQZMFY7zjvf58oGPvJ
jjjMeEo5x1EgP7hJbD/Ok9d+DZT1W5vq+/nnYsfExGZjyjQd9ofvHHN5PEyY9toKi6oKLl2ML5aQ
CJeB0THSt6v+S5wTCr2OBr/HcKSkCCfsakZcXKVuSrbpzRwvm9JRN4UarOsC0FF9UrZFUi/uAkqP
4YysnLkM2avjV/pqRqYIUHGcbn6wpYEnodGZOiR9z9kCAt1r5Q5j99CS4m13c2dZYPVKbFbOJ7R0
oGehrzmlR1guOOBFHECzJXxWeKJ+GfOp/bpwNr5jDikfRBBxjOualj8vbSKiJkxNjVStPWN5YJqc
qi0jvJsNrCJ0RXNa3PuLXWTiD6obp6qx1yg8Nnrb4qB/eRNACpDx129f+n/kzd/Im6gev+MwtzgL
VPIX+8KPv/SvrDcAiADPvGcvOW8u7j/9C4FLKx8Gc8m0/d+qpmMuXgear6FXEibhSPqzqmkuC4HH
HzC5AZEh/0HE212k058Xb7wZnr1Yv0kKkCYBUfHXNVVZkidME5EnhanQrBgmS6YiVK3a4FekM7yY
UeER/2RTkNTT0usDd7XxuZLXZdCnWwsM/kOK0DMxGNDZTcwWLUOCId8WeGoPqV6curK3GLckdbNx
fVzN8NIDBwQQsd3dRN3XGa2nonQpYPxe2fmlhs9/SyWQv2dzFu9DL/T2KPyQ26KCQQxtCnI/J7E6
AoaWV5yyAO3MLfB+6lbBFrOFts9TzgEsYdqEzgZZAvUhjNYi7od9aizwqLIK76vGYdScGKM+9ubn
LJurV8iQ/tWcMURD4/K7LX+ARPNyqIQdIW9GVFnsfDLIzTWVn+YR9KFzyJRtfBkr1Xz3asD6AngD
XdmF+hZpO6R9rKgpG4nrft8Joe4dNNdTmnngMTgcT8VapPa31GSuyDo1rzghClB6JGuvI7OMzm09
G19KSRnbyqorHGhzUx6npPk4BLq5T8clbRr7w1Ncd90D1boai4Yxq89LjPcjYJgsAAIMdkwyhe2h
mQY4yP0Sjz9OzZUNHuIYu0HmAW+z1GuDRbFf2874ARwKA5u+zD/nSdcdgjnpdhZV9F9mcPCXxFQ3
xhy5p0x1rKHhPJ/rkN176TKk9bTf2hs0BoBxJjNpxZcaZR8BHyL58in1/DR2QTu7FfmZh2q4Zv4v
eaPM1WjbDXuall0aJ1wz3rO7XqRxJ/6QdUmcIYXWAs1RcygupEt/AhZ9k7JJW9B+kHABQi12OII5
FIms+8oU2YqWvXAX0/iOdQXJaz22ZQzFQ1gYxQI9fqdAsYcephcPe5njA6zTuLxNiCOvHIhwl0hV
88adpx5FyC+u6s5ILzay0YS0NoImZU8PqojDY/TMyM6Wq6CPnM+oK0sZHklPxnVMG6vaLA5zPSMS
EvsHxeWX1jVhzOAuohpoPfrGto4L2I7TsJGKgpE8GL6UnsiO5pLFH1O4zZuBsfneKWN9nmeAv1jt
uhLZJw0/GoWMjBMn3Sbd0ghjfW1Gs+05fI79/TCPcLCGKbNeuiAPmWuWTX9n9WXzSeEuZQI/Wq8Z
vE+oZVM33beEO/2DA5+No4sfVIfEnqiYLoRGoe/iOFn1oSWexWDGZ3oInM8w30yaFHHiRWtPzfmh
jkr/U+qZ3lXmMoA+4lINHmcesOBb4Y1jdAFXm2/qqK12PoLfK17K4An682fDHOuNrJW4sno5fXNr
xQmHppyqZE4QlvQe9i0VSmppTwaLql46D8ofAkFaHxnzdkvFEdh1hpDBJbY12MJO3ZGdCJD9E+5n
QEwIdr5ytj5G3zXUNPaKQ99utFMnGwcI8nYeu+bEXsA7sd0gRi+w3PA5OCmSZs+yBg3TWxtBzRkj
d5J7ezDcfZWYmd4YQRci4XnKfLGzmLGCw4o68Dyf1uj6Sbr3ujo/RpNoruGhYigOKtHdK+oT+GC9
Iv2AONdMq8ZC/mNFC/tjGGnIw74x1p8Gb6oRXnHuHxqToCHGmqm9cRgJfalcD95za6UDVJ6J0r9s
xgKEcMvBLXCcYWf4cfNJjtP4reFU+TI5pXUl2iRk+zy26KsC/Z1mt1A0N/EUhNnGt2uKmuMxJCFt
jPYam8RDlLU1DTjByLwKnk1BgncjS+/kLCWiQ1nmd0Hc5pshgsmTZiybleU0e20Wj1Hp9vtWjTi2
CXsg5DLMovuUdDPcauo9GlPPX2cx6GI7WLLZVKIvQBbHAwgGk0YebVr50J+dvJFlt3bUWCcfZiMC
cTd5TpmZH/0JJcmG1SmsrvvYUwaQ3oQ6xD1BZ+aNlTJJoENO3csiN+8l5odblkVN/C6bj0M0PrtO
Wd43BDbue6sNqf5L0vB5ZCz3UWA2hhXqlUDNUDmf/VIuMLiR28pP6vLW7Dk3gyGhUi4q3HWXZA7+
eIZpYBah4LqKSbrFI2+tiym57u2g3+EUbFKYZ0VxnQYmv67MjB013nD4Wqzv3Ooc71aWauUFBoO8
mVFIr1yXhqGVmrvwwfGVPKYUkD8yrsBoHA8A0sRsTDcljgzqpY2mwt0+hXTm1fUD0HGP/WxufoHN
PB/HSbkMdeiL1WEzf8qcVFeYGYz5EFn5tEvRoQBfdv226cKemLvLetQn1nym1cU7xtCi1sWI6yjv
yc03trgJK9j9LLJZeD/O4QKutq8UbhCqOGfH417rq9sINMJ++TwfVaWtS5DO6sBy4e2ZJWBdyGgl
o0FspF0hmOOvYQdBItEA+laq0dBkXLObThNg8js7U+MexT84DlbfPquwKm4Hyx0O3E9yohegUgzU
MMfxFQFXwoQ9mRv6G+g16UXQ3I3CLKDopyJYL/7DbeziAUqb3LkBNhhezV6gjy0PRrzQ9nhdBv4X
s0qCL1YrKNlFl2g+JlBdP5ljmB3byqj3RHYMH0cZSw2XX8xDml5ddy1M09slQ5oxkazGT2g3FDB2
lnyxq8S/sScE9y5eFk2itHayn5mAzlulbLt6KKfgI+AM4AVDzHn23LRNb63N0rfjNSn84CVB1Hwg
v9I2t1KhqB2EB/ZjNUuZuRA6GKRebGq/eI4FFsPg1dTFSb1UNvDJV/Y8Pagm2izuITobY+nt6kB6
6xjSQrhO8UbNlg0Gv1N5Wxz6zog/urVwE7w43OJrhHA8JGqk3AA8hlxIdFeWpfUA6j7KErM/ccna
CjD4UEKSeaVlhqmk1B/AV5Vf0kHbzwG1EI9WE9UnKCSPTelN20I0xdFrKHbz+oHxS7WAq+YXFsDv
TkKbVidfvH7sPxMWZwfhKKo6Wrd/8QIjPTD7z28bK9+OTmFc+HKYoqo6O5ZkKr6L2UWB7Oomw97W
YMCBQpzkB1VN3Z1wx2xa970TN6tawaV+9GWvtsVsz3cxPWQgGKrRxYH1nyPU/6bKhkbMJXf0/wfo
nV/L9rX9+QD151/58wAVOH+43JMeRxTXQWezcHr8eYayTEB5LoeixYKNGLEEmP4FyyKj+KfnGz9I
gIqCjYnA3eIj/0e1jpbzTgFZNCBiaDCyMK1gIX7vIcal4edppOW5sEEKrW3pWQRPqPgaQdu1Rt2h
QNtcwyPnflGF1xg8LHetCCrRgDt3PAkfcoq1cAG3rWSqA0AGTTg8+GFvSZarAQMoTOi5vs5i9Bdv
h2oB2vu6Y4YHzmci0kKXXmvILoKeSTvMZXCa9kvGPcwCyq7asqEAOcstnlPoM+1a7vt6WQAMf56t
y/y2LjQ/FglysCmTYZ465qXUVu6i3ppsW723FSZvcPLepsvCo5oweIGrJBhFvq1MqP1pDbBcEWSp
WLsMnEIVL0F6bKvfVjdWP1Y6sSx6Yln+sKpJIOMsicayOCYD6NXZ7bxd1U8uxVXLKpq+rajV2+ra
LQttNhf5MV0WX7ksw5wdWJEp8Ai+VKzSuZ6ufVPR7IibYDryP+HV0EtxkywLPFYXa9sti75+W/+H
5VHQ/zd7Z7YcKZZm6ycijXm4xcEnSS7JFaHpBpNCIWbYwIYNPH1/xMnqrjpmfU7Xfd9kpmVmKDwk
2MP61/rWn12BKT0bxJ+9wv6zb7TbFlL92U0YyFInoK31w7htNuCokpNJj8xh3baiYDCXMyWDqNT0
xjITSBItP2ZVkX/xPDiPxZ9dbWpN7T6rG/9AKV1/HLbtTyWy+ZFtW+K6bY7ttk1Oc8rOavts9bYz
mS/an13V3TbY1k7HCJcsG6/neadp24wB0LIvIyjjwDSbMda2s5LSEgrwFL796s+uzgBxfdeWWkBP
qbRDt23/MBHXX9Sus5UjJD6t2zFh3A4M7Z+zg70dIyhtcCfD2M8THhh8s//4O/Y8e8ruNMcUYtzl
eu3lHUYImo/6cyEGaGNnOqpV1UYeNTFFsDd7jYJgw1c6emU1KHooSH3pv/53Rf0fraj4NP6fnjvw
qpju/sVyx2xm+zX/0KT0v9CyCel5OhqQb2/i0N9Lqu/85erBpjOBI2Dl2jgSfy+pFjrVP5ZU/a+t
ImzLpPh/cjT/jhYFV+RftSj8dTANN4ChyyJuEkT9Vy0qMKFUJhQNHC0/fVMli5wcqBd1Pf210dyn
ftKOlNF1r35tvC6Kgc3osarN05m5vh+vWmeeLMXrP3CMhJCknFMwltWBS66IiF020JCDnpbUyY3a
DOx267PacY8Q76AR9KtmMoOFezRiuKWSQPg5FeyYcuMx9a7FlPsPivKJ0pf1TaMIYcqJK5ylui4e
NNOMFgZHZ132u26q75fBZKwq6R9Aej7hVlkfHVhhUQtmbWcsavxBzrDcpcvMFQttCAiO8UjvunMA
+f3i2pxSTaWqA2PH7E4SvLwpLD6TrlPTBye+jx0oaQ9IerGdV8/jvISjNQNC61znWHvTB14abBjW
pCL8I/Nn3gQpoVlQ6lZAobDgJnWg2ZqKJbv3DqpZkEXsao5Jc3/JgpGkPZpJxPRxu5iOHyZsj50m
pzP4bEpUc+KGxQqJYpVNGvNTpc3Ya651N+wld4i11e4T/CQxC8t8FBaG7NlrjWsgzOpVTo54caZi
XwfbWVPW1xJp8javfCjEGI1LdPOxoowYd0Zs+pO+6/ChvI5rmz+WFr4+a9DkzrKaGZt3OvV0L2nJ
k0mc6cYuuSOEWu3gsJJud5tkIr/0baVekwBiBBOd4HmuLepaWoz2EbgszFVTUMeDwp4DUcF/9BRp
AyaizE8qc3KO0vLFm5cXnrsrvKl6bkh43ThMhA86M/qL3WA3DLla4q1KddHfep3pRyK38DbkgYnq
mY0d+oUpmnM/JKBg11Zvzty2CMZ0fuN1pKs2DL7R1vlFl5ioFw4cexMTzbuHsuBGc5JifTRzLH14
q5580rOYF/L2CbiacbHcLY++kS1ToHHvQrAHkYzwgNBikjP2daHNsdSt+WGB2omLs0zJLzMOirk4
bPcOyG8W7hymofm0RP1mcux0q3pe8kX/7EfCyJpljcUuHSTfVQ7OUZ+RZuUbqLFnLdjwQMkbPyZM
UWc6IDCJmeMyRgiXywMx0OrZGZOlPDrDxB++AyB+9arNfUa/BPFjF1/j0DqQx62Fn4PwK76gIees
Y8idN/Ey1Us0y5rwM+/fIXeZEIbzPPpRMkPSCb1MVs/CaPLL0gEnZoObDsZoid+47OaHZGxhlm2f
rEgK4RNCMvjy8MC8x3RFLaZnzaFSL8n8R3vmGSQAUX9XdWafG4c6gKGg1LN1YXlxJuEPLq16uS6j
I396MwGmqqIB+OTgAh4i8utLrAcD4jIc+fc/T1rhcAcL1zSYaHZYTOcmn2E1kQ5r75XY6lEy9Nid
s3bVsx0o84UKnryNZW17j1xw7FOL4HzFMEsbQy/NnZmO0EIJxrPqjXZz1nBXYSxLlNhjpJRf0svy
S6O37j1H3+UG75h5TQjyX1Wn1XHGE1mGa+Ak74HZdyEXG2S8JqFVT5t8fkePEfW+SjPtqQWafljd
on3q0i7AdcZo7M9Pq1Z1+5Snm6txKBOEGANj764t+M4hwzi3Bui3JHTxLaBgpptKSCaKPD2E+3Xl
L7nvvyG8LTsT6PRuKNYLQixwl4Wwx/Bj6rBATU77Tp856TEXycy/M+V4r6v0IZt0TI0yO9ZF/+2o
4CbADhBKakQa07vOg7W3qBuS7vqcIptETDJw1uE7ASDvxOWADiQWLFCUJ16JDjkouVY7HgzqT6+2
KH6inBkXd2INLw0/JUUjrJ3hkUfO6+WSz0Gk5iIaaFm1Gi95MKQ23xuzSXVgm8L5V75L1VELyMAP
JjumGxtvED6n4zRVYif9Eui91htfTUpbYmf+7jDh3HTcyW+KdaQMyayNk2U6v3pDHjGPP7JN0gQ4
jdY9ZULJm5aar4Pm/1pGkk+UkdWUzFR09i34r7Xaot5lWEnTmD1lHoIo/9Nobf2VWbF+1ZND1w1E
HWfNhr2Q81NTjAJUdnmwqK3BMLPyA85djnodHqVCLeUtbo6fLqowNt4O+vdSn3TftI7k/ctI90eB
yR3PFn1JZ5GuYq+17VvHiDScmxamQql7554H/1AsOHacKXnTjZqJOIas0Vi+rUVcRe57v3NzK1Yk
5fLuuVobAZf4IWk++VgWzcJ1RbIlt2g90UfcM8kQyLMdJDZaKv6MaLYmJtoFAj4Ocd2m7Tsyg+Sp
q4cvvJ9JjFSyXIB3KBFbaEBy10iTAt1m7beWA7O5JW534TRaPvJY0XLuJsaDtS52TJVYwyF7RFUo
m1JE3K2Q5AxT/KZ5powR0k7QjoGZC/EBdMokKDUEsPunVz1ZJ/yrW9uQ2TkHzR1/wfh4w+Bx0Jcu
+akMgchqlZSJWarctbaj3VGu+TNZGn3n8hqGRd6kr1hymSAPViQZ/d0qf4QTG5T+l+1BsPWolfxZ
Lt12hiCOvBtsl54ImSgHiZlR8w7G6M8Cn3LIgKn+DSmy+C17ShUDSkSpKxzIY06EL9nT1Z7i0bNK
ayteVqlf4P+2j5ZtzRGlfpysLArBlej9i5iEem/oWX5XpmFdcE21O4cTVshwZ42wpres5DKnVTVr
0NWTsvYD2nuK9HaaZUlFOzEq3IrYfS9mgOTop11NbYyfkkeYNRpMen9XWiY9LmvL/CvpU40xfDHe
ek5v88Q0CaWsnSO2sbxiG6R9+tL6KPO2Uydx0jl1nAxd8gwTQV4BB2MOXIeuQfIJGu1CJahz4qRQ
Hgy97eJ8xuFaKafFONfP301tmvdGncqfqs/VUVBh+uJ2m+GVtTCCsctQxlNDpDEY2Oke8VXo9jf1
NGlnvWUBw1vVHdvEGXaChtgdVTfJnj5Jn49VdbCRq09voNxk6BN1X2JJv+uTpt+DmewPnYnjalRl
suPMcDe3xd6mBgjjr7ur/PWt6PtWRNi4iLwpygNXozQILw7VvrZ1ucOxZx/Wdr2b82w59KB2IZsm
pEroq35YS854JZwWdq7Jv0eLqJ46qtuPvlVqb5YMLkYjht/qz9XNXeQ+EG5KSz3tEJpFd1nf5wQm
+pVXnIxCOPn6lR20vW+8eQwFRZrhoCvn2RLzAZxuGg0WbGISM5c5N41Q+j6t1o1xgEA17Coq18Cl
pb+7eaGxiC1v6lrsqDl1I7M+z+d8MhjSFUNyUl1ym6fd1aYdLPISvzgtqzvfJIWP9y0qtKw0Yoow
r0HJ6mrceKPm5lNciKwykAYQpNNHi0F2xCuM8BvyB7YnXOualrIlpJ0Ofhu4E7NWPOzLfCLJ4K63
DkeVEs2zLh2gnMUUUamKuO9g9S+YzUzj2EY1ndcm7ddTtvzKSl9NdoixpDWP7IYvc20/aoSF9zWj
8F2Kr/SJCeAK7mUdLmlBs3oxOfaddNbXbrXyeBXuNQ8YghWrlFeyHmZUBU5x33nC+RzmLcdLPfun
MRjyTtUgrXNj+t2nC90Ajjnd+cjkkQc57mzP3H5oAxkeAvimt8pzu2vKUSU2k9GKFs17x5ackA8e
iw8l02WXaz2+wyaBdKHl4KYKXd+V2E1205RTWiT8jK0ShtqMcnTAhPQj2PCvTmnfANbF710VX56p
JgaidX/B77erWhu/jTlEoIOC85KubhMXxnboT5defuq2kl9e6RS3Cq4r5/jBPlpu7pzIpT/p0xjo
MG0mauLLSZYnRl0+WOnVXm7tvNceRVWvLzSJVndDVv/iAprWcWt2o6A8Z3VuyEm1Ec1zv7qtqYFx
R/3lTe62ZiVS7kdIgfve0Ps3ji8uYwVrvhJ1oWLOMq4WyQvm82tKdNKsrDONHF3kLbitAaarZxeV
+aYTVnO7VpMvdt0iq/uy6TxCXsDYPptuII2bFPm8rw1YXeyDvYfFNYdaGSqc8l90YbFwEC8wroSg
/RfZe/CyrLr5XGlNwqCVWLbGku8FzW7UVfODhpyWaNPq3zC9bLGo4+HxjfWUb2xgobhktflaXvJ0
VG9g343I7RgKh06TkYUvCtXin255hFIOJUULBhuDeyB/4CrpGSHItmtWq0VOy+W67OZcMYVl9iRH
RivD9J0xhTp6FkGBvgNBM2sNITGkbywVuDut4bbsmaaKtPeZnenTQ5pJcbWKgES+6jjdFsy/nbT1
4z6x8qgI/OTMB/vJxS+JvCBr91qxpWpd+rn+V0f/P1CU/48VybIMG13kv9fRf/ye/1VG//tX/ENG
t/5y9MDEucdYhzSjjRz0nzK6+5drcf1BJCcYTQbzvzQfl853l/9EWBA4GcUK/6kBmc5fvkUEEyUJ
uPAfAMu/YUgy7D/AyX+ykxob/MNE6efOrmOWMzeV6J9ylrrUNPYJvDWqM/uXScMGP1TLLx/fOSVW
WhdnmjGEMyexq6f8u2EQ06s7Fd2TaLWnDrcErcEutZQAWe5s7qmnJbHc5DC1oKPwPGgfo+eRyXdb
vTvafuJloeOY6fDQeM5iPdo2C35NFrsyvNPKAcW8BKD5258D3Y3E2zVcQtZB0DIn7nzR616xgwNG
sRs7zMTtDRmYArM9HXC6h1NY9X33s/IbiZvEwzZsUHk5uxC9TBjpsZfp9rDPKtsUJPG5LsOVJKLB
djWbC1S7vKZW9ey1i/lsYx/vuMK1RsuY2caHdPBN8P8notf0h4EKz73iR7Jo2kgVhEf9S5SxcX/g
xfW/UrfAd7Kawzx0cc9CNLk7f9icW/OKmzWSfISBwr/WvMEDuzlnCHWz+5JY2ynpYW+E71XQVtgW
oPdYb451Ck15bnLwFBVd8UT/Zz9WjG7eFra80LfS7IjC8JRWFc7GeSzuCGHQnmqq56IlzFRIBfgN
hNQRpwCLVof7+yVnfUq59Ocnz5/vWrunLGAcX5iss1hWA3SzmV6zZgpYR1P3l5wTzM+si2vBKczs
gl05W6d0Lp+ZR+IJCYziDILxM81hg1hJOT6ht0NZXDWaw/iWahbhIGIi6jB4mbfneniAPYhdJn+m
uPy7xfgEf5Vew6BML2vW0X8wyre2Hs711DZHDEnIirkVQV7jiLAI90YI3dj33fqQpTW5I7N8Fogd
nKe0NiaH99vNG/eudmGCqaB1OUoxNghGrl6DRRgG1/zBnmwjnNfp3iwsN5qmiXO9ASnbVlN2izDW
3/lSmbGHE/vktQiUDRSecNToTuXk63/ieJsO3PvyTywf83nulyUWAIGvqSCR1RTp74Tjy72jySeu
aVwI66U66AK5sQHoe2xK1w2hhcAoaxeH2kGHgD3zuBPrQrZnQB3ssTkQlcm04DC56nfrlPUJM24b
JawdYZmOpBIRZz5bi7vC5DDzSVNiXoFOV1rbEpsZGnApDt0OoaNPFQAJKiR9c/5hOFT59lX5DJyN
EwEps3oQ4GOk9uIsiR5anMrOWefQTyfs/NuiGOEdjsGuMNBYkTbJIE8deuW46OVtPZXjjetK3viR
BFNkMdj4biW1uhxpITCGaH96GvUFRdGAdmcNloE+XrGKKe+pskvx4OomZX1d0ucXwfRvv02u4s2J
OEBiGIsfAzGRndQNsmMEZMxzM6Y9kVxL8rvxYJVrmCj5C0orwcZkmh4KVRqctngsUISoGAb3snx1
gkU1Tj17OY8yb8ApMj0kxMajBbqFK/S86/i0sDIGJb+NrgN/kKpE7KlmHzPaLQZ8Tb4K2IptvRPq
YvrO8EZRl2IclJFV3htTrd9kTVAfVM6BJus0Ykbo7GFXqpO3FLjTCJh9FDMmn1bn+uVY6FVAITCQ
i86KOThtWFnwQxSZvs4GUXIvF/OlKjRII+ULNYs6gikqfU0LI2cxGy6sWUbklosbFK2vZPD7iFKM
/LnuC8KhrnDyO6ZoZJjqkf6G1aiNh45+3K4yS59GCiu4FXbVno1A7nGsTrdE88TVtgLtqbQH78Os
nTxKS8hHax30BWpmxmusZtMEztzM+wVi4p2bQKWSiRyiVErJbT9rY75OQ5OFzp1pe2s3x8hjTVRw
zz2S4SvOKJx600OV2Tn1LANZTh0zQQK7kL1k9SkGdmketZY3XCbO0Z7q4FdvDo8eJZYqHEprYmwh
X12oh2FOwjamqflkV7StlCM1S6E0hPxOWtuOC01qNwiJ2d5HkowafQ1iKtSo9U79rdXLYD1AwsiV
X96vmj7dLTnGyGYZPU69M/acoeDVQmiNpW2mhyywaVtQpr8LChyewugPy3be8i15F4ysWqu1LAgT
aAa6nJuTLG0ndFXvhKmhriPc27AkEh63do32PbbBsZvng7Z0wanXJ0KhxqyH8EuJuAgycTqNzLvR
0OC5DDjAaGoFphj45vAjyAsoUn65RJ1dBdEgu1OgkZ3qNfE9d97POvfaeA3UuNcH7tTUldDOQzV5
nNFzi6pZz2et7L6mcr2rMB/dGKTdwlUhLFSm19ybnExuzZkfLIpEsVe51Klbc9wj/dsB1wniMlhU
iD6lJSwRnz/zWHKPM0nt3jud+74y7Awb5lhxVsp3sy3LG0cQ1DKgOdC+qvA7L4VxyzMwHIac5m9V
lt+jWwX7WazvZCoq2hoD1rKCMsW7pDUwik0FS38ZpJ9YfNVOr2T/kJRmssu42V5Ii01s7qYIXT19
aw3nm1Tab1vm1b5yODBMs/1S9yOt1+XQPVdbK8nKPIY03iy/+9E2mcEXZWSziJJlU9kD8JfikSmZ
2DS59RbWId8Gr3wf64ROOCplWbXz6QUiGxuGtJ6IzXHDS7m5F7PPuu7m1aeJGobtcWlPo127XFC9
BSO31uwRZOtb0zBVLJcVAdFaPoeM/t4JY0Oo8C8y5ClLVO7Ofx50c30oraHdZDXU7jDzxrnhGyb4
+Nzoijde+1LeSdX4kLAcfi3JwCcav09uRY+KVgXp4zhU6sGRSfHmFe6T47qo7VV6sc0WSxMADTxz
WSFixmZ8o5mR2T8Dp1S7bY6Op8mP7TVxzY3oRUCUkBnVpB3KVO5OwHLS1vxymrmhz52fM/Kv0d5P
xiqP+jp7R292/HdVDvrbqM+/CpHI+1W3tCLeOoKPhZDWvVO7U0yf6NywsgpihJS9EmCetuZax+GJ
0Otr5wfOVWEp1nesmhpHDJMGF1oSq++ht3w00aEgcrjS5NDiUO3dgxCGwyvTuJIU0RCscDDwqkRL
aj2JfNmIEPotgMHidWDS8dmk3blSGenOArzHrkutrwrzw1ND89MvA/xUvVuZzW7NNeN8EpsBnarB
rBjpjFrmXzqNPpFox+FpVTQT0tzk3U2ZVh2Cxn3gvs6F05O4kdkO5qOhrQWPszt5X0nq1bvMHLz7
QDr5CxZcGzNu7kR9rarYyS2xE62gQ7YnFBm30mqvvWXjCMVKMVzm0kRM0JPWCXG7jmm09gxMI8Jx
+BPxIRxSoy/2iaewk3sGLY18roPsXe2A+z2pD51X5S+sZuULW9z4WqlZfyoLmRz1wstPuqM48Sad
e0ZFJ5Kea/CAw8VV1XNq5sVyM+F3CDER9udA21gEGKDLWGCmPpsd/mbw1gaGBnreI3dK9XjVh/5R
4rB8oUB9/CI3Nx39oQ1uWoAS93aa9T9by4Fv4g3QJyKrcyP6jRnXcrpanwnW1lz8HWfAi2mwwqKo
25D01kBYLkZAsUxxXvA+0Opib+VekBx+qsRf3de0pA4tmvyZndXHrc6L2GMhXCibTWO7tN2La5XZ
2+QpF++4Nz5VUGaMaMga7a5q5vwtoWZ53yc++LZ6nasT1mQ9KuCx+KFtQ6qCyIJCpeOCfZz4X2mD
Ynnt6+CJYdEWC+vGz6YmiallXrF3JT3YfcORtGqmToaSEpgfBjTwEAeUeVB+Xd4WmO/2kNKyqE27
aie0tYI80Qtnr4xGPVa20/fY5DF3IzaU8VQY9J036xhu3dHH0ZvTByLJyXL1vaJv7/G7zE4UpLPe
Mf7zPdfksEACPmC+FI6jaYrhi+NmjghOjrpT9lMLbK1k6DcurY8t6VgEGbgtVSwTfph5U1WGwojx
S9G9aw0Z6+hMpRVHJ9c6ysx1XgDx1WO00jjlHfuSd/GTVE4S0XWTpLdAAXGz8Aj3BXJVynjYHCex
KzVPsfpAKCSirtFSCijyOneSu4DRaYfVgTsxQbQ+d6oXJxwKBRhiK78lHpbvEnP0vuseqUxvNl0W
27MsDnMtfgxlkORvhkEJUM30707yPob+sK5O5A6+/7v1RXp0x5ojuCEZVXYYpp/XgoF97rI6x8FQ
lXt4GOuHzsH6Ri3CYbBZXVoPWzq+6xFGXCcfBVHB12y26yt6IZUqAteCWdsicjLDEqGRMQHA1k2/
sJ5wOujK4TCX01auXbQXG7EvohfDZj424Ved5wAXqVGQbDW2wzm1U7PZy3isvJMmmilqubhfZZoH
+x6w9Idjz/YRfiUVaCUrE/U7fujlbXbIU/AMfev4txaNbvx4h0x9kjWeDpS931tzFnzpTX8/8UnC
DVe5E6a5HPF4dhylxvSWuKs/h9haVMxz02FgnZ24AxcWYtaq9NAo8ixWSZ3FAc0Z3EYofx4404Om
8+qjlidWpCl2kka59I37lRx2EGOWnV3Asm8Tuw6bwNPuJUOhq1DAzehsvptL+qacFOw5J3CtigGa
Zb8FCak7Wr9yFtouPSatxruLG3oeSRAvpFR3aw/cB0DMxKajlsdM6sEFr1dJSjt3jyWSaGyCfAj1
oW3PuW48+H7N0GlADYYMkX4MXlNEDX7VkoNd519KjYHAXOtlbFSJjbkksN7+5KYsYi106eVZ/aaJ
4a2zPKDIk3+wHYDOpE+mL31mY6VHa2WK1Vd8/2i7YeKKFDg3KbgJBjFh4aVu5K7VBxCuDKW+zUKz
mV+pJ7vJUpCSa/fVFNUrYvn2vI16G48QQNtwtqzYxXgJczkAtZkDnyoHyuPrVHd3nJkNfbfR7Soy
Yux5+A+6W4ziDU/L4DGdKYkfUSt3W6VpySxu0PVotBnzx5PQp8sgOW8X+sTAbZN/Zn8QdB52FUkN
uCtp4eu/VcMVrZDFdKTYfIwUVqBHIiIoAqL/JbNZnj3yF6Hulx5V8WOUZQt5EeHi1DS18mySSn9c
yyzdp3n3yX2No9jS5Etkr0V9akZ6IBmvDcvLJJMhRO+5s+jme+Yo9SPXuo7Qi/RuMtdSu25eOTi2
2SlREAKxf2h91EzjOz3cd8pYwP4V5jNmJuYOk23vhcsETOEvfQEJXodW1zfQz/1px0TH+UFjvcPs
tjRvmiW7zbWG2Kk3HOEtPPWu8Q2HlvPfwumoSUXzlLXmm5VBG6QBzv4aHLDhetpbkdDq5xkf67cQ
tbbuiea4kgE1biJtFiN952599ReJsN2mBKqk8JP3SR8ZVs7ThAU0WNS1MwxsQxVcA2QnqdTeGewF
wbdmdo1vyDmU2OuvDQuWDLGLt9hlJoxDWLEzSeZn6zfUy/5MH2SIhyrFvZomET8qQUKocHBp0HcO
9bPUkLPXMjdC11yrJp78yhjiUc/ExTRc/8Q/8J/Kxv82U/NqFy2Lh59nZ8I45Xlx2FwNS/1KSjFC
i6VoMJ5dRtOeB4jeqebzmnslr7rx3LMlMZ6SdNabmxYomnQHDdcLPcOdtneCU15uOAfT4SScDiZL
gjv3kzoW7Xj0pu499dfzzAO/q3Khn8pUu0uCgbMOtZlx0XlnYUxyr6zSi73Src7CQf7rAsJn4BE6
mqxmc8c8+7ZPp8egIGlc5zzxyeLEgHUeO1s0EcKMd2pshk+eJrMDdxcERGJz98q0X3LDBqqTaCIi
VJHvUvpXDpkuGBe3tXGcyYpFvTMOp4YmC5QLhpp66XwJlQSPo0Z+vkhUvsva5b1MmcBR4mDtPSBz
YSGtz8SZjCflOxttZKFVvhhb9dsZvOmJtY+KJdfpd+RdxnPfIUbpRrEzEs2+q+BkorPkuRn3elnS
a9vc2bIadslq2WNk5opolZcazKILPSvPG8vXwIu2L/NFfAwGPgIHh+IGJF7XX6VJKzg+uVL7aN26
v6chiEAgGx7xDs+bj2AQMFuBn9x5gV9k9CKl516z0xiPzvLJOYtXKxX1R14Y/n2rLKIdMht/Mfv6
Tntjofky04YzZq3gcZ1t0CG5p4DT5Lr66c/O+GCamb1eSIC2zJw8WgJRQessDKQlCGYF7h7nseFF
bpnPkTDzpt/l6yL2uTDJJ+iJdjHy3pl2DpvBMU+mH0vq/OSE4Dx1YJP3KXOlI+/BEhPgMLhc+c+Y
SFjhs8Z8SnVcI0NGWzlRpI96bhgX1omPIcU086jikq7dKJNDzW3FJDfs5JTdcIaQ8z51+5aZUO6O
Z7th/QldqYsCvqyaN5GoykKFFsaZpnYN7JFrwfFOAdgCgtf2z72wu5uu8/0Jphrc7BBgTnBYRJHs
FtaFN7clM3KhtUP/MfEF3MjvxvVlLCVGHDomEI0QqClWx0t4Z42CGT5PT8eEW8mD6pr8dhVC0MyI
wBPKfkw5MS2KcJQpa8k2v52EWGXe6tJletlnPq/2WMgjo0kgw9rccWjF/d+AIyRnCh5ifnJGAS27
0UvhhlzDMN6ZGhgvc0i/HMxVaUSIJp1xdy/4tsppxmXGi0bFBr41DvRcvGeTLZojaC2iyRLfiuN1
zIjgcdE41q+Dq59F6QLoESMMbRgcj3M6mS9FwQk8csCucF93jIehaw3Cpd3kXwenZz9lLWsfqlWb
XjQ7B12Sdegy9YqhicZd+VIKTb/o1LUetuBAwOV1sB4HHLbXQEu4vvRGEtwQ9zQ/F9DrZzn40xNj
TMTQmaRqHuKS7TPK3P2GrAvsnSgHiM1LqWx2LExXoFUsAi3FBYVfsp8EPTnbwjAB+kiX4X0vaiBK
sk+LaC6HB4ahdhG6izBjCxnqhw4h+gx8qNzRrbV8V6I23hKqjumpd6UfoXT0lywI8pQxct69jC5z
brW5ZtPWZjPjkYq47OQAsah8EZry9RBp9KZPZszrSpexAMZ8i2sPb0/pGfptu7bqJyEtJs7unNdR
phFsAGVEo2oumQaXnbg4i/KPdWak8TCt4qAGjD+AMXlKtF7JO7+qrVfUW41NTIkfOue7277t1B5C
kXVEzvRQabTsuuAtIvmVMutnlrFLgT/djTL4peF3j1mckqObOTLS6Ju+CyZeDbLZWZx31qnNDP+h
md2ZBJ0znV3NW1UIXjOyJbeOkRPjDr25hyQTjHcafcW3MPw/G3+Gy50s+r7wlw8MCNnOtAEH4nBA
VjQS7I1dvzxruQWorjeymHyGFWs86IdsEgNt1It5KocWzaYtG6J5FABEmTUzBjawQkqn5Syrr/1b
XmGs46qwHumEcVc2smF88L0WHdgIgEY1GAiq6+xkAM8zNpvCgQeInjWVt5qHb8JhfIPGCgFqabM9
jTwYO9v14pQr/15PHgdrXu6VJCJtTuVzMJjQ01isHa2Jc9taacObP4IGBEqQMvBQKsMaolV6BOS8
3ZtGaR/JZx3stLiuvuCqANR1F4w6VMd0vaeiCgZf0b3AsCkeoDAeE808crCSh2m1p3dtZgxiWtor
NVf6Xl85Ic+dlh8EGLRw9sePmhjGoxoJdYAPWEK99dnaYeT1tKJo91AUll2im9mpg+9GCYz2RfZw
vGvNpidSSaqZ1l9CxHZgv0qFOzCtAZIJgW+76l7+N6zwPwkrmLq9tSL892Pru49+qT6ar38OgP39
i/6eXHvOX7rteTpJK6YiVrA1ffw9ufagAAcUVZBDIJHFAPm/BtfBX+yLoIkCm5gWrgeiYf8IL3h/
+b5nGZ6Lg8Sj6OLf6gD5v9Jg/Pakz5iA64EegOfZxur/wd55LMltpdv6VW6cORQA9oa7EXeSPrOy
vCNrgqCKLHjv9sbT3w+lVgdZ1KGOzrgnHa1Wk5kJ+5u1vvX91hpfQtoWcTYfqHEclj+jLNFkR/qx
sNS4jiKu9+8Oz1/AkJa/8Ls1+fKB3pK86bCvZ5j4EcDT5wGl9ezqA8Lv9tY0xpEH0PR32J2fLBn8
JFbxyAQcV1q2/SHyr3c6cyR+QB10DwF0Qqp3m1UM0hJPgjw0JvpIjN0b2aTGHdwA9fjrH+kEP3OP
FgwKcYhkAPKbP2ZiDoOGwqq9/lDljI53amKplbM3P4yEx555gbcnlSp4OChWAIfWrDehFtSJgcTY
FM59RQQDLwUCGy4ZoUNOikAiAoSdsh1mVv6/eaULGBwwM3iq1ClzGCfs8KH1bBDeGijk6F38bDMr
oldivFnrkJnDCfhE8ylMwJHRLKJnryOLN3fVCOT+8Mfmg9mAXEJtUV+1bP4ebB5hN70YwtPkdvUX
nxekue6qUSPB4ReNZT4+5UOp9x0j53NoAfEiCwlb4cRTCgSsWb3EFMqfrcjkD04qCc5doxb6uhve
BaNXYMHvarM6cqgW6BACUou3jJRib0fj0rR6HWvjObEfyNT0N56qYrYiM2pYCTMWNIadr2ovaW+r
fBQRkMKpX9NBM0d04/kSFVhyCKlZCDlPWqJQ7ea2K/rwNDPY2wMayo9Nj+HdEv34lJrF+NSks3vP
2bFRZJo2KmeHbA1XNa+aVKp15FlcQ/hOHuM+rBjDz5wZVjjmwZ0C7qGpDU+iL4OzSy7VoWmoQ6YB
zj9QK/3IjK57dit056FCKN9EvfUw5HP3jKigPIMGCc5F4XNEeCtQ2chiMujfhhkRIGqEbQepBI7I
aG+rxs7uahdWwmChvUztqn2VIf8YZSRgrqPUnqMDwgY0A3JoXlXH7exDrd+7uMCPFZCEK00jvUHe
QBJVJ8q2RE7c5ceaGd4KqVoGbNJgl4b4/i6aLHj0zI2vgKjBsKYI+ZaZmgK278nzyE2Th4ZVkUDf
jE+4xufLoBn5qwQiz5oGYAVGwD8Hk1FfhVgL167RONdGZFIMB/wWV6bU1YxE12DtuBRH+NzfLJqr
Pe5EeR1JzkQ4krnK7FtDyRCy2OSQ6d6mLKq/eOgQEZuGabrpwSOX+KPC8M4FnfnqBOZ8WU6xfrTh
mu2h2mabvCWCxMjK/quZwsZOZEL+WJSzbjY4tl3EecSqyaFeLlGK5fGbbvn1cwYyDPw2Z0K6FSQT
i+u/zUZY0JEXnvIu+zxBuDot0QjXkf9mohMcmfEXyHm6EPl13Dkvpq2xf4bhwMSfa3PF/CbZ27zy
N1LmL1Bvxm+9hP3JBJaLUqGKVzEnyqWNZtMr6+u6EJLVxuRcD4S5P5QJqODBcasXg3Xqdvayedfa
YfUiCkfjujKce+UTPbkyUh9qQEnmX+R7SCcToRmOtEG2ef9x/jJ6AT9o3Cldlz0taTpfTr7uqGqM
7E7D/faRrXB8rJ44GpWnsL4mMzn0le1Za4VoYu+opH2tc9fkNBUZsmod+80nQhmDc2pqoMKuDTuk
d+3It59BcViZ+xkpCkKDhH3h58QCURwdRjGXtJ39THEmTAgwl7qZSLKdIjHIO5GxGW2AZz9aTH2Q
CQ8YBCwMM5sGN/+O69AxV71tE3RYqZ5H01BesRS2Vz1X2Eka2U1vdsZtZeZ3hjNcyaIuYLh4zi29
EM9OT4kr/Cv3oRNCWGvEBul0dIiwIRwLO3tEm0C1nIOWGKT+PfEJ7JHj8BV8cXE0ygiXg4yP8Uyz
UVpDfa6KcdrmDuVfF0b9VytBvxQl3QUAixDfS2ud1JwFG0u33ppMuQiiapRcSZSklxBaRr1GyXxy
U5/FMvCpJEcNiYo5bI7SNgmAMEjFaEh7WRUJmulVkedvUT33PkCU0tsPzLjWuFvvdOklW7swgos0
jurLzk2nnRtzwzYpYmSUmlgEAz86zpoTaVujeTRLg1Ekwq01y0R/W00GU2zhc1syQGdU49Vr20CZ
MTlJcBgi655xYrBzpdedrTIQ+ZadXP/a1dPkrp0mMGbaR84hPFgmyYgpvJ1rocwHCHgeOjvHBmMO
x2gKGN/lAZMEh+iVjQ67V1FNwz7CT0SXDgBnN8a85hYwDgNoRMMCtD0bhqzbReMQI9XPWKoFviK3
Y0TRiubmoqTnZUieZZ/pTiu6HOXqfZCMrBI8l2DxwPHjtTdKgbBRNLdUZz7uQUd4x5rnq7nRPERQ
UGS13QHVCKtLmXcAhudwRtNrElKl6o7sqZi7qkMrlDWrEkEbG14WFoxH1eMMlZixBmwkvysPU75h
14o8pHXnL0QHOUdbF/NDndZVtLa64IAeKjgWDNNukozGZAwHaD5FTUdp5wWXO3PNfGIA30khbz32
AhQH2qLob6cCzYu/awy2HUaQz7iksNfIQKSfPDdiT2fqaSdDPa6GYDR2Tcx+cYiK25wQnHXH7OiY
JEKJlRzHTWREjCLINtnnCVe8KxgJ+8RYb4MplJdVUEnAqZNxV/SQra1m1iegROCu5Tv6ulko2ISB
XbH89c7BOyJbTgsuO4eMyOA0zhYos3UEGQVYO4nd9iJfaNtDuoC3PWeBcNsLj3uB1vhopFLzW10U
Be2qV7qKhFdzPM4Nkjlmwu1+wPAPk3BA+8/0NT1L5vKvBG+55qXVyRExkFVakfM5GE3zgAwAyZZZ
lR1qSNxAu4VZ+3uVEqDW59NSF9QMSlSfI1UGs7b1xyK5MNBykOMEp8nj8iviYyvG9kxGPWjjVnWA
n0n2Tg7QjsJunSJpvNZ2mBwwL9W/MyUxunVLrNNybkzwLZRIaSp4D+XWDCesK8+BHTo8nGuiskmM
Al88IfCAdt7xwql5Cr+Vec6ASBvhXZ15yz2QUSZ4oVkDkHYwFGKfK9ZNXDvXc5IYdwboHH5uIhCm
ZAmJPhHaRnZ+dPAb6Sp4sPUw1/BjOEkW8vWVHqgK/yi+GqwQD4jhu6+A4FN/YyPUp04uQoQySqPm
pwx171XWUJYtBWO5tUeZbdLYZnbvueU5b+f5IM1u2hQV3nlAxTDjixog/CZ2umXBXVTGXRkFw1MC
H/saSV5Gh+/WV+jwl28RNICLXMrSsGmWh/Jc6DfIyYBqAkwpy/LEuuExWH4VJAeMGwPmH2/tkUcl
TT1bm5avo7ta72PLALCcmJw7qzH8cm0Wrd4v9rwLE+zDFp7etIki3uUVxdZnIADFutNL+Yu+9rPX
s5i2sRkzG5TWg18o/ebrOiE5METFkybBykqmDr63Q3vOkkrkxwyj0O2vmwhrYRj+2CpZrmd7QniA
4T1M5j/2ZkNF5EmdNv0Bmky3RFsNzrXn9jYRWVN40pIiLA74NUzL1Y0XVcU27RxxmPvqJQpLLoaS
1L5OjBrfd918wn8pr8fEVo8TVe7ub74sDelPX9a3xMIocTDDf/yySKwzbzREx6JSwE3oSvdeY2Nc
M2mPr42BM83jn5NqjVxlGcPBjcm74ZSVChlfTa3qSQqPX3+p9zbvxyMoHATZ/vKlPPlTsxkNDecl
ibpDUQgUjaj0wDDCBDnPE2vbFhHThsfhvNWCPAvCM6ha0nqJjIiXW0OOGaBC2ZxE7pJfGTrVVyQZ
3q3vRvU26JuZeQ/TOmbZjrH59Tf/C24uGJn3s0+cguDt8+O5R0KQVVFk9IfIsJsT3MklXZet6rqB
3HGbL9XsjNVwM3JTvnS69TclXseQLb7zt83sX3wZT5BUagqaaqgKH2GbzkAKXs5Y/KAa3mkaJWW6
bQrQLJVWi2+8nDZBLLy30dbjIUFEvTMs+4uf1riDI7FNwJ1vDWeKNkNdVJdja8vPzKnKy2QW2QVK
APHCdDFWl+w+CL1r49g/hrh1NqZM5l2iuKELHiWHKEicayLV6m2rCurVvAjOFJAzYmLyi2VMNd82
OOSr5Qljy8G4G6PWvUdnp98KHC4OS2GJ8wMBGC2NdKl7p2qRoPAAW6iYNNJgbck+yfg/QTfham2j
gifxe62uyrm5BXa9PFOCpWzH1PgpKKDdSDNx7+EO1luy8sDeCMs/p0NDDWoxcsCDNT5FcN/Ywzh2
/tIKOKCnPp+98dyEqDqep4ShtKG6Xm2dKItNNugiZHEkBPls7dqxe6OTG35QaT+x54ei3zBDPnos
vKNjRkmzYVnF/xBS0KML6XBSr0PssaxEHCruCxDF3VcvX/D4cqKmb804LTekJfKLozIgp4GHMMkQ
ilLeW9buBmJQlHSReaD75hHry+7ZTGk17RIUUOcY5FgXQY2Vr6Vx82NZ/67JNNy1CRZa5Cfc29nE
3QFnod/EpTs8IR4kym/xIymr/uxPhLhtWp2MNJUcuyCb/OQ0zxx8XjrGXZva4mjx4gCdgH8+zMA0
rH2nz4+941dfCNCpvkhtURva2OJXPEKyHQpmRIwjh143JklWE02/m5fdMxvJ7lkpSxCtxJOxX3q7
Mg5yRFX9OK3lnKtxpXPknYiii2PbQSVIIViuqJ2820K0w5NpDTb5lXb1xYEBuIfzrC9qi+5500JS
oMWorO7ZThkosd6vr3ovwZ0RSp5sfVj6aEt7OqNQSuQ3ZP1xj3Q4hNHLW/zL3pybVwTAHJViJgqP
7hCogZwPZcw7sUEEP1MS8cohiJVXaIy1YudojwFQYTefJggiZ2tizNKhQTpHVt2eyDotzy4W4n3L
C3TP7NhZg+0cnzDx095POtn7ywQo8Gk3C0bmBw9H5qM/lfMbOSjRvE38uf6cuTDqlFf/3g897bbp
RNdWKbtVMcUukR38pSXWy9v3b61kwBDLJ02vRQy5nAMx5UdruVWJ5J0paLJpUzMseXEaBcKvhfrP
PhVHwDAmTEaW5jUhp528CyWbW2Q0nBlMG1y2y7uYPTdodmY9+iIT2NaXope5jnA5VMtQosL7ekGi
ub5UI9O198vQVoxguLwb86AGQ1/KiImH6HRz+z7xKQWXTwExdO1aTE6agi44JybikEsKqtwngGoI
yex6Hw8YkcFhkA2dLQNHDv0yyJsTSHQZG/P1FMdvrT/ry5nbrVwrvWQzEteUo+llemXWKrtDMg/h
lgI4oE+hJBsqT900A0KQGJMN+4TJzI9q5heZZCgzxEHBsa6CiRFcuBDSIwB263rAkBGkXIIlg7tp
W6IDZw9YONc2gQv3FDwmPE137J77FGohz7Cs+cQem0GZ00/NawSeattBJXwsDW7z0G7zo7EMV4Qj
eazR0Yen90kNMmSTHZ3HgricUeMSKMCwp5l5xAmLj3+f37y/sBWQf4YrAE7QIn0zzcXTH3oGpy8v
KJYwHiL4er80E0aXtWQ0RG5seAcaszzDBSa2E4/W2e+75lPFYv1AACoztWGpladCxNejpNNaRyYZ
TK0BDqXKg+pF4ezbtGYT4CHlOVtNMYcwdpoWxZrghGRo17fg5RnluJTnhEAEEAKKm6ZdHsMgEboL
QluYSAaJR82btfxxXuj6YgF9PsTL1JsaaXkL0KC9WD6XhJyH7uvQhNUXEmCia2+oGRu1y/WTgX2k
1WEY6fJzwmX69V7e+gET0ghL/l1BPOlulrwmXbSjD+/vBpZeBMaQt3ft8chn7sQQFSSrvPYiw+FV
wXb93ECcvEQhZj9MOA/WQSGZn1VUwlgkEIW6qfVQuwLowMCJDBgQH3VuYgIVQ4lLmBunWM4B5FuY
8x1Cv13LynJTTOhXbRmNT3qiTGYb6Z/NKrcfjALbZshz7FPV+bBL3Dw8Mb9w1+8jwbFnaOnbdXiK
4FJukGZnaOWR8MF57eDI+IorpFIUSj3NTsGNvXCjmYISAAWB0Ryrl9w2GFBPzIwFyUkHtN50Di5U
HpvhMkSgdyDE8phVHkeDyZG+QIUYPdPVo33QdrH0E+iz8AcJddMytHmsPap2Y54YWYzdyME0ebzF
I/dRFgjeWu5Y0+MJrjXDDO/UxLzMzlWRoFFxmtMEtfqLtzwqWdGhAMkE1gXfBtqBwo2pl9FtRRPw
fmAVznQaTTD48N7Tl+9hcaLxhm8EC6k9yJR8BWqCGzcJaEKgntW/dwXU3lUD5uKYguRcYVSKr3EE
vIyjw1GbPUMcER1zq4wZx6AHbY3mamo+UZWkGIKUDnkpm1VA3TI4ydVkmDxkp4ZyoqrQPQYa9M04
cMI1QNjLzGak/v6P7zemLlJeMYY1tK/OxDsV/4o8lnOvbpRt6F0Rp1h0kVFsRUKFG3mLOpjYkeha
1h7WrNlJ5svanenIJmhVqsNTIOfK3cYdDez7oNjr6hdp05lOSxWgVUNLxh54wAw28ovx6eTpdBh8
+RnsZgw6kMK6Z6CyHRyPDyNq1z/hdan+47D9Hzls8TD9elV5rKYfoWp//IE/Dbbmb5bjedbCU1uQ
/v9aUQZ4a6VNK8Iwl4UaIQD/3lHKxZJLFelJ4ZNuwlLm3ztKggDoExihsVz0JZvKf5RhysL+x+YS
ZiVvIMGUmFXa0hAvzed33lrk2/3IMNM/mU2hLowUovOETfFOCSf7SlA2fGDoux7UniWKO9NhdiVE
0X5OUx4svI8648aKPKSCMdr2Gyn68Cmb7VBeNIlSr3GfpNFxWYKF67AcBLplNUOXQM+yDVXuPWne
nrdDW/OobXXBUzFO/fzrOGrnPDaD/xTDwiCJGi0ZCG96OY30VRVrcNhHXE7JcXRwDKaxaIaVWwYO
psVCuF8p0/NvpQnlOM9nmMpqfO5JI73LQmOYN5TR4RtaXjYKxniZ5cu4G21nCl5WNF8kSdbPKmqK
NYzz+A3YVY1ZMXJY47XKu6lxkxQbpUV3kzqRAhDcon0mKVO/eYXBFLxMoSJ4YxFdjYaNu4WbHrwC
nQOBl1ggz3acZjiEsfFSeE5D/GWGjX7I3bDbQseJPyMJBQvEZNjfdx5DU0Y7bn6vrTi+Hpzh6ICj
jA7JlEd7iCT+iXiUcW9WqsY4VxTufRFHZDTOZUyamdbMdVeVZQ+8wjPmdZtSVsFXtLe895kuekQW
5CO2SGwLazvMmtOAVZlRh4VexK7QbOaNCi5aNCErB35PCd2g9q9IlAng4I0eIHmvaA6RjqtDZpjd
77ER+j1v/gI0pZzd+r7Jp/5keb6xhJ1zcBCe9Cuk4fk1kH+PQohi7BoB+5IN7njjp3zAkYVCs/cv
oClQ6sezxheFASU4Cbg8PdluU7rNO9TgZQykH4MwfHThMsuXk0IYZiYdrsOU+mblxjgM0H28sU/V
w8Hs5ybZGJC53pj2kvoKPo/QXhqC/rVshWsc0LLmTwSrp8dRlM12DnQqqJDd8UttBf4NDjl0KnVJ
CpohwJWnDD6Q/QUsR1ViTddz30XpU2OC6UI7bFCzY2adjb7fs9tM8AV5hKLZAd3VV86ujaQpLtqE
Y4v7BPHhGdWOroC+uV4RXiGdCzaFVaHWkf34eXImss5IV32MfD4j7DAN5fO97DCHTFTcvPwtaywP
IYGCO4OoCZy9qbseA9s76V5SKZIdz+1N06vpJOoom3CfW+0icakoXGtGnSyhdmlMmLvhMQmDcgUS
YpH05Jl1YfeBdVmZxHGoSt4ByTiQNeig4EMqyfbV3Cqz1Ae2uRz3QamavYYkhANdGlegpFUgMKTS
7qbryPUULasNlmH9yS7aAkMMwlZBSvt5EOAUp6bI9o0zDJgQmGNduEBlT3Y6FJhxS1muksp19kjF
+zsj6G5xYTe88NI3cByPzCZXbu5nX32Km03q0s9USdo9GMwhSItU3hqbS4y4x7HumWjy1PILrH5B
JwOagxTuCTJTqFeRvx5t2E3jgPhclk8BdT41Cje2UYlD2kd3rlvGQNDQuobQhZhPm+jfFXifQzu7
xVpREnO0q+nBFCLGiacDzNly3tq5O2LTT+07tyZjgMdTttWydY74t5FEOwGy4Eh2wyUJHCbpQqk6
68KZn0UuJUlpTrqJM3oOVcfxyRt678HznOGinlBC8JAieIhcwWWrlDih8Yq1DbVqnCGoMjPuXohS
cHVHno1seP0DmFl5GADWnifLCNQ26iK1Cykz1n1pFuupc6J1lGTN1XvF6bWFf5G19he6KOx1EUwV
FRYziRlNvy26ER6b4KDcTnmcbZmalNTvUc7Rtpm1tFSyQfCakAvKMWfygC9N9YrEFKM8J0zDr9PO
n76OpgPuCav0vuhtc2v6yJ7RHQ67tvOLTw0L/puYLCvNIr7sP6W+s7OZoKFJU+W1hZt3o/PIfIBc
jN9Oy/6zZ0Xy3msWBXUTwxGwGnOX16SBjKz0jinDmyUZ18i2jk/pShhMMtwjXqtOPrXYF9FxSTO+
nBCVNOWlb9UdPBTHuu46J1uzcBy4qyZ9j0rQ9VeFYSVX4ET7sxmE4xm1PQ612EnXI2lcyNt8Hpk5
jX7QpQiAjeTGYJ3rQ2byPaCfItoAYGPiQpzGfELwG+8KgvmuEjsPH+NynpB31k73wuo+gflgjMkZ
2V13gKeFqWC21O9FP2QYe+v5QYyC3WKYemCLIRYsedzdY8P+4zzH4cSAtoKExEo55Xpr4jvHHax7
JCE2mE7IDwCisOMDgoqf66buMF+46ibuKsBbPJiaA2909SXOmvwB9ibDksG11HZiMbg2bUniM1fl
Cc3rbf+euRD9EcCApStAuI4tz8rMT5iRSWqolNcmz9KxF3Jgz9aZN1G2hDvM7zkP5RL5MCzhD1qM
5EDUJpEQ/hIOES4xEWCpeATHNJUkaC9BEhERivuJbIlJqWZPGEIEpZXgCU5lviEdO78VSywFa9zT
wNBhw0Yt+UOA9Z8wrL8j0DimzRT9v5fyPX1ri6rsv1fyESy1/Jk/lXzWb5LiM3CXZhDer0D09aeS
T/zG3hU1Hmoz17Qclz/1J8od/Z/lIOajgv6zuP6XlE/aqPwg2vjIRn3LdKT3T0DEH5R1NipCCyQ4
35AKHlP58u+/K5J9ni1zgm7s4PtY4wqm6Ks0asQf7dWr+r/RN6DduY6q8v/geLmpkrLv/t9/fVxK
+a7F5erSOyxSRjYCP35KOMCCFFUUHgCR02COJp0tdlAAmD1SscIFvZrPTdZuqpmou+/Ox1989nLs
6+/3OcuHgzRGrchh8zjYP344E4lcicwPSAYMmPlip5yw6Fp8rmOyqyEC4ksUFHWAURRUQjfr5Jsy
+rLEsOAK5D8WqOGBxhcCaL4WjUEtmSEo6/x0sSvkrKt63TI0Qt1LPpcX3lHVTpv/xY/w4ANZSJAc
LqQPR9BsZS2Kfg4OzcwoWslq3hUGie54OfRjI1BGhVaGaMYomPksVfBnPCj+xoHayfdLAnXjljYs
20WsZUJ92QfLoGn0MwaIAYMmf2RqWBANvNP0+yy7l7HOr38D/eBP58GHnQBfe2nvPsor0SAgcPSm
4ICrmrkcU7+VQvO99yhxfv1Jy47z4xnHOk775zssFhee9/cXNaYe9vIWn/S+jnhXc/au35zantkz
M+niH8pTlysMGq9Pz0tYQyCWK/C7m8i2urIs8PkfxghRIU8H3lsDIZG//lV/cfykCUPKWXZ7dLUf
5KlBy+OCXHDqMEb7e8BEb+Cmk0PW+Q+//qCFffXx+Dm2heaWGw817MeHQhpZNpRe1z/Y4J6P86Km
jAkJ2WvNidNsN9jwx0zLqqpH7LVMz9FxAW9ImdHGQzlfFI7T3LZ62cq7S7RDbVFFrkYLXH+UMwwk
cFbvE67NxzFiarcWs8ncNErJWlm9z9xVjTzN8u2EMsDtnid3Tg6//pHCX47XD1cJy0mLRwPbcuwJ
gYNk+/uzFtoh/fHcqsOUCgAtUcXwKQq7I67TbFehpoB+WL2pvDU2Tpa3eLG99ED08MCKru6Z4rft
VZ0lYGr6UvDSLc1ny86SKyfQ8sWbiuIZEseWHtq+t4KiIa12yrEb46N4sM0sIKaN1UU/xuoxjqAj
lhH6xSzakWwVvfA4yw5u7zjX0WA7B8yp1QVvl/hQ1CHWlchNDkaJ0h8dCcBj6GL7TlT+Qxs66TGF
Q7cprSbuV8BsXmNePOuiy6KjrGEt1bk1LXBZT54Lv8n3IwuLbU1PsKafH9bu4ALU6K2Ivretsqce
8R9KMgaVhTaunaDWX7UmIQ3ycY+duhd7J5SYcFI3tteM+t0NZhF568TCfKANKJ69KM7ealpeoGFm
oBGZtTF7mYm4Osw9sfrk+SXS0cJuD04QMPXUNAYzNMNrN0eK0vtJGaxEkUzXuG+b33HkOl/Mptsa
BOhRZGffDAAAlyDMjA1QsWhreO2JaQHf2rWaLZv8oxqN8qoKa9LXFfJB9kAYPQ2v3GMYOy/Hc1Pl
ab0mftJYQcCClliIz07sTiupYvMYZUVxliGCXCPPeprWwpyvrAHx50qPMZsa3i+41ibEx6RzHIdZ
ii/EdzNE4ThBoEHYuW68TjxkclfGNVfEyLpjaIT4UjUtnsDYNjYC/z6Sakwaj3jKBgwwauLUQJLG
HB0dJj3s4ljc2iFLcZ5t47FHyr3ShkK/18b2V4FmjBRCq77VbX6ZhE5MMi/0wzHKB8yWWcsOsB/W
rYnLy07hHUXEsDE9iqAkR5eM619isusOcd+bd6FFviWroGeM2BCIyhLjZZeujdQNnnon9HeibUHH
EEAPO5zVVDXOal2YzAqGlGwmBvlEwGNA4hE1TGurKFPc5hUTOD8K9jilmesbPqznOtZ8GUVeoZ0x
MMhEVa1Yz4xcXJCpNryGsl0S+S6NEsvuzRC59r7tOuPCAaB77g0gui3wjy8pBqnbIeloOchx90k0
s9OaUtvkDFmd1Vxobckj3J38YImE9XTF7eIauqKvCxosuMPWnmiOY490JKyT4VqZafnajjIia90a
vrpepz8h4ZpOBY7BY0YnxJi/lufWJKyl6WHboukZjwMIuWtDZ2yicg3nZAXGo7OOMCq9udlYjVuQ
nR4VK2XM6lGOZrkTi1HHpGXdQoGS61SDRwvEkOxpDugeMbFj+cMy6IC2ZL88AGpOmES8e4Bh+hOQ
aLioYN4XZmGKwHjs26m6Msmm3oTYydfzyE6uXTZmtV2Q4Rzx5niXcKGhxNMwskzlF7end4UQ+6Js
Y8cma1Fkr8/Qi+S1zY16pROzGTZZ2DN1MOEifbOWtXWQmziw0rR9jT0V7dwq8ZBP9eWZYEzrwTAX
80JVx0SeIYJ/l2NXi8LLjQJ24GGumG4MFnJ5ZbrZXR5JZDSLzi0z52mTGNSFhoOIgxGNOKKnYQ+4
KDQq0n+ODSbAr7PBBixPWS6nhF4gqKf8cvMKmT4Mw4PWor4SMYpYb9m+w3lGruoy+YUvUyLEaVlq
Iv+Lr4G1TRtnEPb2fcUrHRldz16NXA2KxSJxDfLuOcIJvB5awTfJ0Gnvx7HnJxkuboteoPldgwFy
tiKInet3VTjochxbvY02LHXzdeDhhaBWYRkbugFUtrw9jYR5rSwE72/UwONTgsCFxCBkO6mGeb4s
V21gAUWzR5TlXMDkMO40HwBeHS7Oag49tj+Ojp0X1M5oJdn39ndIbflvcOlQa9jNpvVi65PpOxdd
hhDXAzSJ48LGyke9KC4cZbJZ4aFgtYO4GkWDjRiM3rFgJ7Qe8zTeVcQFbCvSATA92+up7xMouZOz
9RLzBsBzMK6gCKCIQnsc7zn8XvbaSr+Jz21XNCNXMwZ5IFxwlHu2WptW2G14DoC5kACidIfs2bdl
fAWOTRXz8f31/p+G9W8a1qUvpND57xvWyy9J+e37dvVff+Jf7apLcJhwHYlbx3FhnQZ0S3+2q9Zv
NFGeDBwLWpG/7Hv+7Fa93zAgebaPVdr2fzCese8x2RChqDAtJEMLTPUfEFN/KoERNApcZ++NJPul
D62cDuhiAdDMsMi3IEMdfclQ5bujcfNH/fd9q/rzR7BCWTprumJacOvDR4TTkJNCgKYAejGeUR9d
E7Qal0P672P+v/iU5Vt81zEwJVb4Uxf3T/nSGS+V+tb/nWfu737I0iR99xHQZ2RZjXzEMN965i0E
i2b+/de/4qc+y7dpe4iSkT5dne19+AhX5TZkKr/F70o25wj/bp3U1W3BU8uJscD++tN++kHvnxZY
jA/YDf7kOgRkpvAAe+1BV7gYzI7/SAqPHJ+ozjf//KMsmyxJH4k5T9oPDaTZubVCC8QPw5v/oFLZ
0JyM1qXZs9P49UctXcaPXQhNvf3uOkRJ+pNe18ocIgfQxxwwVA3nLO+p+9sUD6+awWig09kz09R/
07D+1aEkxAAUI1MkOK8fTpyTkJhiVAl4lYyjiKwDSCKpv6sQN/bf/L4PW1gJWjmw6RXhL0sTfeSH
Q5kJowaGYLSHQscCPVZI4oTRAL3PbFMxxW2bm1oTnJDlc3w5ICf8m89f7tePx9dGDQ3S2V8eTR/u
Zx3JOqbCggZUEA8EBAmofTM9/vok/tQw8yNRMfMuxUJqep79472mrKrXfUAL0/eNtfemeGGXeiK8
ym1qpFmzKRoH9hBVW7S7X3/0X10/ghW7zczMQq7zcSrgSGVFtmgPQFf1thYOU/HUILXZM8y8QYwe
OyuN8XD764+1TPHz3W9ZDHKwHPNSgGT94cgu+b1pNDb0bUbZvlaea05bjCE4LxdboxNm+R0MipCR
P9WPQL2IIERwClJl7bUap31CB/1kx7OwIIp06abtvVvbKUZnE49qOgfgXkBUUTmIXo3QXcPwPjFt
KD4erP8HnflQYjAdXCBe89bQS14KnygJBpnbvLJGZo3IYIlhR5oagPCAbhZf5jXhJFkzwGYl5+jC
bYf0GJu5dwESz/1sFCwOkYTp+NJsDPcij3K9nk0EPbHhjBd9VAxcqIvbYx6y4TwExfyY9PxjXNP9
pl7z6tqFdwoTUGMQYsYNUWiAAOzuDNumf1SllrdTOFh7Y/DybUXTdpTgrVb5YMldl/EM9VRtAZrJ
UOULqWBgqPFOeD1/Seb3Z29O9bZCawSpUncWNC4GKlXKYzeqhviWDmB6DfpC346oubq1C4UCt1LK
5yUz2Cg3/BTXQ5tuCgw/j+6EiXwzzda3tl1kh04n+zeYtgpUSJr3T4Gd+PFOub28HUeTv2g5wDja
LoEl24yK+6Jml+K4QDLC/syWX/RsnEkvCFlEsITvSE4InN6DZp0aV2kkv/WdIYGX9MPXdGmAZvtb
gLDhs7LZxsnBSD71YI+PhMhwSNqYG6mc5DeMCW2wiieE82nDEyPFyElaAzLhp8H8/9SdyXLcWLZl
f6Ws5ghD35jVq4HDe2dPJylxAiMlCn1/0Vx8fS0oI7MkpyeZejWqQYRZhCjCAb+4zTl7r83vy0HM
+cnopPvcs9rHeB76nC2cQ+520WWVD8HKsBoNg9swd/D0ZAfXrF96TdWsB/Trm1LnCLhgwQkJBZfB
yuUgnPgTfqa9JU19O2k2F9An26/rBLxLTmUmsZL+Pi2n7l7QjQJ85rUMDDcm1DmUdOqzIN1TxDNJ
uiu7Ve955rUL3g9r2JyWljeVvtTZNl2JAYztLtHtfE1MHa3DsY61gJNGoN2ZXRDeyhBu+XzwG3H2
IGQniA1LXRiqG81sgtcAGQVaC/RUVzqU7cBH9AyJytQKMKhBYF5LTMkgN6XtI04x96Sq1xe14mh3
GirQne1V9k2gGMoGtaVx45AQczGY1mOQ19MtIVvtTCDt1W0X1ba+qxvwN1030k7k4BS8inFOdQfF
KRaG0imbEgPnDzNJ3R9KGAi/Vdrh0CAQeo08FeBIVyNCp1arrpRWeIuAYgnPI6B9u9Sm8XtWtzzJ
th+zFb5DFUmnJrdE7OgzKM08qmM6rQJJv4KLWdrGRWa6sQZz+OLqQf9cUPG45bSEVZ6+or00uzHG
tx/3xiI3NfeblqKdICIkvyI6cHjhJFdcQrH2rkdtMo6Zh/V90baugvKYcL1BJ9HNgM27DqvGvUni
pnjhqDVQ0pRI4ZJIXI1tbV9oI6o+1AzWIa2gUmm1RSyVFPZ9JQ1KV5OctjUFW9hIGHnTRY1cBXGe
Hojbhiw9pLZqkBJXxOFyiQGiXPfBoJICbQOax28X3UPxTL5b6Hu30F7aVark7YahYS1HGk3rSlbQ
REuijZYghtslG0oTfhhko4x6aQLZqI6Ok57T3gxJ0cp5aSKb3ArSchEUTlCp+vCoa+W0l7gSDlai
Sz+z8Pn7gAFUUJ954u1wyVhrAKE27u7Q21mtVwLWGUualqGyaaI0Ro9hG4wJl6iRNQcEsVJl0+wU
Ik24jRq9c0AvfAU1KWhWOFE9vw8Ez2Es2eDoQGNuCjYBr/RmBdNYn+JTmYkweIB9wSzwHMce7sne
cbZCT/o34nWnNZ5g64CvoNgMJWmKC1dJ4GqlpfYqnAKPVebFwY/W68j2a8fh2tNApv38cb1A8kzq
XbOTIy4NFIvOcD0AdKGdIwUMtpRwO8bwxNOF/2NqYd4sfl4yniqgizYOQR+evgd2KBPqa4op6ckZ
YW/3FpIXaEiGsgJFLC8RWyc+eCb9zizG4GtiRuVjH+dE1ntdsSGNLFjFE3rqBIEmumHV89WxS/cU
dV7w04gdnRQ3XYRdYi3dIEXriz6ZybPprzxKitGiiBAUNJoXX9rp2F9qigi9hdTA25aKBzzHraib
NLpBQ1zFlbhH+jSCdi1t4EWYpqatKCo+sApAZ+sRfnmvja36RUAcuo2h+hKEkruxb1VuwX5mLuRP
FRh2mLu4yMaJohNlg94vnVo5VrE9DHhR+OpdY9IuSsdodl1mRN89jZ9OswTxVmNbhwBJ0Sa023ap
1zhcePsVd8NBtNkZlZI+Dl7sbYqixttR29DZzQYPuhDFBgI6ATDzYgeRtMWcjgx+wOS+MrTeQ/De
ghoM6OUbjTRfyGDLVkXFALcDM91PjGgYbiZKDlMt3khA6rDpqS1YUiL0GEjhjR0p4bVIOo9iKM5b
22y9TdxUxcZFO/VF0NQU5ATowUWGM0n6LQlIGz1QYFyIdEIOpfZvfREoDzllI5+0I8CCrmL//T2l
JDf8kCofdjSNYa2alXZlEVF8DGn235CTJvcJdEmsToBui651b72yH9eK2llPRifNpx7W2xPcQHnF
SmWvozpSlhLb5pJogGjrBLiMp1Bp7kqSl1d6QwiBkhrj1c+nLog+XM49P7T+wIQKGLgetdyD1ZTa
oi5JYS66CdMEA3E9WqV6cGqoYIWXiF0uhbGqsDj4Y6OavMSOB7hfl9l14GrhTssj8qR+juWJCJ9b
TzHBZVGcOExuPF7BDAhWeeZgU0bjRbKBVaTXKnronS1H+4sXBP1GBHhi8H+wGKqYDh6HqUaQ3AKD
IF3Rw9XqGbmvyjRiCtS0u0iJX5tUjldMCnKHpLy4dvCOLvHPgs2dHZyPUD8tC0o3OroJjcba0YAJ
ZGjdoKM7yTWQYWVNpS/dm8AbD3SbxhvNGZRV0FQjwVQtS7eDs2Lj1KVikEyRO9RDNdgkCxe/x4q1
qd8BRaeCBsi5uhwE5g+/cIry2JVjse6YcNgDFU57wOoiyClCcN90+E1D/IKXctCqfR3Yw9rQNQUu
QVooR/CfiNbgoLJjNpGKZj3TBjQxXk1hVTOYLUYZ5fa05OuqLzZCK7JHtWM45RXFTRqA2ivFfKwq
JNIiFBzUVwmgHs5pXBoLxWzRnWLeWEF41PfTOEy3Teo4e3sw5cqlb43yTu+rhSF7kGu5Z/fkEPfl
jJcl7exWJXshWigGzQagUvZ4NBUIJAsviPqLTihIxPjRG9pn8OjJ0gy2pEuam1g1pl3iBjYsvHgz
39G1E420hzwrwkAc62SuxPm9PqZkptFFX01VpGw42wuIh5bUn2UhXTzdRX2P4EeCoo+VQxj0N10l
nUVp1lBHE+XNhUy81szii9GRMZElMrjgNjBKqxgdMbG1zdp1m2EFaF3fAK7tQYcG4kDsWtPR01Kd
FTvEaF9NFqrbSEJsjks/be38m1Mo39rJuh510jb1Ea88+7YavY0DoXKKjzBPJx8GZLhlttrwIOaW
u0mQXsDxjhDDL5hoG58QdjoaUByCpTvMCmOjEUvVFcqusCpzlTkV91tUuGggcxLmgSTscqyCy6oA
gJ72ROHCsCd0sCSlghj2JHoOO2J601HDri+7sYcOO5X3lQk/FJ+Tiloq16NDlNjVTUGm4xcFH8mC
VT3/2ipV963qHfve0RpzXGYuzr+ul9NeJ3RxY2ZRtyV3zhpn3rV5Y7rNdIN1r7mHMAHeOid72h/H
JgeXa9sr1E1onnFcbsieTtZ9nVKNU7N4DzpREgAr6lcPF9lBQ0y6ndLM8prlUIYG8a1uNxJF0Bav
bO+1ryPH8UvYvIJOjm6Vt32d0JrTaRvdBBPUfiEJHyYQj6hlt+NVzHNSxWa23Zzdx7dIYLD1akZm
jRsCIey1qYnktrCIFuti2Xy1G/ZXGOYi/Uq6nviaZpGzx3hTPOHNnyPjkG0/qvMKaWt5tVAjN8KU
X3SHKHbNyyhvxVMhDAufTj3sEYn3h4HuzjfYIHgsIiiei7ITwU3vVPn3vEVy3Nua+dKSWAG7Lqic
vZbqNIkEJ3Ab65RBv7AwOeu2JNnDRjQfjAKofBpYYNpBckdXpSLf0t5xv+ilA13Hm1xgWpBmrDYj
dJF84AV7vImlMMqjjiCcEW+QbJjJkizZJhVtgwojLl8vq+1ecqoAbWOAdiCXI2yradnG+VHJ4i9j
IShoMctjSgUlSSOZQ7FWPTVGQlYI6hWQB6ZDy8diZ4zb3c6PZZrTc5syfdc0AVupVZjLgNgCUNNu
h+u0hTu05bhkK2/kyHWQRFF+ap3tPpKTUiCh79wNp5gBW2wcPGSGIi5YFLMbtorJCz7L8iGp8Z1V
XTU6m0qxJCmQQR2nGxIZA2sB5odcTFQ5t6ahQS9ty3h8Thtbh0/RDMm+17u3cHCHRUdl92L03OJg
sLP9VlSq7UPLape2kl5N5Zwb0RrkAgg46+hAk/ICJA8SRK+uBHEMbniVsBlaJGaWtCs8d/VlE9qB
3+IuveP9/45+FBkwaxocJQfPj0Fmyt4r2+4mVSkymGEWPULoAjAOH2UFowacYGWUr5TBnumTD8+m
HO+nTm/NtWMTHqwUg7ZJYFNtRKUYPq9adu96M5AqiurmzlKzNvfpJq/tqFPXU09gjcWI3ypuaW6i
yHYucPFJJpemc3Yw4jmbJnr4aklUFwUz4cIylJAs0tE5ctRhPUHq9BzkjrqknfYEtXw4qJWmb/gt
IKfHWtybsYnv14VJTlHrNZyCft3PVluem0wuPW+iMU1nCWSi65KWA4+M+goPxQicJ6ePzGPcl806
6WJe2IYIiaFgTyUj21tbioW7K9JvOIM8MiGn14SNkG5Q09ASg7BXVVYEL6WXTn7WgMCEqJNc2WMw
QXVQOMXoDbvbsbVq7NFDcVdMbcgOV6HenIsdCLP8NogV+8apSTuyE1u/0qLe+KGFqJjLhITcpoOc
GyCuvy6sMbrIrNS6N6vEm4HIE/6Jrwi6FgHEj03OdLvqqxmAK0b1FgCTjSoceQSCl3IjeyO7F8y4
6MHnXiKkkE2TdcewI0p0BOq3N2ZKhBiaZ3IvnW0SRqxYbAT3TKTKNje8/oKtnLMHExletWGdsv8t
ix8dTG+ot6J6NeoE950rQBEswjpKX0siydSDVnXBwYVctaRaAogOo+gRpvcofcXTLe8qzpoQeGZR
1yNUVGi365rILI5mUeNdFSgDjkUO6gjWk7eJYhjOFSWso623byBMuoU6sVVpaqPZ04L95licGqxM
x1FqWRyS6l6ixk2TXR572uyk2Cq6nux5/y3k2/ZjHrI3NgPUCuwKsyXljm+tHnfLUpVkvyasr3LA
2TXaLw5HkDEhk7RRb9lDzXHzlImUztW+mV42HMzSgv5UE+WoprghwkDb9vB4fkT0b28sVdFv29H7
UROD8Bjy6j0Q5ddES6sta/Lgm3GmNaDmVwqr3KjeSHc/roulLWa0DxrGq48Loe+roJR+TZUFmhI3
nqcTl5HRAv8gYqnZOnWS7bW8f0BEjszJ5nTrORTyP77cucq9QbNFNZGFuqAzfq80h02tahhtuVwr
rGOt1xtOAOOqxnLySbtFe6+P4s6gC6D/sui4qKeV5Wn6u6gNQ2T41v4s0sug+466fVwobaZdUldS
N7Y7qS+wezhRDtTjPr7dc9V7hDc2qk0DJMe77oFjCDIs1GZrOCGqoq6kpBdSJ/34KuceKl/hXMNG
nar/rHT/0iozx8DszJwezM92SE9Ehm96MMg1E13Qx5c6d0MmRAwMc5TmvLmJ+mtXLiV6tZfAvLYD
acVL1BXPtls+/79d46S7E1tCh0bEGIE3fTnZzcZ0888wM+cGB+MP3SND0XLeDQ4vcYdGF822YgG7
DDtV35O0RrW8H+IvkUKrhdAa9RqRPP5OoBA7NzA+a+28f/UgulnUUXn/EMaeNiBMUNWGUnrYtDQU
iYLIOx8Rfn2RKQlx7pVXLP/0uXI9Uj9hniKPdE7fvXqGnMzcr21ejMxStrxFYOF8Mp+8H4uIfuB0
WtR3dOMdw8ULNTE1aVbDtAs7v61I3ybQ4sJJKGh+fDtnrsRNzIwbW7PQoZ8ME6+N40lKt9wytZHr
q7QHQzrHqkkeP77Oma9JQ7oMrtia28To1X8b8naVp4bXOCXwA3XVZC8KMuokhSlYB/uPr/QzLvX3
Zh+I218uddJs5KBqB6jJy20HoGBpFmY44xqEgIPRdysIXdODxI20sSiCwgA0KfGpTR18tdm3rmB6
QoqjBbTRW87SOSTxnOrxlO4tqDR7YYwK2DkAoUHGZtCsyVck9VhZsbkSq0wXCcEbfTZeDWVHGQtG
FlhTyg6Lgfz4T27UxDRw0tWklUlxX+UFQMJ62vXDXKUYHvl126mNxJOXF+qV1rt30rbjlxxO6b6b
EWRNFnxtRjSlTooVPh3tnY0GLSYG1NfqKiV44yEP2B2h6/KLMr8DHnY5BZwuyZutQSEMFB1ifJpB
k5CXEuKuWaCbcvZKonQ+GnRzS4MLE7pwdaR4abLkHO9cpCZahoTQH3Kmy4jYowHbOmx6kzv0eFq6
wuZxatVXJxiKTxatM2NN92hGomBB6ac7J2MtyPuaNqzkuSTYDnvNM3Z86yPBKaT8LEaS77YfD7n3
nV9AyxgnLITfcJpPO791iW99qPJy67nC3FF0yVd12IgL26jEJnBDcRFRfzmasRcePr7ymdeXtrZq
2zpanPfiC6LSeyXqbOKmYim/9PiPnmuKvkdLs5O3jy915ibp8jIbceDhn9MeOs0RNp2yK7Z531Aa
7TUq+ZSD26WSFM3ObtPY9Vu6bHIx6FTuPr74mftkX4WPG6sLD/nUNuAgZ+PsWRRbCBzxpiZGPBxD
+r2J/Dtm+9+6VN5fCX0975ODwggf+uxa/21t7kG64XvMtjC2n6SEvKG75Ak2mWH88TBlu4FgCmEU
MgzVPtlaVQQgdUAoM5qLoKcmm+qLkVwPg2WvOX1+/9MHaKqYj9jfYMGhp3u6ZYyzqjBBUG3prRtb
pZJzhKiksNtmRtp+spV6/wJyMbY2bA3gk+unCDK4LDgDupw7U8xjZChP9eR+T0bjGA72J3uQ+V3+
fbLnUuhzoP/rzPnWyX3hg45lodCNhTO2MiiYeGRGLpysJ6u96PfUKj7bjZ6/osdW1JsFcKe+EgXD
u1vOV6y1fp961UsptaPRgPHscBkRgKT/qeUDMR8bb4Ln2HVwxZMRabWcO0TgpFul6/boQremmWIq
Vz+5zPtN6XwZNDKkKLH7OOW59646xjG/eouvXzkqTmHuqpEV8eNx+H4W4Soa8AdmZpy0P/0Yv+yy
RwX5fZJo6bYxONZy3POzpPvhFPYtuEK6au7kG7L8ZJbU36+UXJWJw7EsrFP26auGj1d46F8I6bEk
pTBI8qx1FegTEl6U1VTQyWqlRxi5UoKT853Jq6h9q85GjHW4y2gmrbG3Hydp1Xdel6ZQd2G4/twW
1KVuHdDG2A+ePtjbULTWJ5/+7BczczLoCED1P/1i6EtGRPTy6lKiKlaJ9JK9MlLs+PiLOTfvkXHG
nEdu4xwp8Pu8l5s1y0hYZlsoNRmmnn6rptrRdcRnu5YzLyyYR/a2zEMwQE5mPQuaXFHhJdnqMB3o
ZgfRbiT2ef3x3ZybgTBUokd0ZzvWqUZ0SlR9DDslRUEAtBWUw9wZ78QK7uprn5h/vovmzIhMlCXD
xFB0ekJ1RWz3qC5Szo7B9/nZNbF9mzfB08d3de7lIVMOQxZPkBs7eXagdAgxKnl5sthyb9IZ4qsF
1ncqruW6CS3325BVyQ4VS/vJUnVuzkMRa7Kv9s4ceqifqFiR+3Qbhvq1KJSXKQnXVfJYJdM90/Un
Vzs34Dn2kEUFz+V90AOIW3RkZC1voTqmG4IHnNtBTz4FZZ4bIzxER2c5AvN5euD3On3soNmmW7cb
1Mc4Uss19AxEKYnRZxToneGBMC1SCUvRX9eySK+szDE2kYuwi+wr4txD/ORaDdo7I81qHXWwxz5Z
SbWzT97hhM2biYH1dOPTBK1q4SJjtRlNaoWiftGEVxK77rbYPt0naB6V74BLIBzLiB9xWbQ7WPrP
EW1dCCViXw0YRKkieQtbKnMMGPfx8ag88xxpbLEFxUAMYO50QcwcPkNMSvUWDOD3atLEWq1QVAUZ
TWz58vG1zjwOYn54sa1Zscqu+/dZStekqpouYcJToH1XKTgs8e++tBK/veMVs+PfFp/sMM68dJpG
2Z4dDSvWO31z32RyJN6K20usL1EcKr5O655iZjMtDND8D3Uz1Etasv32z+9V05BzUpFig3g6U5qQ
K+KGbN4tZ7WrGjoL8tzsFlkyMKI0fJSuFX4y2s59kzxaygA6FmOmspOna9NyaM263CpqWPtS62lN
Foa4HWov3+Y2B+mP7/DMmsMNsoeCa4pwVZs/zy+bgTxoQK+WPNqRzO5VZuInUuuSUD1kcf+dS5Gm
AuSRDaN7uohWjhmLvOCIpnllcWNlNeG0jrAPcadpn0xf58Yo4S0MT8BTcz3497vq0cUUE5WBbZt3
xy4q3/DBHjMoeos4hHrZgYP488eI9VjX8YSjIz99ATXy/EqScYvtRHzHQnWGu6ZrQH/b9icXOjMx
oy1WiRWi8oyNY/4+f/m+qmlABhJwBMxC6ykcx4071cdP7sXgd5xs6H+7xsmY8BTwUSbA2i2qXm1h
xnG1b63WutM7O1gEGc7MOFSHhTU01ZJcgvChHBoHxQANm85tUop/HZKoIqbdAzdzpRjknIFDzzCc
E1YGEia61Qlh9gvZB1+xxxWbvEWhwelW+mjhgl1kwTWd1HG8sTS8cAvoPdrd5OUoLgoNXGGZt81G
7euAKGb0Y9dJprI7LGPYXGncXEejE220ppW7zEKn1RtRftkrTU+Co3eMcRT7POE5/oS66QKYfbVF
oYTrcwCuHnSRhWIwHcioMWJ/iLEZf/x4z41NVnFHY5wY9ClOxqZdt9BPbMYmWsGXehQvblRdm4ay
NvJyFSjD30i9PzlNM1XPmz3K9yjjT65HhnxRG6EstqImVY55bNDTHalqn2xe3/sLTGqlKPypZVKm
O81MMsc0MprRgw+lprdkQDcIh9xvdfpAJ4oUJMXvLP05bIpPjkyndDl8DfN1qdLyRDlcn27IvCqv
82qwqImUcvoSAYkiANZUblG7qyTHZx5nnNrKg5VI+3qZgb2gw0UGm13r/c5C6mslg7Iz1E5Za8Is
iEg1BgZctcH4QRvLS14tjZiOYUQPBMQ/XHpCs6m9ONMy1IJ7LLOt704WhCiRkOsgYK2tEj4PSMjq
DeG3dgNubtpU41CvcXTx//MJMm0rkpWjOPpjTezHJ1/FuTndhvPhePgR+ELmr+qXOSJWWysvUlBd
qniR+EIWclA3qSb6Tyb0c3PRL9c53Rj1VQ+FzRuKrWtlqg/ymDjNKFp9/LqcWxBtEgjoK9Bvs935
Q/xyM2qtE+lhNsWWppPrS7DeHMafyjRCWNvKT0xnZy9GvZIzi4e77fQQYTdMRkXGu6JEds5JdNr0
ZrVGBoagEtflx3d2biKwKfuzWmDZe7f5xZps2AlSim2TNLd66wBmDuRTmTVvIsa8FdmfPEnt3Lhw
OCVxgMVL5Zz2aaYWOoRrsk9LxizC6qFre3dqBsJMLHNZGkq0Nata+GPlGXexGkRbGaJsDmHNXLqh
m64JEJEPDr4ANNpBSLb8x8/j7MdjQqSMRP32Hb1jGAMyiyK2OUNdvRle+Bjp/X1m0Ez+b1wHSAhq
d9xr7zYHba/IqEKUs+UkWlHNES+FVADPd80nC+m5bSvFKdxr6vwv5+Q9NIi/tQIEWFuBcDxq0bkN
xS0Z9PvE1a6zsj7mmfdJoeLcAP7lkqcb1mQyM4Q6Konzw7gJu/KN7AEUrva+KftPzhzGufHLiZQm
GdtHzsInR2ExuIAsRtLtVaHLZxGRZRt7s2VZc33Kt6GvVATi5czIq7ieBceKNsuzGpQ/HpRrk6LK
U1C77bbTkS1jbcFsEInmHuhkuXTJTvHzoHXXozO4j67FrAl/s0U1obQjiTFzabPUf6iDjqYdov9Y
qc8kZV/hSSRUgy1fDL1gkUsjXnW51O8rlJcs9rr1yWg69xS82alLiYNxe9qAJdytBRVZsfOrpt0k
Jm0hVPPJqqwDNVOYoHL45ILnvuLZnoFj0KHYevrYq0QLZc1maBuT0YQ4pgMNDWUSUj05X8GinYWp
H78wZ26RdX12G3sYcd6dLj1busDyjGybeqG5iuDJXBYROzSZlOTfwWXaokN6/fiaP/UaJ5tQtDc6
D5VXlKPtyegKFZnRmc3yrU2IsR8NnX1vRvDaC0Nah6jMssefJIXERLL1U6fsRiJ7zLtJrARaoo0y
QD795NG/y9Jgs4EqgarPPGvD5NF/X4zC0ZqqoOeNbqcAPRsJMwRgB8a6DQiD9BzbWDBSkE9Z2coL
m8iX9GSQX5va8uOnY5yZK2df+Ews45hjnpYKVaQRdi7iHN9yYtAamcXNsZFNtwgsC+vA1+XswMhb
B3wWLQleFJE1JaePGjdRf0NesrqWMlC/kDhObIOY1C9si8lzHxhS2CaAeY6etUGX+yZRZDJl9yvT
TqIVgkETlHshtgQcOKsx6pylGx7IPTLuU6MYr3ltcaJIXoSnyO28faY6X9VOpp8czM/dPx0wPOjO
3KE/LRxRbkuyVhjcf5aO9xH+3O1IjjMh9Uq0/vhZn7sU6ku0BrjRWTZONiA0neo6n5clr4SzWdXu
bOkZq3TvRVn49PG1fn5vp6N+rv6Ce6LKiJ/79wFWKHZG+EXM4QCcN3kPNIxxfEyAUgJ4HyQbZ9pB
g6hyI0Z9uNJ1JbwlYMTzTSOrNkRZNv/YSv4RvuEy/taUbflD/K/5r30rK9nEYSR+4gP+738dS8Sn
+Yc/snkrr17yt/b0h377te3//vnH8OyWL+Llt/9Y/Qz9ve3eGnn31qLh/yfBYP7J//QP/8fbfxId
zNCigfEvksB8gb//4nwH//U/l2/ZC/a0t18BDv/4O//EDQIOBGyLFdl0NBs7OYv/P/kN1l8Oby5a
rtkmbOsMuL/5DYb3F9tA3QKuME/uxjw8/hkc7P5lzjU3OifW32iHf979zT8GEA/u354J6a8zkH4d
aNDr7Nk2rM5lH/oxJ9NrmvRRok1odqQtoy9oJopqaVfGgGFhyksfaXku1lUtb7ISUomfRb2PJsfz
C9LL1sgjCySseIyIo+1yTFBFagPPV4e3UdgKNoko8REa4agNxU3hKgozFDmZCsEPUHWqNTFihOca
arjiyGjLBQ+RSBBoZffJzzhVMiCvssQSw8IlphVJXxuYfpDkzZ4mZLrsygDlm5NFC5g5eKs9uzmM
dUOgfG5kGKCsZDPw4XTEl3a1wykQ7EqlEXcF69e+aeNnLMLKlzjLcf/Uhb0w4bduOk8PV5S7jQWB
VnCLRlKu8rG97d3wu8XGdFEE3Cki9lsTE+Ha89JoKVH1wmnEqqKG0LUaIx4AWItyWaisQ1ZFApJe
i4rwDa4e9fqtbYzqInbEpYBYvuh0/TbW3GPQd5fwypFnj8U9DluU0wOekywt+oXuwgTW3fyCyOAL
062+BEzuPiXecZ/K8NmzAYAD718wT92mMn3GTZhgLyvvx0SZkNoXKIxJOlymbtWtOxUqYUxhhiF4
HI1gFThkuaSBPX8EQoRRrPlePRobZ3JUfDqKsoa0UN6HrZc9luRkPmojBkvIu5UP08xY010a5zDZ
ehGp+Y92qm5gDxAeZCp7Ycr6BcRTc6w8jp5RHBCwMLeIB3IobrLB2gbuhGXQEvU1AK/mC9bqo93G
5aYcIQVprQwvbHyZpKN62hYnmotoyX3IpkqpFxzSH0I46nszL1s80Rh1qCkF3TdFrZvCR3ps3JLq
YVzlcR1pS7BSo7soo3paZVFxbygAZY2mQK2ql8Zdmwlv3bpBsTSMiPQl3pxFMiczEeTeIwUfa2+D
HBerRlhp2gI+XLlI6K4uhNvb5ZWujd1hjvvq1kOjWA+OOcQHM7fVZ5MbX7ZSsAuOEz1eWjzLcq25
TYDBBnvzYZC1JXZlQtSEZSUk9SCWnRT8bmRE/JDIzy8zvYF3HRZmilEFeetCy0LyExPt/uf09UcT
/X8whf9na8H/RxO9xvTM3PjvZ/rd95eo/HWa//tv/D3PUzxnoqfMzEYMAQn7sX/N8+yX/5rrYZy1
aRX+iunx/kIvRpY6OA6oJvAw/jXNm9pfEBA90scN2uTzGvAnmJ5/aPp+mebZpyJa4GPhjUR18q6B
kWpBTWBHYF/hSUY1FxRjfSicOQ9ScTVpOXDldWSBxX5UPTIACHmyvFcwKW9ROVn3ppMalq+VxpE2
8viUOkp8sAxstpinXc4agOuh5aEh48CmGJMUd0qmh8wFIaraB5VIO2VR9HFm5Aeco+2mB2eVXDl6
5NULZLfuOm6jYpcH0vAdcnX8XM4BAuyXlyxd1jqKKbavEq+7RURKqZbMKbyfRlVdtJ0uNtLu673u
NcN36JjPZi7c76bXql+zoXRgCpJX1eSp6ptWjt7OaF/APMAJG90IH6KjN9FhkmTMq1VprvmilKsi
UYJx6Tj9OlJd3IZ+w4rQN7T2OuTks/kHbb4eD8m1EkX6Uy/HC7PDmqARckcUa6TewRks7zALFMte
qE8ZObsPozXK65GMu02leySZufaqx1EdGH1+ayZKvTW7Rr9q8hynrmvMAv04vsh7GJikusWXnpK9
kG1kdTzrigXFTg+w671NVir9a5s6wU4GlrGmKZ295VmMHIzawhsbC7cmubZBDqfHb2TkNWTAxuMX
asRDwQQGebCu3NCv88x91vUOPLmTYAV3y6c8zp9qhUsXdTXhxRr6r4FQgKoZxKqaaezgRXbyYuGQ
Zj7nmPWWtjBiL793ptG0F4EaVbt5RD7UfWuvXS2I52zGLN06ekcpJ3Icwafv4QoqfW9QxTdsSeTO
yM7DTrXwzky19AZi43QdDBHpEbRxLiJDV2g6qKPFVQxStDgxbswkQ+hGqHh8T7x9dmHllbyIpG1c
AsJJ8OkEw83Q1M26aNvxm5gLXwvMX8LvUqX64SFKIH93YGedO8lwQWYzQVBW0V4IliUkivYQficc
VfFBlVjbSBMF5taucjB/eIRAxMJRr4YC4J3deBB0G9KQyXckumNBpnD3yPTezYA3qa/JJaqx7alO
vNTDCBdPRPwaDAFSj8tc9w59nsOXFEDjCx82HM7FYbyIaz6UU9u0XibZPoSNUxB4QHbAj7KbyLd1
odw6aNQuGkv5bk+EF7PIJ/CCORiy7VEGnY0cgF2jMqq1k6jeU9zTScExdMCxG99AUIzW9JDU197W
srUea/Y3wmEnvKl5T1xpH+EaZTVbNJoYvlD5M6DJB84ShVSw7kQJ66RIB3kgZdoUvusGEO3tdKiW
eaBEK9np0w15A+UKgmjh2/ZI3Xs09F2rp80dAcqcLQnte7Qi3IbsRyIJJiNVwFWGxPZWhgR64Lmk
E4LlWNhwCNSFnnmtnzsDaMimlysQj8lmFIFcxYM7PfQjVpt+qLV1ZOGkizzcqo0wg8vILZobG8S7
FrjNMU4V+w6w47YpjOl66FQ816Oztzpea4gm+riLg3zYuiRN3SQ5lSVt0CCKuJUr71OqhZekEOhH
Xa+T51jV6qVip8GiG6ihuhIUx67gvMrGq2YXVba+QU3qMscirBblcBuadXMhkyrxmTzVq7bj6y6t
AhVUHhtMCoRxYM1USUjWvmsoEK8qGpg7Xev1Xd529iIGpuzjc8Lsxpe8IS4+WgZxhUyskgH5Woa4
n7xIvuHNJJ9KceT/Ye9MluQ2sm37K8/u+EHmjh6DO3gBRB8Z2ZPMnMCSTBJ96+i//i2QqiqR95Zk
mtdAJjORqYhE4378nL3Xpj9TmPfO3BQJdxGPG/2M2JeJle3RC0CwDFnIhb505yTup2dcauauIa3P
tylrbsSECYvB8Hj0IhLDwsxzX4xK0BSux9wnWtnbtiYMuIDYWvuFTZBIMM/TQFLCHp3G2KD5Yfbf
0lCrrqaVVA+qsaVfM2ej9BVv0VJE20bmeC+qgbyKQWlkhpDa/cIAtbu0Rf6wijNPsQdC1mjb+qyv
Z4kFM9FuxG97J2Ti3ap4Ff11PbneZoTBojCR6esGuaZQfIagd2LzK6OvYTs605d+PcRkrJk5bMYx
hgBsaZdYMxtCgK3xYz0BNzBlvTzY7ugFnVHZL70b824YNv4zyyUTMckmWl+9xoIVjRuC1M3XLB+Y
ODlNcpVIuPeLqOTbWERmwBnmOexZ0vVx1g/WgP5+I7TQekwSOQW1WNwj/J+HRcgj1YPAMWVIe5uJ
mRtc4iILoKbcj3UWfeRAU/hpX6gNATnxHZ0PUHgYwMcPIiJm0jMa5xQxRXRZQUPvwLqp+aoTF0VI
2cOy9HekFMAgZkh67rlgEIb6/iklke2EknfDK0EIoCeJnVyi+Ah99yGbPR61sa0IFzRWE04ZuYdk
snuC4rp8q8hN8IUbXtIMcVBlq/4YitTF8C/IVqkRu/BCkWFdoBOOuh4H+ZQ3mKTD4hJBPFjjyMc3
8g7rPcna9nkZlPNFOnn+uVU1URuqvVdGYT0urvksZlNdkbA3F/IfnGPbaQtdKQcPAVk+zwr77cmy
i7d0gZQQp060azIOEMPacOoXGogwXiN1ghnRk1AXmQ8qKqu7pQE/itXfGjZpei+jWn/RxhLQFbsy
/kkZDh8lYIdDvgwWYOIkPekJ8BUjbXyhi9vMNj9M2mjC8yjybVJCUyOFLn/y3KjGhO42t7XbgWtQ
tbETTfjVzSKWQLyHe1chahxJizioKl8usYnrs7ay6NOACWTjqKEiZzMnZ8i2lm9Wkz+Bkih9PUud
xyzkK3Qy63y+HwFGqXEzsKpu61i+hgpod1GZ8S2B9MAxCMykGXaZQ2k+59ANTk1qmFtO3wM4jZhc
nCkLX9t+nvbmlLSvk8YRGKarB92FmagzMvKGbfo6StYVsKxyF3EEzVakFKDuN623ZuJfyYl23BTP
LVEtaMPz89SdoZqY2IOrgmjYvIr82BWVH2Mvfk41u3ykqMrOZeOy1VsydDaESoKNBF4u6Z1G9RX2
7K5AsL93J9HejMTiBOVkaTBozGInYj3CfVOy7JDUc4jCdA35G1P7rrHq6RibudxNLqILSLgEQJrj
q5KstXAKrXo/jnK5rQmo9zOrladqacud5Y7TW+8SyLRRzUKRAnIAg3NORwCdVmPC7F+mL2UW1682
p2Zc4OqtiDzi0PXoGwSjZpcCIEEHVmpQbJRw/SLNtEOEa8jmAJoVKb61rLyBYJj5Rmba23EoQCZo
ZvQeduCgTAAZbGl2C1fYE9NDlqW31L2kBKxqBt0meZWm33YZQ3kCehOhpqDajBkNkJ6qiW80K61N
hxp503djFUCUibYyAVhB6dFuVZ7dW86SGcxL5+kcomLzmxLsluBWv5J5GyH/DMOtU/Y1HeJZZXRG
gJVF5EQFzZj35qYhQOsT3LbW28negfK4iHuHzFQd1UWUXuXYyS9T7eT0SghME4NOLAPxRruwXABy
PBIs0adhEA5uXH2hTTTAViALCaerM8VZZp5Cy02ycze5XvU0zgNXrereJw0kh1dSKcMTtqFCESQj
Hfr+aL8CC0KOE8xw2gOtC/HNg2ScvtZ2Hb+PKI/hDSnrEz9TvWrRGO5WpAbByiHWaDm4UyAUScX9
4DY3Tc3frhR58QZvHvCXdscnajeZ5zUQrmd9nzhWXW2ieirf21BAW0sm92jrcuENpmd3dXr7aYmJ
Qmxay343GQOFm8VZ6nNoeePWWrz2oS3o8aQ2XSutqIt7MdKGAWWPS7xinnEwc6DhrAbkQKJgJr+H
EkYfVbGJgD0An8zNLZF4+lmUiq6VaCkBEI9vIb5PgWXPhbFxND5PZHX1PCWD+RHSmzVtVFIXDmMg
Td80Iiczhyv3MOI/85O8m4n5Cm+jlJhv6Gje9DiNXhQMKTE2ftcv4maucS6nHWggbFdTs1G0MXvS
0Wr31mUXRsg7Nf0xVQhEN6oui9NUpOlT5ObdS7emjUJgG65EV0SPZEqpnbtebPpm6V5DNxFtLL2I
r1o4oMQiNnnY2n0tjnOqmscwLEQHRIa/2gMoOWaqLR9gKbUYr2XzoY1b+UnWZLyXVQQYzREXUwfF
hsVAgD3Q67rflB5Yin6AnuMV9SNAf7UGZdelc9NPsXlfxs2bs7T4sRhbRuBUYrH47ijY9hOgbHTu
8tC+zfI5/5iKOn120zEkSMuT2NJ7rPkchbpn/P2ESGnS8GtwnWdVRDV5gVG5w9jESziRKb1p7c6a
Nxw9qHWAyelBGFvj54Wqj4pfYx6Df36+axyXDmLp5clDG0EyFzQJgbempFUDQJNbHQk8mGsSCGNc
8BcrHpIjlnXnmlucHJzJ5mES2ufcrRaCC6CpbAD18ssZM4uGsLL5I9mw5FvLYRT+kjoLSPRqCWBC
hPtOH/KHcq2TjIXnql1IIpPY9U+hniW0l3SNLqFXHUq461jISCHg/LkWstJqL9aKgklKYa0rWLT1
5mYEQ6CStCAFmKlwcYs7XRnbHPWbcdNIdoHNUKnY9XFnqFU4ZtrLOzhfMd6BJkkPdlwxmIJgO3/s
yNKenpZRS9lftY4Db3fXC2U4hE3DeXBQz6IyGs9cktZ1d1BSaNgZSlZ9tvm/JOyq2Oy06bpE0z7U
HDR/eTH9xTRU/jLWByyKFYQ8E5r4tOitX+1JdTONKaTY8Rppygpw/NMVhn/hTMVRc90gjF71wtgP
qX4yMmunme3OiuXWdSDK9MtWVd2WX3UPsSXIwPL8oTf1e6P/T6jJP74bEmVpYtXGH/vLsKqQQ1OK
kNFQXbdXp6ZWDA8Etf/9D5GoDx0caMjtf70ANConDr3DSHQYzWz+sbV8VzrVj8Hbf1qSf4EOh1+7
znv/fUvy+nV4e0e1/WOSdXz/7//6/Uf+2ZM0fxPkxSBI/X3G9K+e5CoX+ActXKcN6RgkMenmOtxf
dWL/mDYxvWJAhI+Cgffqgv5bEbAQm3+eNuE1Ajtso4w1mMXo/+OJiTtzGhBJGDdOqBySq03rOBtS
azfWkgv286JpEHBUTHe8Rm4q2QxbsaC6GlEA7IG0NBeCHXr9E9Sd7Fo5Oc27ZhoM09d5G62gJxv1
gzGYw6cuK9qgi3AYERarT743uGCFauZbsBrjctj34ywfekNVL+UQDrcQQ0O4HNBfeiDjrbPAwmvH
XVJgwnLI8gABmoF64Yjd7W2Pr7ip43TKwAFVZhpoM0nW5jw7OA8m2FIHJvULTI0sFZ/TnmPaJp+z
7L1xtOY2ieB4bMaxmG5BxQHdZ37C705hsApcJ+qaYzW35rLDijjVezXr/KmhrFo/9S4YzCa2wK1F
DAjgxhbzpJ1cvmAFRmvR0K42RUEsiQv12zPT6GFJMwwTZI/WqZN3wRgXdPtCVQ37dGydAwfPErwk
6VUR57puumvhOlFTme3U1TdGpj93dd1RzQRjKKquOQC7TPp9EeqR4exdIHJ4mdtELAKASNGWws8A
SF4NMLvoKzscsUfzx6Jcf1+hUxtre5ltEzfX8ukjQjRTGQ8D8eqbFo1szRQoCQdgec1geiuwLoE1
W1dRC4+V5guJJqvQO/ItLU7D21DOGoxOatiRs2xn6FzMfnC6ixLaEAdRQ75pdRBqlOGZPm8e4jBX
w/rgEDe+TKm17LQJjuMmK+wxH05d11OGXCWp2x0TllapYVyKTTZSjclPURhDpn2ZEnSB7Xs3Nl0B
wjNbljz8YXP4z4L3FwseCVd/OoL5f/nb57fipwXvx4/8vt655m8ryIM9j+MRFilh/3O9cxmbo7Qm
VASbEUvcOmr5x7B9XeMQDqPOM9AXOSQi/HP5E7/pOsunh08L4Aq6078zhVn33D/MYMhpwNm0fguG
OnjTf/UGpJJKURmmdvA0zUw3ZNGSBeCZ6ukPe8Bfb/3fPwbhAFIDZDGrhvVn6cgiVTsPy6ChTTLl
U1YVM7N24d4W48AC8eefxQX99VfCE4NIBU0uGiRrXe//IMrlXqRo+IzwAOjUuxV2O9zgzTNO5iIm
8qsLev5//oHUVf/jI7E2oQKmtAG3QyTEzx85ZfCmJMC7A0Q5GFRhU3WXqu2pTCutqCxaxaP3gf3Q
0HcCT7cBMw0U4d6uRr0k6xeGhzUMFPmgooiEwdaDnmcCpzp7rfhc0ge5NB680SYkHGlcGEAX9qwj
d5jK09zK4j7PcsYuqAieZWeXJ29AdqeFRXINme9ezShF8m1EZbwHm10ck0jN26Zbp9KauXzFRrR8
iDOz/UAyzA16qISOZF76fZ0LLCNGdoPXw3b9GDHXva764hviiup2Mcb0WRdJSvpQmO+IUi3p34Lx
6qtyPIgqrMiSaHS6pwDG2mYetxJl0ibvDHV2ZFdd2xoUW5dnxpvIIxpaNjapheHAoUFdF23MyUPG
5mp69YX024IGYDHhGFuA2olmZNkli2AnlN6+0Dj3xiyY4tZRzcaZx2hULzCLrFld4rJOd06J+csf
Q55zX8QVBzFhFOXnvnXqlxQ8x8eUdNYHLxIeCC6hvPcUkQUdEoAkSDr1uaKrjYVt12KC5mjqGvHn
LM7XQyue+VuRDy6UczOqLk4/9mcYCOMHd15yn75YG+hM+k/AdCOFWyW1bhMDTOmUCMIb0vkhJsRs
q6RoXwqnGnYVfFzOpTazjamyi3dmb/E+LuMvc4uXMOKgfI48F3KeXEAJbxUXh6C0/KbJi+UjBmHt
3iiThSjtcLUsTzI72hB2tCBL0hDEfaU9mnZiHUNwTgfwaGprzEl2EWnUv0fK7j5nck7z7RItdrnV
SIQ8cQlUADf3S9PleGfG9korfgBglr8LA1KfnZnnUOsAm2fRs6c04Athne+1Gm43e//kqwkSXwVT
CXB6YlOsdOdUa03IqVRCPhF26ZvlwllkKPBq0JIO4sqeoUfazUMIif1ix+rOmuiRbRAzmzzavD2T
pQ8UAqT/pXL4OjHF2Fmt1t1kerlAHIdDyp21PtdgJG8Tj9i8bOm6B9QMml927kPTeOhureWT1rfG
VV/IZ9PnRV0JpVu2o2ePj2XpkcguvWE3M6UoRxLqDDxUhwTGxWBuoITF85fSTsj0RZvSV4ENtjAl
680lOA0cazoEWVRk1tbW6fb6c97Yy8UdcQoec09Ec+HHFAKCKA0tWj5kajQpBCe9V2PEhcDh1s+D
Sp/MNgUOQkBZOqEXfnIIJd7CNnaiNdSJXrkWZvQZLUqKjddRw+zHYbGdTxNdPHfnzJluHQuX4LMA
lPDs7lSqksbcREVn7whAXyKKHIu/adTJEF3tpkWTWlEwjXeRrUUuWiP8QPHZC7WBVrwKR+tFr2Oy
ATYCknG8HdFH6R/SftRgyCHJdN7pnXGj4i7uNARAddS3jxnwGKJeyH3OXjSrzh69oUj2rShZhqvC
IbZQII11wpkRS2jotI/H3jZO1jRUYjMuw9qP1SB8Wp1hnEbingGqT9ZBLzRBGDsKxDlAgyuf9LiK
CMJr1v+MpiB8nJlxfrH1EqUiDPB6Z2Ykc1X5xOf2ZjkHWZ9DMFCiPCX0mbYd6tzSL5oQGqjmjtW5
MU3V+M7gyJ20VUXGa1Iy5PY6H+c/wiKE+gV3IPReJ1CbftNp5eOiRAgTvdT6OgD5UtxPhll/NSkw
L3yRJNrB+qzONROMJeiJB4+37TxWR5du1y0TefsNlADfz8gHueMwUtxrY+ZkfuYWfDfNrvkzS+uK
b7rb5h8MQW2cZ6m9BC6yuMeoiJN6ozhFSRaPzO55b3/PvPlPFfgXVSCHUJtN/d8fe2/br8Qb/3Ts
/fEj/zz22r+ZND0k5hE8aJjX/1kGYt/9zbIpvVz4QHQtVjXmP07B9m/fZeZrzNTaz1nlmL+fgr+L
cTzk56tjFQ268P5OGUgYzM8lDPgL7OMOm+Kq7qH19qvmUvX4CnsvuQPKZKQekxxBh7WNMvsWTK1p
3pssEGpf5aJsdzz10rM245DYbHIIQqZr8/2o5GSr/6ZLss54iH+cpyx30FC62BkdR+DUMALoio53
HXDld8bBIz03QODAgRgDr6P0Xlb0PyvyHt0BrKwZbYu4SU9FWspvaw1TbTzVuJ+1tRk42QRwONk6
Ja2ihUx6J39gdBLuo4VuokH4IMGCSbUK8+2+3zQ6opvNktethUDU1J4depTu2qws1rZluTYw4a0m
x2Rtak5re9MZrP6VoZO+NUXt0Y0s7fih/d4dVWujlGTs0CM3cSzarVHzGyMKXTp3q5q8DiCe0gsI
s100JMT/Qbf5nKx9WjXYcXq19EmDtls7twnw9HEzJ1OckEi6ZjE7cczQx4NIxoQEn8ajY8G4D7gT
86dwrpiwCmBlm3kKo0eILXhNVTWH7DR8/WNih+iHyIH/hD1WWnvbnEgoJdBk69kI6X0hU+ZmDkCv
aINsr/44txOOyKhJcQs6AD01VVKzaRaqTGwuC931bHR6liWTRyKFzb22eGO1BKmlVBvYuTO/dP3c
2Hf8JrpgKIguMfDWWUAiemOr1vkAkpL4m7MODuJ1hKASE0liZNiB1QAA7avYuW8WcyLwD/d6oM9d
dZ+t44m5MsONKBp5r63Di3Io7FNoOjOy3XW4MdaeDCZeGqRb6/wjnqsiBogK4FxCNtXqixkBFr0R
ZS+c+oQlcqRa8xDTuO6WC2HWPpqSsr4zsyaujkuZSIanRjJHKF7dxCbSt1DmZQyRMaEQKjnF0aNH
b2ey73D17nvF9BTo6eA8FnUJcdUhdbb+kLeDg3+zYvcFUI03uaXyRPIyTStnWI9UdUrJLfIudh3F
70XjzATI5A5RHzmQWu0yWJTpfuhO1VVpbnIZyi4+22E5krYa24Da1AggmiHHfJwickegHRMMuyH4
cZVBIBdBXiWYO246OTPwZbfXuoNoCwd9c5LcAWSQix83iKE3VRuSGVKFdIE3Rj0nXUDvhlTWOqyH
4bIsSd8EnBQMv4q5mwHOykEyudEAHKQEDEekhotE+S1zR+cGhfZ4zZUF7TZz2IIi7L08cSZi1dSp
3SDXnOSqVVWO1igMUUlbkiNagNZr/KQnqtp33tQgnRXqYZm6lNCAXvuiLV7JO6XZFf0wK52ta1cZ
atnhGkYJHvVz9YmgeAEefe6JMyH8qNqTxtuWe/4jejIPU0h3YCWaH83Gm6oj/pWuYeaU6/Y+Z3pL
qnMaGkejqttviIaerd52L0ZiqeURXdNQH8YMlvexDecpcGtNng2lBBi8FMF1OfI+hqaXksf03Xre
Y/MlLCXdL5PhnlJIrEz0R22aLpOksHAM/P8Bn5TtkSaRQyWjkJEG96oiSobOu0468D0ILjHsjD7O
A9tL9XNlM1023FTzthpDtDgw40k+1YuZBMLIde4zQ/D0c9s46VsqOu2ZAO7hRQnS07dtZZq8a/Q5
gbEtxraQttYdWyJz/NzoYVhTZEftmb9gQozBGZczC7NrZoFwW4v4ZCqN2Zg/m4wdCSOZc3MIph4e
oK5sDkSW3UYGWsp6gMbcIoELu2IkAaCyit68IUm1R0nNKeVJknf7gfbVR5NHmBAENWXcm1LoB1Qt
zr1tJTKIkE0FnR43R85sjtiS8Ktvc81C6VFN4/RQIii45oXeD5uidQp5gxKEcItusdO921TGp6ab
PsEeQOvWwVSUKCDD3PUHykzF/C2d+hvamvK6zFI9FGlF/hc6oim6l9MQtvoK9Z6X+VAQqOVYhBIj
ZwpPjWLVuJpuJv8zRvijheVL1ZfdaoiJkl+LIxpR/76aei6T7uv7/3ns3rqv6ueiip/7vaRaU0ix
uYH3wZfy3a3yj5KKIus3WBerMQql8g8N8+8VlSN/g4T5owL7YzklXSJNdYtATwTEEovv34ogNX6e
KayfSEeNjhDYRxumyK/9LgK42lKOmfUVjWmHeEWvTd4qX9QDvRbL6uvsDcmLpXZlM6vZ5IEH2j/5
WhWKz1HZmqXGmXnKHHxc1kyqMgtYcxiBTKibHC0pKgTCv636s4Wxf0LfbNt5avgR0lP51eEA3D+w
+Tr5GzVnHX4xCqOxr+TBNxhICpkovopZW21xG0uBpyWIYFFkNZAJi0aLRJXHV46KQs5npoVl+k1D
/cPP/OGW/i89wZ+dm5S5ghEg/Ue8qdw+/VdgJEFiCTPX2P0asoCmzaErzNw8sLYohgBg27sEJmhS
58m3XISopH68ev/eZrT6If/V+uTzqZ3h88KzW3t3fJmfm3ZLCiPJFnbyDm7OoJhkS7GwMzC41Jp0
xyAXRGfQxl1kMo43UTOUd6NpzEr3pbnYo3GigCoVmSa4ZVp59Sy34c/+/Br9YupkMMXVwWnHDA1R
Pm3KtWz/QzOzFESNp5jev4iUPevVNNpBe9TtzLKof4wi0mnjuEOJwqUwW52jb5srB2sTyj3ld5ge
ned0FL32+Bff68ft+dflW7mNkAGA2NA1hgSEx/rnbyZEU8I0jwkbW3QRq63OkR3eEtliel/htinx
ZfvMkupReRuqyFjapNVEnSzOPMgUbCzoWY3w9qKbMP/EXRFaTK4OTOwbq7qGTJ0k0PpQn5T+orA5
NhiyUt0sG0YwPRheX1TCVkXgtpZI8otBwKZh33mzEznNLrM5dhi39B5kM91kSJs9XqN+sBPpbcjb
Ho1DQ68kKShIUgqFIM8HIkgIxOTHYoYvo7NaW/LK1bEezZljv6Lmj/tj9v1qMrPSUXJ5YPW1Au2U
jmL6UOkon6+l3nO5JW9c71wNhUimoXuoN2jS6mUR3DdRuwTcUMF1hVzgCLZemeBvcyAdbqoE1lfr
201n8/lQZrjdHgma2iOv6sj1XRq3acOd0wwGW6TQiGTY1m7FRxa0oIzhhOmcTgPxhoUiXxyZTJ7m
z0bVp55xtQkgNetjagtNH06WGlqe2DkxMtKKvHFWRhPEWV94w8OYTo6BqpsYO5fIQK2volGsETes
KPqd13i1M26jhvZ780RSwLBUT0LMNI+CUGZ4S65ksI+V/ZTUeK4ijAsma8EubhspU7+QyP+/zY7e
KBeJJNnerxIrQscWSxRjfV9CNslo7pWKeNJNjWJ/6nwiUtxG35bVzL0NxklfUNgLjbHn4Dc87hYA
DnMOx0vmqU4hdMnTMTmVmue2mk/XR6i9KfJu/GyLIpuRJ1MglrR30a63n0hDcLWeBCdGMa2/FO16
15qy9iL74haJw4JQxjndPAxYveTOF6YZcoNm+on868ejAXXPtF+xwWYQ71va6vRph1bYhWRsF1UO
X0PPaBmOmTZ4Ty1x7e5jXeKi2BWJFQEAiKLx0ZrXLKc54RCbmINx+J6TVLTTcOihjD04xJn49Nri
q5N0gE0ac2ifQh7qA/m8ldrw9sWf07bOP0UiQfLjSRTFbm50dOCk4zNvsM4uNIIq43Usx9q+2GNS
B44Zx9xdoRHK4UzmNq2S/nYh4VNseXKJbJspMnliyT2K6/4Rimx9bk0tOheDwkuozMnvlRkdBrDW
CNxHFy1e3BABWSfv38ON8pjU+dksy8AKvQa0h17s5rDEa/Yj3Ai8UumbaensRv6XR5fu2ud2qvq9
Psfhe+Nl+f73TCMvxXyTip8zjTSjip5HIufecobQ6HD64gkrX7IVeic4THgxEUmaZlzATi+7tlPl
V5U64b3QLNTHcWd47+RamghlZC0fBj2Nkx0MXDT2quge1GB2x3UpwC839cTUrtwnqxhdn8CzMHY/
JYPuzUf2up44CzOV26qvO47UCQFom4F+y1e3s5wi0EKtXSNIK+RJawwRMgEUz1ZRnRkVy4bjXly9
iVTVlwlWylnZcn1CQ4u+nkmcyWlq++lGONlwdItKOyUZQSmBy+qHKH80yIpcXInvlFrjZayb8WsD
Y9/HPrH8MXDIW+CBb+Y4r7GjSsZU6HrHbDrZfdQw3ZB1cp0lM2rM9ZM/jMY6vqBDWZ9abKw7ve71
s4VyaZMa1gdrnL+IPgyvpuT1GVTfBYXTCIKNcWo4tKkrY2s6XXmtiVN8mWsielOh9x3DEDCp9Od9
B+1BDejVMN+GvqlA5uWc2iao4roouvuJ1LB7Fc8dXdCui56beG4+tRMqsE0z9ZMfylX3l/L9jA2M
qTDjxZsI3jKRPNx5uopzv8SN8ZaShLbRIlF8KCu4SnU9SIZJpnus9RbtF9iyE5lPBDO5iJPTRbYD
I36z50PDDouQBu4u6vF8uiRio/nMvLdWc4QI3KZu6PgiErwjKzfbsdCDVfOSxTl0sorv6qpotsYY
t88kH9SIv8k1TuvBfmuN8HlEGv68NMVCRk5tYjNpiujrzAXZx53T91tgKfNj13oW3QOzmc8y41Ql
4mENZc3qfQOfGseno7xnr+y8z1g6jKe0DavPjFqXrz0PeDA4lX5jgqzck6H6e3hPYVQagLRyuGit
yl4XUeGazVFur0F/5jWeGQ5RfbIiYfhyNXbtzD6Qjhj6tSrTfWb17TMSEIPvP+gnKUpjl+Jhe8mx
SNx5ZUymxJx7j9jGlnOkUtT1DkvuJsVLci1N0Z3a3hzvSrgUT+jkzC8G6UoE9zQzymyQ01vqqfFW
Gl1/nlpnPCbjRMpL1RMyGdqFGZAzS9U1suYdF60NL2EYt/cIGONnl3X7BZZ098SGHx142ZybhdDL
O7b6ZJd7oXVJxhx5ZIfGhKb5DJ1fSOTWNEequyxz47toqurG9xh97toxbV7qrgdrGFrLcmk9sz8n
IdKMiKHuU2TAOWHNLnDrOpl7IFUz8gcO5LeoesCA9q32roV06sUFhNGSeP5cTHjfAqcnNdO9ZJaB
LGRLsh957oiD6/AyanV05/Uyv2rmXH7Iu/aNn4nWhqr8oAoqmLR30uvkpQq6aC2Tk1fV+muvhXRr
8nhEIQvK9jnRh6HZ4w9Dg+QRPoEMp2rdHWr50jsVMfnX1aQgJA0F3hnXI8GQpl5Hq7EwwpJ8MSXk
edYah2tti7Fbh8/DmO/k1MrxWJpNcWsQq3PvlF7C3JPpR7WNvbp9QKg7FPigyfg9F0lWJYHWlta8
n8NQantnUGp5mLE89fF+LT1EgJu7yquMq0ZAbXbKkPO2uS8dKhef3kE43GQ57Qnf6GX0NDoLg71K
5Pal7JCdB6OkRDx3K9Lzg5XEi9uyjrR1hzdxI6KSfOHD0BGgRJ9VlOnTYswhSsh5aoTXn3QWO/JG
zHiY980qniFOXFn9o0ceHmkMepQj7m05/CNS1ky0yImh0f7VkfLfA/TG6THaRF35wml0cSGhecIL
0ZIXeOPkLKdBBQYnqMolOaU6FmvkH9mp0+ZJpbf5rNneYnD5SzEVgRR6kQ3ZZq5Br992BMe5XTDb
qQ1umqjPivfBXZhE9RJTzNaUOIUu6P6xxhdlPS3+0k2YAoxiXh5tp0+zQ5mYVrWNRmu8gblPgxUB
13QAB0PCG6q6GP21DRjnmEVtTSsTC+6MtHuan+xO7640WQkEL1LCKzcOM7PWn+fI/iBrrX0fPEoT
o0W8tscDLo0tc1C9131KuFir/E5pvbJp58f2w6yZFcL4psd7lmMO6Dv+QiW0ZEq+kCDWYDWN67yG
kdvIydtmhSOdeFvrazgnObWD3T+nLsFo5Hm75ls0DK/LEkfPEYaHyKutdMMxoXgccU1sQzdcgYt9
I1gk7PYRw9JyzpGoXUEe9DgaSYit8YvWG1gtzP6Lwioe25IA6LYF79C7CQ3mduiKL10Ukk4Mvgf9
24QiNmNf8eWkVmECm41556nYoBXftm2QDC4Bf7iFNSa3UTK+y6rO7iFXKxqVjhNdVFVWj32jMD70
UzRAQiiLiMSpYvKORZXSUi3BhmNrtB5LYuG2HlyoMzl/2o2eTeZZr6HmVBHGCMBGUYWMIBzeStxF
dBWRFIDxZBMOmAI0altLnP6YysbuWLcjvhg1islvMqiApq1I7vQkzke/KrSyPyqbX247V5p8XMI2
eQ91lTdrgOIQtLyU42aZs/bKLs/mD2wnD5KU+oKvED6w6yS7HpGP35d1/CFNIvmKRGnaTZn0aLV6
xc6pnfROS0ULmsCOP4myeM5Tgt8iDm47Rw/TFzQv3Zo4V2FvEGF76v8/c2fWXCeSpuFfxASQrDdz
cVbtsiVbtnVDWLabfUtIEvj186Tk6raOu62omZup6Ch1SUcCkly/d3MFhhmJnIuIgqxCedEBIZSp
nRy8fJ62kEDFbcGx5GLSTv4NJ8fwsUxS53PpCE16RwObpuvbc0GC+QP0S5dia7zCNBGF3V8HSSLY
tzI5mk7offPKmoPYAiTNqj27w1M7RVa+r4I8Z4WqObIQvNmQ8TlIuIf4JK4tBwFkR84WyQGFXVKO
C/8aRYX7BEYzlmg/uQf0mSEc8pK/uyWqmz6RLR3oe6DccMcRfqoozbN8X9RdO37qOLVl27LDR/WR
hRe9QQzkTPV0JOccgyjrLO9992NAHvQBLWmpNjnezLe+PxdPKEQ6lgdOnodWJW6zadFYX6GEkODK
aM2B7NjSXM2D6p5KdyQQaPAkG9uc1Jlv47gwVhiUnNNU5wvv+6RjfhgX07RvigmEvYf6yeKKPvds
Cv3phyfiKTnUYUYoKqQDzrJsR8ZdlfTorq2+xkrNRor2MA5V9SXsJnLfBzGQr2r19o3SoXM/csqL
Dwk5YeUmGHVWHTWbqgtmv0YTpY4ymK1czNZTrgN6TAGFAEPOBGejzVLbGKZJYENYlAPqD2/rEWuJ
l+UEphZ0+A6XSADYpMm9OcZO22TpcyRNvmiS9XMzKBKF3dbRmPFPAyIqRLxBu3ZgjSqtlqNlu0Xj
3QYoISPCLcmx+YonVGihdbaiuUgOrWzK2b4uIaW0hG9bjExUHCuxn2obsuCiNssQtiDTUiOr/LIj
uCupy8slwlDE3g6KAxh+IhNlTBgvQ0r670Gqrs8/p2nptelOM1RC4uprJOzS6FdQSh1S9mrNuULL
iW1JP8yTv0eTlBPdDM3WKe8T27XC6dhBSgIUJM/asot3BUVF3oNntUOOrBEFr54h6kge/0dtATDT
jkMB8SHustn/7HPEze7xlgmCR6sLqB+MVUyZwXKdZO4uybeyOQn7zOOchBmHa/gdHQdJ4MewtlbG
W+8Mcf5FdQg6sZ+J9LJanGyTQgcsEUzH44PKKChEV8Tm2vONXcToJbcqHcgrPJLyBEiITMWnAv8k
MD2eakhxgIhkcioeb91QUXYJAcYiTNTJvUBukQf7gLj6XFzYSvVLm+xEPrLH4eyQ9oeuixBzZhYG
N6Vfpdduxqlhk3QxM+YSw19BZX9EGV8vS3fIvMnFvHHbsBuptLdPm9nLq32ntdfG1A6aNrpa2fpF
mN4SFzVtximJUfE4Xh+jfFpAjxE5y/qBYNPqo7W2w0gkLQXpjacYO3snyOrvdlOyy1K+DVdn3wZD
nO0m6TbhvFkx3nlPEVEte+RM3UWcp9M73/anM9Gr/AoPLbEt3UBdk5W71PtOmOzKKbaPgiryfRHP
OjwHk1gxNm66xdvMjS6boxxtd4tircNGYbKn8nu3mmxbXLTrBEvZyFMIh9flbsgxYGSDYFV7dqCc
EJOiQ/QuA2+sd0kdzU/WmswLJLNU985dVOalv9N503yTSMjlBnoTR4NmtSZOI/hWZHu2ExKrxMwv
p++pNZuKCztqt9muZZYeqN1OiXWolRPFH5VrRPeJ7bU4Niw25pNDG36pJnzohm0Ih7vdUlDMfU6o
4TLc1FFgq51r+2r8PKyaXO2N7NBsbRvY+IQ1o326xA66iG/IuUS/7fXsw0lIVt680QKDnpCo2gt0
tijCVuVvIR1ON9Da+627EPoQNT52H6E1ZoijCfNbwzm1sL+J+rO+q/piqyiYPa0FIFqnk/i9smxy
w7K1w1yom98tvOwdpPAo3heq1T8sAq0pHhZdemUxDQ+PHC519j6Ehm52XcLNz9jBYHgJkpY/MUWK
5Sgmr7hrtUiu59pKv6fSoeUjvc5nI5GiFF0AYOdNl9v6YzT76p2WSMVvOkrb+JSEdctsGuL9NJd+
fOdQPgx3cYEw3qFogeBZpPknLcAKtzhge2eNVxTbXkv/Hi5pexjdxv4cyMHZxOG87jJZrfcewOqy
8SJ/uQFnwRgIWtpEOlrVIMWM8ymezlGzmxDsBhuqTZpoPAhwEyXEVXIa3qLFwlcCjTiZYFBa8mEH
4XVi6rXqhCrM2IUJVIJ06I1z0DJcC9Wpq9R1JmLW/LQLDwXmxB/0HI7OYRkbnrIug/DRkxmcz5oN
+G1vmR3vEEHb37CnxoTOSMs1/tqQp3Ys6IXG22vS79aaCsCGmIMO7fq0FpCO7TrH9mHmd1LfH87T
2a6hagnsQXF72bvJMG/16C9fQmaLCdkwwpBd1ZOaNvgShxXMRkiWtbycKlDttteiStxLdPhl+ET4
6FLjZZDEl5aVuU9LlZcXs9UN70Q9FFBjI/dr34yq2TdDGC9bwGWwx1B7MNgQfhT4lchoTPaKYOmK
+ReJ42XhYH97GAPtPxCE0s03VK4QzUpUzMg3gDG/QG9MMRrpHHnTJvFg70NNhM12JeCMJTOx/Rq0
t8g+IL6UmiBm1ueJ/fkuE7J/luQHt1ogQKbu0iY3WFoCoEIpTjcETyE/rdvPciTDOssxjwlHhk0U
pxNdvpJfUksD/pbDbG0tdh7XUq01dM9IPzZEq5zLgkG9k2hHbkc8OS5Gv4cvJ8PyirpAeGYldvRA
xTgP6QZp8NS5ANOzgf0nubgoLFvsvooJCSS7NUjLftxQ4gmHITobRNYEuzW22DiRMzsfG/ig1R0I
Wr6TFLd2kq7ubTGvRlgPf/6yWdrsUBfa+ZwB4H+Ok9HZdIOyd+nqY4GJW9A/gMTsHc7E48eI7f7R
8RLnqU2n8rPNr/jYttFwrrA+y9qLrucenms3jcaURn1t63Z81ykSbDckT9gO42B9F6cW2LZ0yBFk
PZANx4xB7DBiuqSKZl1pqEifCoodu2jmoNJjY7xuZigGDwQfevcFaSr11qOqf951jeNj6aUhSotv
i6L6L/dlRz1IPrFAlfW0w1+JrPLPnGjburuT3tB6/u1YZD2zPCyXuAfG6sFEYRTN2G70YA0FcdO3
iIOGeDlqd54BFkRrz2N2bqusLlaSOItl/JhAjfS/+Y3XEhndYrSK0Z0nYRfgoud7WjJ5lXHwGNY1
fIIidkidwl2od1a2jZG9EEJeBtKez5HzU8XcBKCcBw/CRPQYNDAy8H3oymqumMf8DMkm+7ympkq6
BCn+Gz2M6unc6JWovs8L+CiDBstvz99gyda1P+zeWgyZhrJ+mO6HTi+lYeLkaQlw15EIDLhBH+yB
QdIiXe3+/SSikSNMLuZAyocWpthU7PTqR5z73EDkc3FT4BsLoXdA3RU4e7sTauifVLlOzrLhr3T5
stUkB7ACrl3GzICdHKfiGKL6Yp7EC1I7ro5ZOkP/+aSg97po05Oo5GdV24TBfGkRAcWXYhkSYo3x
toJz9Qa2+VqPAGoI5yuAVRqTsRa6YDKvsbncX9C5pXn4vWw7A2jUvCZeP+ZMFS/caoGl3tBAvAZz
zRWBUAErgQIdJB6nRqQU56LRRvr+o3654pT7HQct/OPl4HEgzjwlt+NkE/C1zfICUPCNRzZA6L/g
SA92JIoPFIXQDL3YAPivHxnqnOVmUuA3ZEmDQ6brMw5YRd7IfTRyZJ9b+nbyVi7W6wd/vi5WmiyE
PpaoEVrf19ft4B6FrSWi77C6K8pyk91VA9a1HM3SjQYDym+bJDN9ncgd1w3eaHe4oSePbVocgDj2
fHQ14Qk+jG4vt+w5E99xnAx7sfW1HfhfoRwwINs1D6ubnBq/A1u+XxQ2QbaNm8SQYXtmv3Enr/sc
DeGbeGtsaCm40Rqn9sOQbaDZlU3yLYkxwpHHtu8wT9sjQzGTzBJJM8n8GYX+/eGNuTeGIxGGdSI+
DTjNQgjOxWLL716g4UMcFicgfBwtgAaMQs+XAMdJRatjFRDQgx+JGZ9kvJ9yNCD6/M83c2IKbRoA
Qh18AmAeAfHk1N48RTTtx91oPWU5xCTrjNnUUAfquc0GUqI0btDeNq+pnHcbiPOCu/JzO1P3dRcQ
Ad5YVKLv4zqrOZyDgEv3rsbKdHj6822aof/rOEEZxei0EdWGsF1EAJ/mV0KB0lhNoeafn2YASDqB
rUqbxrJBXICmZ6KYrXtsnAxcTZm1NV9yiPx/t7EckFSPchvmf1AlIYG8vg2Q3GFcsLh4anAMgO1S
wPMAhJ4Wm3P0pUh8GDIcl2X5tUa8BPdEdrV0/LOIWFmKpfD+xDNHZsn4LSQv1XRJygdoy1sEjNM+
RsCSCEJiwEhPRXV8SnOYhQYFblbxNCRuANZvzmuVAlEY8w5NUb/03JwV1ujY9hR9CfrYReW6WPe6
65LzIQaGTrf1yuniEh5zMybGCSJIcHrzbau6C+oYtym2FvHMauVaxeI0F/YaI0UFPU0ox7wxTE8Y
JcxU2J7CKQlsB8I3No4nMwY9syHtduoeQ2BIkOzOxLL0G84a7Dm3zoovExuFFxZFRT2On6nn6aTD
pYwfzXoUQX9QGrfYtwa0dzqLs8hC2/JNphW89t+6BYjgwCmh7R47ySgCOaOq6V27TiYWKJdQjPtN
TDFtfajZDSzhBssojW0NE74O7tJ+TawzdmjF+iBNKfoG/q6hUs0eYSDxsVS+eT3tQEmLerspb92R
ZF2uD2uFPVyJx0Zl6D05rc8Laps445sCx+n1IapnDN1Yz9gW4WO/2imx0B21ieFA1d28u5IqMFSs
/vny2C1ZCwbB7bOUt4W7wZ3nVmNYVGPn1+XXeQgwMTwg1XMmzlztiq+YLMHDcYWQkC2BL2oiiT1o
SF8a2JPeA0d6bNL3YZTCyMJKoYXM9ee54XQKp/XRGSBERRFKOMsp2YhdZJM6YF+Pq0OIkVEkQZke
Nrot2upcqF4zUfz5iqezkUlFtl2AWfh7rN2nVxykPWS6FvqL4HBurJGUZ6Y/AkdKSDzB1MN5Aryk
XgImo8YhvQ5fKBp/vg2jo3g1K5Lh8iz9d33Xdj1AkdfT0SqAD8B36ofaa+pRYAOnfOsHxabeGPpz
1HX2Mgnb/N00RCkzToc3YLrHcMwlfoeML5TamxF30csqiYL7Ge5ttGwG7QTT3RhZdr7t/XVuL+lE
1MILoFSD6CeBYwY7O9/prp0ydhfnSVGOZuRPyFpvSVsOuwUDICnm6fjnJ37O2fllHYgECxTbDZ6a
pxXO6dpZohFodD+EHyfV2ND9ADVc6H7TavotYmbPw1dSg9RQWcDErd+k4zMHEBWSUadDG4ZndJ/M
genSbp/DmTnLO45ITJE9OijI99XUsfVe/aVk1CW6NuxDh7gGRmfo9AyjPz/SSYqrF7EDMrGQzGq8
QTL5Tna9PXyltS0a92M0ZoKxNWKYzQ2MllBm6D6PYxeWEveWZLMZ4syVZkqRXc9CY2UOhEdn9s23
2r4cyq9VXITeGZixaQckrG1wk/Qzn8ozYR5xSetgOJRWKAVeAHISw3ZhveBx33i0k10mjxY7CJod
hgpKHfZ7r/vnCMASVqpdPgrOpDT/KHu61lqteftttCOEjxsEE/36ELpYl5aILVqHFzIHdZUu+7UO
nDE9kGWr9Ed2qZLmADkT9D4xrcwmTW7FdDFPV52Z3RTT5lmOgxHT2siOhAvmY2LzX7BRHZoCqgxN
MSJTscatD0bLkMgwNuW/XtrHTIUlovl/UoDfvfTN/2wfw+sN8IBk/SLowCHN7nSr6+jVC5agtz5M
SGWZHV62t24WzRMeZpHL6eONxf9EFPV8SWRRSFZYluCpnVJUbRQaXtDN4YdBYQ/3FQhjpEOx9tM+
XtF5rb9PtAWavgkqAfvtrJqShi0Lkx6tpOVcje/CAPfuAvzDi5gMGJDTHRA5n6Lcx8Af54aF6udr
S0kupynnKmoYK4wi8zrScjYvgmK/OdDGSwE9z6bowJ34oALoRwOQ17fYud6JC795eLMIMEk4uDP/
fqJiOzhAmAEXppAeYKg8qlJ020QjcbwJ0ChIROSZDHB2JJA9xqFXSgylLsg2E7O/QaLQW5cyrS3P
eGyFgrIjDIlvkJXsM50oL9iVYdNW37HKXeVdjdpZftUAWPrWm9CeIWrET8/Hyp3944BUSCPfuJF9
lsztJqjt2rkStnTiHSX8GB+oeVQy2bRUbk0ERjNJKGnpXE4MhmmVGleo2fILrzgQYKu8+wC7MQ/o
anaUVscu1pmTsH9LUgrtGbTKahuSW7OuEIDpih1liIWyJRhUERwmDAEBHWtrXj9gxurmD8qrUtAI
b3QdYjE9ck03QToO8S7OXY0hC3jEGef0cde3tl4vcdO37SP2rZl7wKcpyux9hyeC93EhYbC0PsaU
YuYPWJ+I8doaxsa6Y8UI1XdfBoH8uIYTRpHQk1pym97H81qVxySHB35YITTV6OPK1piphuBpCOWc
GiAdt2B4kvOOrrL0P2I1any3StISnYIyc9P70Y5zgF8Fx6QGnLyBK2iV5RGIDXQ4+4FRrRhp5dkR
5Ndd42E30aVhSQ1d9l4E9hgg1Gi8rgvPFTLvrLpq/LmEsFtM6ainK3zdEB0dCDLUyr9LGrCXc4Nu
GvHxzHEKGsK0GrypwgRP41JseQFVq4yAqmI51+mA5/NR5zWrDXA4GA22dF2u/M+tpQCIzukc2kq2
mkorTGzVsetC/rEItH23Fbm0fBlfvmnlecXPCAL1uBy4jdc/raqP3emiCCQI45mDyV8YbpfCL1V4
hJns1MhhPAzAMGHzLQR8V6lASi6+zsmCLHNb+Fnsp7eL7nQXvsNTllrdAXNyy+3OS4UObbrFERO/
7U0fx4abHMrRz8qHME0SawW9qAZaylp6puxrZm3MdC4tkciwunLyPneqd0WhARb2cHL1kO7/oggL
19wSdjaV7e7tNFvyfmfDWSDHohkhNjaf3RS0qafyWcUAL2nU9/jKhiEt60YqZwXZglOZP8L9s2XZ
IIw3e3oP2z9zMMjA1oNDkWnTYqIaS75glTZa9w221MxT3jSmUbiN9djSAVbwugD5lqz5XPfyqBl0
S5qvL0wFibVkSLhalTkcMpHTmdfjdB6W05+cajbt3CCjonhnKUvyKqwGSpb3A7ZIzIlD5jk7ra2O
nCVEuxVlvrJ4g57q1cNYNCpvaC8rW1u4V7iMzNdREZpbznnTHeQYehZXEPyof0qs2XSwQOKQBhF6
sfge5o+maaaJoD/IAGPUa+5hagYuu/35PFKSuPOENCHjez7c4+C+9L0kFltPxxSANl0Iz93e/+w9
yTqY6mtYWObhgMCfG0PRa+T25x439lfDO3fF4JfXws6ldf+zqa2Xj//VyC+fo1LgltehC4Us3DoN
rI2nMkcYLo94vS48dO9ikl3BtwD5se85gKdtvPFfXlS7UpylUjriwZmeg6Dhz75xSjhQwW1cq5ZW
mty64iMuqkruijJHgpAK31+z6U1rH6LzlmKr3QN3PLdg2zGCmNdenilzc85o265tAu2cUaw2p3P7
5dW+dA8YmigU9wEICl98PCT5izMxL/TT1AHeYyPhZQHfXHBiDrOPq5VDHoLHnQnTvC8daVWL4i55
SPNXnFwCDXI2CwW9axgzc+svDWqtGrPLbVuJ1gv3lo05VHFOSTbExSo1FS17r3OQu+nqhWTfDZr3
m09Q05+cIG3oPlAravPwcmKzezug0jB/0J3MF2wbIr6QY2KGAylw5v4blP2Z/qiqtEpz1JYIEQiB
Ek4qzsqBsNjxkvA901fyYojH8PizyeFgSG5nfmHjswK0XLzo8pJ1fnJgMNof2bkVOEd3PcGM+dYe
0oSL+0UGS8EkelLbrCgYULJ54aOHLfAWigzWV75XLioookPJZnFeLkQ8VHN7NnqtXdfbiiS+etok
AyLRc4jiis9n8Db4wqbRr25qkhqqmwVVRPDo29qhVNSjeqpuJrgXFAW0LLi6k1GxfwjwpeEUkCwk
+ODuFTOVU78XIB4w0XG8UtG+qlli6/1sNWBWQDssVfMXWP4F8w2ai7Ysz34KbwADM1kckEFy3v2G
4bInxFlXZDTHUTyPmb4lwpTXDjEzWR9EFrV6/AiDNNPBGfQd8+hznGLYuRPQ5UqeqMQfBmuOFR00
UmvANH7mzJ3pNdSrTBd/qZ9GQ6n5bUe55nnHPHf5gjUxIS67PqcUam3yaqWuHHtu2cQbShZLUF8L
wDg+EcDUoFOjHx+oqL0UWVbHrxBvqAYJh0viRb/yN9aX0lvCsZyqYe97JfVSVBQcffFSK9tmO1YU
JghOgzXEk45EuCBXSstoZKoUQQJedzMA5dDMnPVM4ylMZmhfV0UlqqWiAiMEeFoqnvKLZnuWWBc6
GaTMb9D6myIl8hCmn7BMRAAxgTLWkuznpICFfwh051cDPqKWE3jw4zngPnopXgVQgVirefkrLkI8
Ffw2s2zUxErSarAjHDrfS0sWI8SsG5HbOQIV8JY6Cd+XK8Yh95LNNFWFFSpP8Mh8S/+ydLfSAoVn
m2dApGEx+f+UZFTwRkwtIK5b3T0G8ZL1zpM3V0F1g48+XvMHz4WLYf0DenAxJ4BIsaj8zVBR/7a2
EWa98oGKpC7HD0SYFym+c/4isvlOh+xt+u/xlE89ciPsc6RRMKupjreWuw7lw+opzDs2itUBXs3o
OC17yjD04esqenldxO524pswc0z+BPvP3c8neXmXfQfb24ftL4xkKHnW9PwUHcUwLOl17P7N4M2H
2nwC7ihthsLYfA+RtMUnoLiZDyaC6kS95+RusI28SjqGcspuMblZx8Xp9hDZDNzHXZmf/OyyP8VE
fmh+9FIPN9OplW7lvEjQeseVdvROZWFKzrO2G6rn3oK9gXuu+8aM8tRaTTlwQFHHF49t2XiO9Ib+
7dngDzfULc2dY0rDr+IHYy7ky5glDcCUl/1yYmvyYg0NHRySxvvyZcKC52v+ch85phhtVb0pQg4y
kB4y+7Tu22QD7RuSknrBlUaN3nHCOz0127jMm7lGOFXmttTzgLMI4aVf/1TrdK4RZO5gRJk+GSYr
5hEbPxtAG/dZURlB1UuDUAc2k14ZBUaFhU2gVVxmrqjC6I3C18mBnloO8wM9GB4EyNlvZeVsBEOg
Xu3eZ20bcNdhms6MBt0yzfZYHXIT1QtoN5G2wb3/+Sxtyuu/VH/M5cEH4WbGhG9z/ZPyOzKS1tKk
+t7/nBoLasCm/UF3qjcMWU8K6IwmrEtsrkXJin8HpvT2i4JRR2UPKcZp/uojdjm37bbvEs+7xffO
9O44yAxYqMgzp5NAV2Sc/Jwc//zYr8t8vk00Dv8DFA1CgbeocF/fSzIJfCUYevcGxwwec98x+3E4
BaHYry1b57fa+fcLIpGkcBBExF3zrk/qimUmbaeq7eTuhWiXlqz45zgzMc39HNl/fkDH2LT868Wa
J6R2axJAiYl2gKNOLjhXhUfiWxXc/ZwxNLx4htICWd33D7M3RChwumSV75WGv76rVWPm82dZqYU5
H+vRG3f0uqdzRxylopjFCzUK2PwpLLbEtqXDRfR31cug0uzrGOOzItmtPxCEm/MKgIcXRmYsWBzY
WliZuRFICr1aiZ3hZH/wUa0QJDMztWAbhuqGj1OYTJybfBGcJ7f6Bc/qXqbZPz/E6WvkxXm2sH0Q
E8chXPWkVVl3+xG3lukmG0ozM+FxwRvsBr9R7xcrUt4bwfH/7nq+zYs0/2DzeGLGE87sRnDkVjc/
lz0cweEr2y0zK156Q57+rdKab1Pyx7eE5wO6t73fpgOBnMIhC6tguTFSUzbJ5m2EZcW4aIbezON/
btDX8w/1WfKt6aiMQtTNVDRP6pmQRedcQr4hItaSpb+FQRKKx0AyYN4agr9filcHC4L0cE76GEK+
HvPYwtaLSoP07GUrMvlUR+hHbm+I4M9P9bfcsf5TvNyrdNL/S5iduZt/Jpv+/wgkdaHg00X/Wcz9
LZH0NstfxdT9/IW/LFJt3Bow66bOajBpgKe/jBws457qhESL/uLx8Jc3Fml0ISc0UCPcmwN+7Z/e
WCL6L6yabAdomQr+s7HqSf7oH/NIT0ajF2IKEZGwG1LdwqwrOulBVHjRuTS+fz7Ndpfs3GIt71BP
JhfMd9OWiXX4xDZ6PXQAhQcwk+SCxIHuC2y8+aPfRN0X0omHT7Zohk/mQLb/pSX/TVn8NYTmm7uj
Nm3sLH0X0o9zsqbFkPkTh1PWeTF57VefvdC73s4aU4HDQbTHGfgYd/a0Hbq29N4Yxkykr9cbgBbh
wz9hXbcNFUOcDGTshyvI43l/jk3KZ9zzBEQHlcdkVcg22AWdH165dtTgg78E4eXsxflHtmL547w2
6/cQbhXH2XURF5yVhz2eddVxrCSRbxIi/HskFR3hZCrEsVLX45XTkRfm2Z23WaVKNsVcU5PELwIf
C3exu23oGGMiylyYCGL6vVNqhScZqYxQTjEGhHAVgfsljXB2bgcK1usQYccDjxqHnErd4ebQHFpE
yhPu/iLCtouCXYZvJYGxIvfsT5aU1j4qww8KSh8WGisSm00YdM0Nu31KeJlFFo1sxXTGNjghRg2V
F8o6tcAr1hMQWoLso8POc1tzBv/cFFENtXCInStfE0YSyGX8BCctNHFyFcRHG8dUtAFsys4iYkAO
aCeCI9SRHAYq9s8bm53jHf5IxXt7wOlrV6Bp+1K1doDyLLTlLsqQVnHek/lhgtO8ENMVBndzEqUI
bvo+qDarl40fHMy39s0YakXAUlyRcug2492cU77ZorEhOySH/HWondJ4KSYjMACeP51j7b10FZfN
LFENkQvi6k2ZxYpolBWDIGQs3pk/EQO9qTxstLTvfw6LJdpnftC8Kxs5H4a0d/HXwjh940lKeBvg
BudgF4VEoq39d0vlWkeUnen3PnOnQ2nnB0JLpx0jNSbuJKzvVneZntHa4oJwwWJHYGv4NQvH7myt
7XUfg2edLblssYpyR7jjYeEuwRYjbwwFgNCHYzQWDgam0XyBX1jyIApXnUHZ1hjVwkn84Wl7uoU/
BaCRN2H9Azy7bDfuSnZK7+f4IxDAQXAg3sa+2AShDIodY+8+S61C3KiSEnVHeBxO3veOrIliRErU
4FeQiKRPwSySBlvTbiy/N0WW5GS2yuLo2q3+XpYTrgFTmeFNZtIVJ/t66GOZfyWwsurO4mby3Nth
kMnFqlZxXtmimD6TMZ7GiE3d9utqIZ/dJrHC2A2s1Rq/NYkqoOOS10iA3th6+R7ABIE7tl/L9QTr
ZNkONpzrvZqsNb9fiIJZzhYOwwqTS4R4RKLIOt0h3ky7Ry+GhU44F1KpTbzA8dumusQsuE8zloKx
uZKZcRXobdF+hd4vzh2KD4ZFa7fnC8DqHeQkMxlipwa/PW9uixWzDHxDenPajrmaNM+G9N+/l8nq
aCK1hmTYZJM3fBpzoIONzCfufk5xTe/beT3LKQhwbvfbL3pyY5jqPn5UuwyyCno8W83WRtmzerIL
qexrHJZ9+yZOtFDbDmTkqxyqGP6pVa2gpEzlMU+e4UeA799YIBDjWcfpZs7d9aEahIU+jNLQWg7H
OXGTat2xEjjLV18hJO8u2NLafCnTGLMNXPadFGft1ln19LlJ5yqHCk91/qtaRsLvFlCay1auwU0/
ONzx1AKzH7QaMVb2kLMeqbNVt0uTTTNhgzl8djCb+b3KU/cWDQUDC3ZpdSv9Cno1RGqsBaIFhfjc
hqO7sSEp11c1tGtErdwBfbfuPEq/DmAaFGKyHVfhJ2qHC0n4aE2NRoWeyzLeVtg0Ors2CkiRVBn0
PQ7gof7SOki0sgAH010UFO0mwdDyPHVnd1/qoX0anPEjtsDB+YSFh390xli/V2Cj1c4qvYQovSzC
gdaJ8Ik2eplk6/morBxll9eZmBJKSkSvXGWVlh/cUs34BWcKAvLUBIT7CCc7tLrcF25rrdsKy5Ar
ryJlIMmm7EqFqxyItCEJb+6jzt9Hs8SmzarGc+BJlDJ0IAtdOM/FI8cLHPa+agmWqUPXiIyGaGOY
gghLx7BZjg2nI2a/CaXsjnkcd//U9w5zwoQ/1GL49Pc3jv+XPeGvW8L//k870P+HG0dIGuYM/p83
joeqRYLKaebFVczEifz8nX/tHfkTNqdZdh/U7aNf9o7hfwHbQ3HDXMrhFBqyr/vLXp9cZNuJwby5
AfBbwZYOx6ExI60EM1b2UTHHIfBvs6/8O76qp5uzOMBtTHgOVT3+L+We14ePVM/2GnWtOnMRnI/b
qoyptmPREpt0XmYptMTNFdueHG/PDAXML231b7aGJxtXiAsQgyNMyGyEBZByTzZnSDlXnHnm8aiV
O6FaqwOwErfaLWFen/0vLhVHHPdhdNF0J5eSrD+OU/vj0XOwp8ePEDxmyDocC0ki/fuXoikNLRPi
2G8ljtWhbrZ4Hkm985wfZ7H2OzniDzLO4Vs01de1K+NxxQaXZ+IESaeAXvT69c0TnIfKpwHjPIkh
p7rv0QsG/5inYJc2SUEmnKBagWU0LEqvfYN9Yo4Vv5Ryfl7cUPHMKeY3ouY4Z2iXu3GEr092MZM+
mzT0h3+v1MBVoLw5sMDge8C5PC1tDPh8D1OfqKMEqKHk6TZIGf25D6d90dUYi/355Z1Ug54vZ0oN
LgAB3eRUJ+D36C4zZ1RHKtlQ4kv5gyrdP6KUkC0KZRicFt0bZ5Tfm5HSpRu7FBngsdintZQkKwsd
4X91LGzfJzMhrnhZcfvGKcxUgF6/LK7iUeyLQhsqvslI+rXK6akEo5q+VEdBlPFGWNYVxI7bhYxw
FB7s8v9+K/56tZN6FMUqrHrgXR2jSTsbE5SaTvUIOmpM/GLy2mRZPv35kifsOjMWfNfQ7U31lGLm
6VS2ZNhuIY/FSCoLPLYeXvWQYv1zjp46OsMerNyp/i6clmjbE6DzPYCWdoHE/Eyl0oSexhM2CJwQ
pA67b/MsrPMFZ8CNm4z9vXHyQj+fbp2yX9+YmJx/8/5hvFMNQCZAFei0x0VDGrgt+otjDrm0ZE+l
S4zjZ3/a4wdl0BZ8lzBQ0ztB6+3davYebWSg75SD0D4cV2wVuzS+pcCZvjEW/H97a8zPZoTDcnHN
z38pjRcxtOMV1fNxxtifyGR/RwQqxg1RMO7hhAwkJwosRnSAWw2ZrM0FbBR5NSTIeXb1PE6ITXCa
9QYE9GjkNsKhOpE0mGg3brpcpsqVNyR1Wuc4e0NMRsS5Q2gFo2qU8YPSufUwYmKxjUUOL8SzwgP8
u5xtloz2qp0vxpINFSJhtR2JjYSUBhPWKz8qHZF66y1is7ADPkihkJla420bm614TkrV4qHUm5Mq
ubKRfnNq7kl2akrLYG3/KBcBJRYrAEhU5RkWiuMtf7k5/Lm3/j7NAK+wMWDUY6AYnqpyUNr7ytfm
pQ9EOpYqgy9iE5E8f8Cvu9srxenqf3FFqjFgKj5qoFM3yVjOE7YT5XiUSYL41jO2vt/ixruSovEg
LQWf/3y939d2Qv6YbUDjDcJw6tc+pDHnn0qNR+x4u41Lesx5ior4f9g7k+W4kSxrv0pb75GGeVj0
JoAYOQ8iKW1gpEhiBhxwjP70/wcpK/8UJUtZ9bZrU1WZRTIiEHCH33vP+c7WN7vfqU9/vk19vEXu
2mXCZvOTZSQZnDGfxoanoD86Z43WGsdmGrzfXMBfvgrkVI4pWLm4hj8uBoYkWtUzmN1rWAY7CuVA
OyDy8K//+bp98D+s+xifxqfA4bSIgdn58DpFpinDFQGlG8DIiJyufOfOVLauRFRnk7rAkYIbX/es
5NT5j52Z7Bu7yH63LX1onH17GxxhwBIyj0Jh+aHF37YNTKjRA0o4l952aoNyF095v7OnHha+hVfo
aNS0bzq9eSubybuF9DrtE0cfL3CTWCfa2L8VUP/yPdGUJ7AKW+xP4ZGJrWnYjC25x8BbH/XO2Qb6
ABCm7tvLWAKDT2FXfS4dljIT2uVqWN2Q+L4Y3Ph1E3l1+YbEYLwsiLNVavoy5Lj92qwXdwvyrI3o
M+fgoI051QuIK73/3eHiYzfy+0XFPMJwD1MR7vIf7yFgcEG1+BMXNV1uk84T2FTs5FPKLhaK1suj
WBp6WHluzxOrq2gwqGc/Q97bucGR7NE4hF0wblO9CW4a5TX3PvlIyonRSftkU08iWaKpyDWeFX2J
IA27+2/uzvVr//Ec4a8Fy1+f4MPdOfXQKJJmkftFy0k8hXuOcXquo1zTox66PsJ7mEV5rsMqJ/hZ
rpn1//wWrF/eBQRRrBmLJg3BD08lugf2tDiDXJlAPbQTgo5eOFZde7as4ZTpr7Db50cPU85XuUpl
RjpZjZlGwAjhTiRyZ+rEpUCT8FZI21RtPHMQYcoL7mcH/ABAduNtoQXBVundeVaxdRBaR64WPILw
AB43Ovq55hjlQTXNszfqd+7CC8GvolkzEaL8m2v+89ENhoSOoYETwuqK+nDJ11MP2BI2hDYvH+sY
UBmNMk1h1Gjo6v3mnPiLbdvlJEXliZKds+KHioLga7fu2HT2IqnfAyyKPLVHOj2zCn7zSutf+nAn
8UrMnQMbJbf+8WAP32EAteBwJ3XJPayk5BGhNTDQaqGawJMB5Up3Nf+EC+V3071fPH1dQKPrkJ0H
00/TvT4hVzjOAa4O3vI57v3r2WtXCfN76fUvlLxu9M+37Lez50+fFfEh4xkKbvfjng63Rs5Zxi1L
GV7f0vC+NJfYitauWYjD4U2Pq/smK+coWQSHG9vPwhHifaRzWvnnt/LLmwnfGk8WsMhMtH7cgbKh
HwlDZv1OftNHuvDcjZ3CBKFlSA8pzd//+eV+8dAEUW3xNRvU3hT5P74cyQDkTGE/2y9keOwTLHqh
om3/mxrxl9fXoJPBncTl/WkCRqJ20oB8lXtqZFSh4wzJpsb07sa+dpwkkLhkhC6DhrncTnFSAW4w
yi3s4jMFfeM36/Xnohzn/QruJhqRFPmP63VaiO5iDs+bGcHTpomX7GSnQB8uSZhUsKOErOo9QwAT
SPqg/2ZZfcz6W58x7IuMuxzO7RhzPmwXPSg306r1bo/QP30RXqcRhNMl/ZUka4UQVbcBANoM/AEi
ogJax6Pblk6k5wL0LzkfaRFOaK4vxtSCtGX2/WCszUX5+s93xi82GlTRCItY+pxzPjrrUjJDaMy7
7d6d42432Grc2owQtpzls99ckl+8FON8BpHoCPSfSeBZbkgMVF6771VcvYNI925UjY15o7n6/+Jj
cQZFOeWuLbWfdjVGIaoXvt3uHTPrbgLETUzsvPgM1ThdxL8ajdffd4+/241+sYnxSrRFOCLCU/hY
N5oqTkhB4ZUyS0+iuK/FXcW8asvTTW0AN9obu4Hu+88v+stLSX2NwQ6L3U96oSTRAbmmTrtfTGNE
SknCHtHlZtTpNP7/+aW+Dcg/PiE4aeiESwWM19mxftw8fABkQ6IMbhEbS/jOXRaYxVlqT8wzSG0r
Q7eTZuRyJi+BqYyTtqNyHOatAg1e3VS+w+LKLHqMx1gu5YMpxjKNAKb5EIVLiHqbPm7TZ0IFtIsC
OZzcJWm5ZrSh/IcYxkeyQs9tSCUPRmcydmhtcfl+C3sjRtNTW5RgsOESklfu4egR5UH+kGPuMGTM
7tYCY2Y+BSABqzcXLDw5u4IKJj0jBtKKV+5Ml36SZWMsxxKlO0jdzKiQFurCOFVqnrW9HIpRXjpV
PfgXNkPa+MaVRlnv+Gdt2lUTbNx5M9gB2cN1MdrJhe/VDkNl0IUIkp22vBuxjMYnpmjNAXtYHW+W
BNnrBtj0QyVdCy7XYDf5ET1lIkJ/QNe8W4psIdEKtnR3no+Uk7BBAzGVeymngAzL0SFhpgEip59V
mox1+g6VMCNROevhKsMA+ewBzl3IuOvnUPmIl++Ek2neHuB6vlwzPR7vIIB2/RaEa+Dd4hTzIVAu
YzIcOcTOu9afg2xnMyrCgioSpUIp82BfdzyitmW8tv+gwwd47KXjf4IiU4ZzWTUWHMF0NBBlCedQ
+cMNfd7dMDriEV5j+VRqvn7bI/vfxFU+H7Q1RtJqg6uhXMi4kLs59erb2KOJiutnWxCztDftYkLC
VVQE+IwYEZcpNIV8zgtkxs5gxtGQz9YOMN6rbWnTdgQWxXvovL0L3nIb2Jm7twPVbDgxE0REDtGZ
tMX84vXtFCEnI8/LG59V6xIxaM3QbucF3kL5gOBq6yIpvnYCMrugF2fXBbKzcNAz48yvyvTCmvg+
qBZgxmXxw8yAbO9oxk2WpWu81Bwf48AuwjkvBg4V0gthjDiRlJ66AWZzbHubaBsFNChTxVVBd2me
7O5UzDPwfr2AhtwzO2XeO4Zk+xGGYKXARDP/Ovbt20pL560x+elOqU6Fi9YPUWzCW1UcXW+h0Yov
tS/18zr1/GjpWzciMLR7d7WWfMB+FJFPw3rvNY1z7EpAdh5a/COuEvOI88Df0qQ4mca8Q0Rr7Apn
ear0oX2qs/jgOfYd3o0nh5n0dtIDGnUDgg5Ilh0rsPKP4+DVu1Fr4wiF3n0R+PFJxha5BUnjb/Xc
Zso/tczx8wCOGHXDLU6W8bpNOtBZw8xz0ZLn0CeJt5rJPlg0AOztJNA19NkBxXN1qCt/fLclkC3g
90Avo2LMerWEDIXBL1Cam3qX4NHLAvDODc6SjcnN81iRTzFHHho1UJw9mwRZptNnwbW/xEyZ0R6J
641fGICNcMJqTd+AblP+Gf+j2c4siG2MtIakWP97biyMS09CnjRjVOKRkmb3WTMsRAkJ+DHN5D3v
vTWTdvZUIQ5WUZpDVPkdou+lMTz/XNPcPt8Uno9/vlxGRzvRntUlTdo2O3QdV4qkprqMlF+N9yld
/WuzzM37uKqL7DjhQds6QdZeGpPp75psnMBCMd8+pZnUX1w95jxJf1dsPaWXZ4KH7NceR7q7LRfA
efnkZNb5DFrgzh6L+D2guU+0cE3m8UbEox6pxZ8/MWeq3jvRuXiGK2l8ISOElNpBOFdEpYqVKDZF
EgvYvufEcu8vdv55lPydhXT0LVSu9qRWz3c21/aRdBX5uNJgUGvKFJXFOHAnpFbQPmHua7+2wi52
xay1T14L/A44eQ9JYO6LXQb779FpWphpXjNNkRs7VR8NSrI4kH04YaHbRZS4rhPmHLiOQ+sUoLMZ
NFOVBt2uoG6qDuBU+fkefOJDG0+J2pLVbmBITaY4AzcMrTGsGA0eBekN6z2oTacEq+qdXqXlpvG6
wdyhyBXaQx3YfERPFEF6lpiKt+oW48NozsN0gU8vucr81o/AxqiLpofebac2f9US2d7WM/du7E1H
bTiJtCdXpOlVPknxhdaduaVx5lwlHUuV6IpK7dQwFzucsIDBUCsmV8g5RuxlTupcsYhaFhXfLk34
9lRUAQrpNBUv3Zh04CI7415mXO8sLxaYlkypfQxXB9J0F5BzZntDpM8aCUSFCYRWISYo2jzbc2Wz
gzNX/FltmK+Nzm5PwsiDczVK8dIvonsaU66rwhn4tTGSrt0ouBq49pB9nAD/Lvsh6OVrgGvmCs2T
BqalCZKrOVtzCSYXk8orYTo2majCnCwbjx3h9su5wWNZRKCxk1Bj7I/8qU7zmh1qQMmBEda4F8ZC
HrLTxJ8EWYSXrjM0X9zELaIexCJwZTCUiGB8DpHOYJnbBEseedd6HCXaMJ51FR8eItX8CSgM+2IS
ZwdL8NtC15KrISBzlwQ/HJsEVPtMLKy2PELYQFyCKqHIo6yY4hP5cfwAJjcfBdNU9lGuRDNsFOuc
NhaKvWWhae17o3z1EtsJ43gpUbP0610+pBBBRW46d+Q8jA920w/YExveZOnoxS32HPFs5al7pwWq
xbtWT+kVBiE0L9Kuu6cSCs+178rhQRdzcZutX7fZxf65kxsIxu2RFyq0ZUeOkQ4KXGvSK1ty1fw8
Xa51+CLvumqyvTbbqHBo2se3ZpXbx2/iP9ea+IsNQkWO7PMnwEXyFf2JrZ1UR0t8qxFM8e7B9QHF
OaTxGvZoSLI4XI20ZldryL2GolIRS6e58a2NCENtBGq95ViNhFfy2bmTlIaAJKKBxJ3GnpVeEUbb
GKS7qOZag74Mz3Yp+a51HM5EFliNX4dks7w3PvoXZhcVKMpqat+1Jjce7ERM0ThJ480d82EIWXrt
DbuFem/MXJCIY9YkKXe5M7xhXlUO35nHvS8El8XlSS73+lQY3QbSiHGvzFK7DXqd3cxzSYgWfnuD
zZnGf2uKy35cxGfovu2N0fvJFTJ0IBHoKKNM+taRfSyAJoy29AhDvn9ss6zWbzrNl+zxTVE5x2Zp
uHgI3i+oieOdGGKiTdESePRNewuXeGz5X9AW9pdxJZL9iMvnYJNccGx5bJ5bnV2Qaewl2bVrS7ET
tS0/gThG86TS9z5p+FdSCBHFo7BenCABmSdKFQp7gQJuwZl3RsvdG1yvDRNNOyr6jnXYQ4C/xT08
X3MIwYRo5/GDWa4Jf1pzB8T0YvTYEmddz6hlui6ahiDHaeKfAP7hfa5Ex8sS9qpPhOOlHhnNrqUY
r+uZdjG70KfrxYnv3NhsjgHSwIRNt1Ibo2bY2BqOfiRH5TQuC7hw1uaFnkzdeZ149SlJa2J6cGPu
EC5OG1qoz6TXtEfM//Nt0YzWK+jXU5vpBluaz39Yst3WriFIc7XP5jm3HzlvA4HEEPmC05g5U9MT
AKOZxzZuPKZlKQfSMW+WRx9Wzq1ep9MOe+fBbco2CiYtSzZZ2yDqU8/0/6rPoOZRA3kNF4lQy4SN
ngon9JbFTleUtDwWmg6cP9bIjq1ssZPDwODLWBOdl2m6JgRQ31PdOHflUjApD2r/FkLWO0kt1Y2j
Jy4mi6W8aQ0fBUTeuCiAk+TgSusxqa1uD14Q07LOSQ505UKsRTalFxnSw7AxzGNsKeMl1eNpB5Vc
34MTAIOQkbk5jaxFKdIexDKdwmRZ3DPOFvZjbjvgL+dmx2pi/21yitPEbYM9pL/gHXS4+TgLm3Sy
KlCIFir7HvpzHs4cYXcOW9dZFcvyAf21d4OSUu6cUc441DkWbvBTYLHFivCmmDSZoUj67LLNuQuy
Gmcrar6aBBkhlnRjV6Q0zAKeKfODTaBAdw6ey3meSMrnfJmLUzLVh74gi2rj2Np5syBhU7r52Gda
tWMlgmRU6D8Z6nEe84bLynbiT2XRcMqwEX6yA+Yb4ffZra93KoLh7p/JJVs5wil60rLYEFTgXFXC
wVqUToHBzKJUx2VpxguXaN+aI5pWsN7c+iSSmQyG3CJIuM0VXAvMmlSlxICxihihjRfwQfOnyrTd
PWr1mifOTLBSqwCQYVHS5usANvn5Qi+bos4bsYoTiV6cginTbx0i6jsSlA7xiMAUA+lFybd8JusJ
/q/dkBDPfIfcJYmYecyhRMj8AHAgeAoYmVLmPHdNTeZu6igcUvjzc69O/c049sbTvNjdsTG9F0O5
b3HXtF84sJZfShit7FmSMGNIajtARsm294bqBlQKaat4Q5l5B70ChhGnZN3q8wHD8ZidiEya7Gj0
dOkdvAIgF3uG21xpJHEkm3rxmiu6N2Swm36eYHvEgqq4R50cU2pe35itX924GW1k2PTsn1AC+tdS
mvpLjbL6FfIslHWTwNarFhHAySFR9m6xTX966jjw8L3h39+RAgoXf9RcFKzC54ES4E/lYUnrTJUG
ytOEfuSxIfzvnuMxhWlRpfYJHop8rYqmf5WDpIcgl6F6L+w1UF6qPv6iy9x4wUiyalbtZb6W7Rx/
MQu4+CHcJY0wCBXLV80RWoWSF5jHVhVOfVe2M/uCTOep2Xkr7GhnBxMNjWFOuT1SvLQzGtiyuUvd
oSBiikCEL47h8DuBmMsOk38AJtsmCleQJA3sPkKYXjTb3EEtFdWItDxqmJkXzTO7lmeZcnrKRr0e
jTScxEQ6PGdX/rJCjdwcbRxGfpTaOCr3YE45AfQMSOMNtVRwnqe6jcO4qzizlrHLt4Rm13MJfRvi
L2M3gkFNUOGj8k4c0uKHgVcdWvgA0WRbwZfvF9MZtQQSM9PJLAQ1gzDNM4BUbSgnmr0FEiIkw04W
JECvPQEQUvWdg3ys3pdZTrcHYUFGfQmy7SAMmkBXZuug3gb44JwtXd/coWkvBF8h49Zwils+XwFy
Lj92Qi/yM4mIYdxXC7qPi2Dsx/fRpTW6GUxHpBeuZoAsXkZzXw91/VgZAX5hL2hJIBK+fj+lQi7A
jWwjvrIHPvTBHHXeI4dy3nVWk0hON2uuNcZ/GCpDvhPWLq3/dIloy3AVRyCsPZuEKV8zihfMoBMH
4kWO8g1Xfl7ug6FrmV8EVZbv9SIjDIMQSur/ia9THWraf6cpI55uw33IgQ7bhciPutvRQyHPB1Uq
zguI0awp6m2ewTy+wmpYcew1sHuAfwpuy1U6EhLQrifI0qtNGNtIA/FH4BFBm6qfGEl3h6karJsq
8edzpEzZAzEo06fJxHjyrR34b3mX/i9KUD1EFH9rnP5kXQLzV7997bOvQ/93Fer3X/tThEqorLc6
2lyGPuswZp2fTG+y/5//1jzrDzQGGPksz2coBBziLxGqbf6xzsYYJ9h4I+nc8T7+FKHa+h84LRAs
EV+7WjkD498RoX7vVf9tPmbjX7VwCaFmRFi/+qx+7PQ6mB7IvcjGQwPgLzLBv25TVQeh0/dPi1u8
+DozSAGDcFuTWBEWuSuRSC3FyTdYwnrv3/ujX5wQUxcX81Cej76NdlVzL822szZkfdQ4K0YSrlbs
Pve32tlWpUdtIixKsDbYCQYhYeAOQegF5s23XgRgbWJTOE5tjZZIhMTgNeFN8cwzal5Tb/UoL+TT
WAb3g5OxnkSzCrXzFw6jelQCXiOxQ5GRM3rdUYzdk+HzfFMcjvHcONoWxsADhPLb3DJeRpqb/K54
KpvsveGQvkEen9F9Nm+M1JcbkzP4BtAXcVxd++RSHGPFoAaaND5enYDdmokriUbNO3adf8Rh229j
yaUZg5iytILVlRfvZqGh0ad82TR+JyO95Y/CwOPBXiSf+AhcBt0/VpmUUdzxU6POexiFrW1TQnhQ
2ZPZntud2DWgQyK3pTc8FvbN5A/9dv3N3MZ/kwWEeyiT5g0KSrkRJemMTm+om6Qpb4KlHLel5CWR
uTtnjo1PBSW7Sd3DG/pWHOsq+YQLmUeDR8UTNPX7UnM8bq2OHKeYpPKpWOilYwP6GpcaseJdcI91
r99adSmwiDDAXwHhO5suyKbRR5OaLJD3hDAV5zAc2KFXEwXJE+ow+Vw9S1KRT4539A3t/ttNkrUL
vUu7lZHw6EkZC9vbyESWcIl74D5jaBbr7EN3bsaMN5XkhX20tC7YGTmJDQ2BaycvIBQcf4ce6T0/
SyrFJTq+AryWNLfeiF/LjbF7KZMbaygrjj2Oc8n9/D4HBcGC5LTSrcxemC/y3Sv+KY8d3GGGVkdT
75NDMTb8TsVVwpPhRwDA1IXeyiDElvL07ftmQ6YfX3JbgSJQTDa4ZSBt89W3BBsMrl+edCN5Z5Fz
V7v8rE8jh+Mit0qzroWk7ZdPZco/uj4BKAZvhJXHUU8U2eXA5fJs735RfPNTyzqBMBmfJkA0F/TR
RRh48skjBCx08c+z4LiZfFbjt4vBhGxkwsiPiqJ6gZNhbmNSyk6lCfTEjrlpy0LirakD45ZgAk5p
YsIc0qEmsXohIG2YJs+wRo8qKlU8PCPvIUnlmS81RsyuCXitpZRse4Xpg3hBkIcWuXoc3+uh4S6r
1zpzqosL32ShWjobgT+m5bZYkpJOcfGul2N2M6bO5bflhd1GHXQgK9D/SzBkzXrOGniA6hVft50G
FA+pXlOJohQhaollWPhN+O271So+Pvakcxc4D1sIt0ANSSSE/iIIqOD7gzShdo3ogr1M7GILdifY
kaxbIlnkdv52A6x3OEv8JrMVOYgL2xjnkX5rq0Advn3N/UAaZd9xG80kKm1H2jPPInO0g4NpK1Qa
r0UOiXYAA8XuRbAHjnS+AqN4T+AoQ9Bh9egaq7my+iA0ayM+6d1Qn3sZuTjO7Oz9KX/RkmzZaIBD
zuPCLLYQJ7JwULp2QMlI41E5xvnioUHyXG6yGvrxOcZBXp1xAHtv9Uycor8xVE1Wj70P0pK2CwXa
OdbQEY6F5YZer1tRR+b4pjVld5xcSRRhjedgzir9oDdIXTTKutBLDDa3ia9O84pgHw/mDf1cf6+w
iO1Fz2Yi7HEMHerukL5ZBrPVYBV5omEsxA5WeZQy3/YmM6Cr+G3REiQ2QrTV7vnb6bXTcUt0jn1j
LvlCe1LzN05PvBJCbW6mdqbmdkkWLBoiGdJWr8856c2Xg1e8o7zm0iysgG/XGvMGY4KKP0lmYsBM
yy22OPtkpCEb4DDlwNUA5XtNGV1FRAeVez9u31uPf10N+ZZFT8UHVe5ka2W2g9rz1YebtoXETTZ1
6z1Ujd1sCy291qbh0mvo61uTn5yWbKYi0EpZGpELt2Broq9FdDtr7hDB5IQzv9KUXE4E7hbNioTx
o7r8xcybOTJEHjghmrl7JyFcTfqTyC8WUpFOGWRFf0MmGrIA8s3sYZvruP7TJuuvUyqhONm4Rpl4
u45EqDyk+wAtagk6ucXFKQygCK12EvHwrDHaeJXB+NXOdHqZiTUX735racpll1CKKRoBQgeiTZod
+VlzIDYdSTQh5TtrPod0FyU8iiJYpPFFMDVK25UWJetlAWvTO9Ipl9UBNlmvPS0J59B0SMaSw2lg
oTvvSk777UISy6UzuuYCo6uOtVtmqsUp9dz7vx3FfjGj/6BxWs81VIBAjVxvRWx8lIKUAWgeJqDD
wcuWZb/2z7KCh4tV+/cDPlxuK1adTVsv+ufX/aDy+f66NixWqAIIQfUP56mASnZhbDAcjHXOMKOI
3lgZLs5JKzazKH4j8vkgCvj+aislxrQBn6LM+/H0piZwiJmqh0O5cIOsJ4GgiLUtBgP9++f6TxFw
v4i3//nv59cKI1UmaYh+/eE0b1rfZH9/yUN+qgIu36b/ungjm/JHjMH3X/uzCjB0C1cZVniLHR26
js5d82cVgMiCsz4gTPs78GfVaf3LiubxS+hVg1Vr6XE/239VAZbxBzR0eFIW9a1urtTffwNj8NFt
gM6Dl3d8ODyoYmCxfLiN2tyGkwY7/Lwzh2x5xsHBs6C2vR76PzGWAMysqZvy5ZBZjaw0ek10VrsQ
jlN9aGhu7V1NLq+dlQzQyXXhMAHH93xGgpz31nalF2UY6jrVHuqeGQ5RGPBFF/tOYy7o0y8eB5Px
/iuFLqMlgIK+56ADUHkaXNFj7r2bsRlGMkWFy9xkuSMOD0CzO6Hx+lxaE220jbI1ekLEzZIqeSKY
eEKt62kbc6yIPCKVF57InHIUgKvu36UmebET7gmQJzyFKrtX3cqcquQ9XX6iXfzctkr9MWvxeAx7
LNY+1HXaILV+lhlZMWyV3n5NNdntPMBi1w651F6oFpIgt767aOqLqDm/X/ynCq/7rF9+uwDZ3P62
B/+8AJuuT/8reqad8oMblIJ7/cU/l2Dg/oH608UOik7Ro7VCtf3XErT/YHFSpq8Aaf7r/y9Bm8WJ
6oPlgWBWR0b5t0Lc+eObRxRtG7YEpAT/XiHu/ahdBHvjUevTIkAd7dAP+PjAsgNfSHf2zHNFayBR
2FMSgFRRY+rocuWF1tvBVnCC6hl7Onm7YQqlPmtm6RohMe4HOQrtPKaJsCV2At0MzFg8iEpeNEl9
SLHinICWepFdBu5ZM9Rw12op6HAk2hmuAkKv7IpZtS9mwnWDnlCqJtf2BumpGyqBNnSlRFjUKGNn
tm2GtX+MrX3eYtPmfc+b1EkORUZ3zqq6E7Jj1DBtfDOp9mpG8O3htWUQIIxDuxagiCiZqpTuiSit
KB6KIEqT9nVwjAldj5BEEnV5iDdmuYg70p6mXkf8pLPg0I21pdQg5OUA1nWl9qgE6Egn5n7lDTxi
zc8Jeyoyjlq4bObuqisWhF1J0T93Zm/tSq/yGaiL7mBVLq9fcTzlStlRX/vBYYFufuslaRNVhqEO
SBwCZrZkd01CjIekz686kFVhKwu1raDv0pEk99kmCApbgGNFSbbqPdHcMgQv5anIvAt4o/HGsKpb
ErYnBJbeHpjqQaAf2cTlSmYPGoyVVqJHZqzvyY9F8JkuDw5zyHDs1w8hCqJmCSGlXz+A43M0BB3+
8EJyTmTNc3UiAyw7Ay+zhJaJBkN5Oy0rxc5RLTmuhQuHkgEORAr3EMTBqV8aPQTzKVAgxdrDYtE9
sfTB2coGWLc1zPOOwUyw0cZqOZpNmlOXC3WUMAEiCk2AaLPh7EypLZGcdTsCw41i3E/284A0q8Ug
tA2M/ItgsHTGBPG41DENTSQL0SA7pl5lsk8t/EEBlK6oLLVtkbf3jXQf/Fmd5yajkGR07Z1WZ7Bb
ySPae6J6VkwWcrRTe5jrXTjlU73Vg1w7tWbwZistj8i/dCLuiftS0mWZuCWQ2NwEZFPshqRYQjOJ
CU7AZD36hqLkKSF39s6xNXPjy0ITOsTOdjZrxYta7Hk7g5bZ5hlPO+ZzVaioozjRcy9kNdHMXiKI
P1AcwTGSzKFe8u8YLj8B467Als+wWmqJ+4LAl71BYNu2IZ1o5+ZVt4ut/FNnuslFrafVzvJfkkDq
JzgVbegIV7sn57KS4eCmduSVWUbGT+GHIOD1TV6kFFhZ0N3r9exHNBOLW0UNgbRMXXCmKXd+Xkyr
T9DdqWIgL5WRwraeCevrTU2/znj4bnVVVFuDgXs4OIUZpb1FS8LL3aOBtCDMgNFiRU+OvTOaZ7Sv
0WzzlP+0ahp3g49k3rRzL3STYIqcqWo3utMQIOzk+qcltnXiDzndV2OL0CcVgJ8HZTC1Luo7qGjL
dSwG/WT0cmI64roplaFWpFsA8VM09xWh0WVdbK1FIv5xu+Hc02qKY1c7r5Hm7xuo45pdwN6FkZPX
YBzG1kuIzaMc8RTXUyjpHLyUCSKC3HeGWVSudPdPkMPNTe72d7qfHcmRdU++8jKAMs4tbuIWMZu1
5tPPqFomMr9tCsSN2Qb0e8vbjPFQbAzXJSTNjQ5gf79k2ltlq2VXduqs6z0aG/y89Gry3peF41JN
jHWiEakG+zxa4hEoCYaqjWFnz22TwMHx1Z1szPngjczRCIYkFZcGXohyetmaWYOWt265pRK3uyCl
bTdU5nPQQtTxs9wiNFs6dzFRBpiUAlSbGqRyI9/Pdvs2ypJodbXElwzTrL1eGsYJ8kexy0vM/cUi
JOiKYhXcVP4htfSrpjS/uK48B/CaH6UzP2CMYvCduXAIFss9Inis74NgfCzjboqE8N7cdJrCEZZ8
yGTx3jSGM8/uu0vhm6cMu9SG6Wp5USJBQ/5+XdK/jaCC+kQ+tO8dWJUoC+x446ih2dvE4EbYPfNt
i6XpfAHogdGto9C34uBQ0isixPFLsPjB/WIvhwaJ7plyc9LazaXd9X45Rjixqk2t1D20nuwaacJ5
bvAQIrdj3oD1Zj0bCR6swSGLtnLuaHalkdu32dnSkuvZtYKxKbK0pB9MiOM8XtKqdT+XxfxE+gAV
4+K9NmARNmlSprvB7CdY77O2w9e/4ujG4KovR2Q2XrppIR7wxqcL0co47B2T3mB82+Sq2U5utpvb
DEWUayPXSbXHIRDYcbX51SINhb1wGI4+AQTsNRmqkjh2D+y/2QmSDW4+1DbbyUfsNnR+tfFL09pn
yE13iTdZO8haFtFFwtgnXv44kah3ZDR4v/TyTBZttxFa8m5pwjuVdRnv4K+ivhSusXMalJ6GXekn
XzA2BPVT055u4l1HbGs0+YQX1y8ls6X+k02sh+Tk7CMVrg8zYgl71V202KEf+picDZYiM8AcLRh3
X+VfxeBcYSN5qVmsi6zJK0dah9ZktmCgnnPN+JM1TGDjyVdaOpSJW0fSQMhREytGnEy/zNi5ZQRH
pfCZQIIaUzORY9IDo48S3HM2dV4CcYcELzrVdf85Xn8Ho/zmeG0EnF7/6Xh93gyZzJ7rH87Wf/7W
v0grPig+F8IBkDd06fBE/jpbB+vR2vMxPuPM+XP+9a/ylpoYFKkeEJdpMtsJsFn8OeQy+YMBrBCy
Gsn80nGc/jvl7Yps+bubAS4nZrMVteIBEwQMuP7/fzPTYxmYBqIRuqNTx4ijc5j7t3raqgtwTIxU
2txHrSM8/UVqXnxPK7U7LlUdn7QuQ8rcmSOnVc8ge9ut9+R2M4bAw8Si9Avt3qdsjDzK4Wzb6PRw
jTSfr6DvD295Rz8chUD5AL+YMU1F2zZJq/gC8Wk6/z/2zms5ciPruk8EBby5rUJ5Fk3RNfsGQbaB
SwAJn8DT/wuU9E03pVH/up8bhSZGLIMCMvOcs/fakNS8IWwYrqyNWG/GXUd2+r6qOYX3TNp+Qdql
gvlwBfBnmbbDZeCaWh/NYBmQJuhRkrCSxlC3btQGUDYYueExWr4Xn/uHW+Rvum8f+lJcccz1mDLs
hW+7WH9+vuKmhrQwznN5eO/jq1i8gb8f1vCo0l+80wcvzvJOnkV/BEopQUjUfD+/09wj2W4RixzQ
EbQAGFHOgB3TdgTfpveDKezdlGTR5V9/PQ/56AKOYHCKHfbnN2UK345F2YoDh7UpX2mofFYtMCEn
7JWDA+PfvxvJTjjKwFbSGv5wMePAJ2GdpI6DoY+g2IGtzVvlNsaIhSJ4+Of3MpZWzw/z4OV6ws7k
TehdBn+Nk1JgsJICnN6hTpSw1laCCCysCS8M/YYs6GRK1E3f9MbV2ObDfsa2KTdpyyjrnz/HX28g
htFkdkCIRsTKovLzFRZGC5Oot7JD3S+7twJij58gih4CV9JQ/+c3++s95OiARBnuYf+3bfND+6vB
YW91APoO0pjnu/cJbafxBMtE5slhalMnYx4S5P4v3vfvviTNW8TergvrW/+wLuVxhrSH0LQDcWsD
hxJ+TbBzIxLNlEnuP3/HD++1RI/qNvZxoMusguR8/nxB7VQbDYLk0kNq1HFIzDmcdak3sECY0T3+
83str/XDPfT+Xg7aBA4/3hIn+uHHy4rO1Rqi7Q7zNI+Q4iKvOIrUGozwn9/n55YJTumln2PRuFm8
jNyu5s/fCXoc7vxKpQfCzElrViOpLit7Kk0UwJZzn6Qp5BuF4CiFCiqzaKMXcfL7uQFsWvyt+puV
7sO9s3wGAybCYhEHIfMX/QR4xDytnY7PgG04lAZYRNqNWnyOSP06VrGPkMu1pl+s5++X8MMlBijJ
F2fEwR76ETw7xO5QzZGXHhJKs+cmc4sj8qXpWmZlsmssWQK8I30MncJEgUk0FzYvBnul+mq4QO2/
yCEojnlURvuYuI1jlEb8Y860u3/+hf7uc0KS52gAixaOr/vh0co51I/khmp7VDDu24QKpIGuKQJ+
IuESw1Giz/dWU0auEg6cMT8jGyA8gUlxdOjzyj4FXRAdVOpb14Hmtt7WHZIqC6sk8H6Ve/jXu9bH
1GktFHhOJH8ha+tB2VUcZdNDEejoyXN0VTnld9tt/vma/PVJBHy4cNdw+fPPj3tjqtEPibQ2hZRS
zXdBuojlyrxyTqK1nft/fq+Pyzm3J1MoAmrZHR10Qx8HRJPfOq2tMpbzqsEz40dDqAtwHYJHZRuZ
Ml5LNU4no1fei1aUNHIqSG2/+hDvzuefb1fILTr8K1LjkDt9xM2JRmomTwZmsh45wcETJotpFyhL
HmARzHcaA5K395k5Xv13QV6CNyTFqekviW7OqcVbfQz6frql2WP2q7ZelP+16PoUUQiKBpGgXEig
CxB9aEXfB7RIT/4k5vMsGkWMVd24916N3NjEnXoaGp0Fty1G8+LQJbsnZUDfd6DQr5LSnvpQl6n2
wMh9vptiIjVWAlzATdHo3auIJv1tRm55bjU5zatAldF3JMSOPJZFje6d/NxoP7eG3W4zEJXJyvKa
5YwAYplBcG3ar0kQGV/KvrAeR8uSpGhSTiHhVpH9XQxEuIQF8W7JpsXNcY4tnmymMXFoNEP61ics
3hUIo+9xpfnmmkRS/rSMdD9ej2kQ91s9ce3daCNJCUsPNazvIZ+gceW90P/FcVcZGfcbT3+M+6oK
eHspG+3ON8lVxY7Rey+zHTkhyZ7x2Vv+tnUqPsZEgsOGaral0ZAK7SGorOnMPiOeQCqPN++XN3LH
bmOWiX4HnT/JjzQjRXKIjNi1jia2qjPY06Lf1HOS4VJ7X616Y6KVMrNC+WidP5dVzh1JwBEoFiHo
wfap5NpNjp+2iID05MFWqf0MSlVodPX08tbKTQ8Eis3rjMnSgCbZMwRLn76hGRrLVdQ0U7wLSE2m
BIbNdp/FlvXoEwJoYtnj2haWmb6JuDAZ8lf2a+YQ2rzioUF9HGFjuHNGDSAwwCt1qw+1ukkne0hC
zzbSz8LtWJrIJXwyJt3G1Lrch8VYAfkmAjVeTwmy9HAmvSwJjQLQcEkMSY/AoJvPMbGDzPIpvaZV
1w7zXeFour4GSt2GfdLCtmbkDgWyyMY5WrfcYBvycOVrMsb6nihD7l4nt9VtQ1xpte8TKgbXqbQH
N8m5YHpsT+dYE9kx98UmmDXsw42tbjDn0ULJPGMfj7Qo6Fk4ePeq5i7ukvSg+015GuNxiSIX2DfN
Vj8bVjkf+1p390A0o4e48/Be9/lr7aLimXg3bE+Od1PM3o68SQBiuEp3Ov2qF9/nsWOqsNOrqVsB
2rJCZCfzmgGISbhc2WwDVUG8bEqRr7mq5lOQDjdpXE7HzAi2CblY27FPqmPAQ7JKtF6i8Sb3qi74
WiIHNpHkqCQmQIwrs6W71Dn2S+O11jku0ptGdYs4Hv8n2DmcLoSqb506fUT8VWymVpongfqXhHPC
7Lpy3EHfJPVwhneSzECyA4lxOA2SS5tMb4E0X2WvtZtMKyCHkBu9iMPNg6b7n2iBoMEaLCnWk/LZ
1Xppfi4s+ziDt1wNZgoRN8XLbLsPwxCdgG/HnzppzpsE/fkR5yELsL2ckQpzunZTyzp3RDPeGSkD
BI1AAmBJ7hVhUZOPJbvIvDagUVKbcfut1jGZTkaV9YC3Fz7uFFvZ0UCXAvZPi70rYrn4QJWwQdnB
p5wfndm2tmoUUb/pBjM4EVRU33BQspNwdFkvck8X2I2m+LE39fF+qqALQUOXuFvppE7n3JutDcRq
b2vnnf81K9LmQL6SOiR1ADQNfKJ1bmL94jvjePHGadpYc99vlv3HQVUpB1Brsi5u286b1x5PmjjY
ms1RwARYtW4mziLgodgLS7ddA8lIWYpK2qZ2xI7gxYFHuhelT8/9FxYc87bYAexdj3dNrhtpFjet
3j3R66pDY0wXhvHsZ2syw4B/d25OvieuluKk4WXallnu3IJ+fo/ojp+7LB5PTD/gKEXjMRt7nUaw
PwafrUzBOHcQgy9yzEZD4tIkR6vm3L4y0Xbs56Hgxsw4O1AiCO0OV4W3KabmU1n5Ds6bbnjp7dL/
3tnEhK7c0jAfzMLxntWIhmynY89HGTsiuax6zmOlqvdynoNrbLHuXSNapjoVekOtq709FXSwD5SB
GFwaffNNolXcINCbjnVnnb3C1rGnNCPweajxACRKjjClB2hHBHciqnHfwBa3KP6zxKZNgWVUS+lW
G50Ijvyowb1yevAOScSIkaRg+4ua9fbO6zS6BgwLQ7+qTcjO3AIuw/IVgajObvQ0sXX9bqBXmdqP
+dRWt6SbWqsiMjIiq2vzzBVMQ6sYQKtHxm5wHG7soDwT3qCvoyIwb2MYKHsHl/ZVEMftikBG+txO
bWDMGaudwC2yFVjmXvuOr8RCU6+Hdkyttd8BCF7lkePvkqE06QuOyzivjeKnUlcw1nW/utHniGN/
YFXuSra4fTZTDjMVcsYgdiIvvRc8sTRxGCMyAHL8KowiurWTFkzfOsrxq84a+zssnYrpmAyGdq3l
JXs6/g+MtNXgXFOxyx3GMY8CwKiOwpg6nq5OnsesELfSdbobv1Vqb9WYB8mP9/cFCQGH0S81VKUR
bnM8KOeMrJ2dHQ/FW17WnrvJZVA/27EDesNFFhk4RYp8FiHdQWMesZGZaJ48fMQFL70hEMEWiDGw
Nq7baB5edWln0Ba0VjvEsucsS/ZRhxuuxIQCTv2EBZeMwCrb8Iunm7wwv4xaIMMUzFmObc1qNxjT
prMX9NWbR/rLcVaAzfyAPbBOrHmH7zUKkWd3t4Y+tG8ZU9ZjVgt2DRaB5n3QZnt17jx2el967RcY
hb69wpeiku8JJKB1lxIdy4PdlZRJRLLVblKelSPN63R0+kcC7oc3u0n9l7gPGsSjZaAJcAazjyrP
QajpFQzjinKvufZ0hMwdwM1wh+epM9JrPS9qVH6DAEhRoxVN8X6uOUXF15M5eYQhomcjDCw6OJVQ
Fp+qU3u7zPQz2XkiFMDboWyY00T0Yd/D62FxSnoYu7XaG9HYHaH1yz7sCJNjOZvm+N4nGYAoCsfs
iStUbCMG3SHuSxLC13E7aw8pZLQtybv8bmwKO0uX3VHOaf9FUhtRYSA5LbWCq9D46efIXG5lOko6
el7JiNgzG7V3dSt6At9vvRIdq3033X68gs4fPzjlnK2NipdVtgoejTKFnt47zedI2inHSUJo6zZ9
5GAcMX5mlJjk9cW1nmIY7qtpZnkFxslNVTwRgEmshK8BalVEsHnlvEYOsWXA6q6aspvWdq4XYEsS
2p1Yz/F3gjHwqbGxNAE4xvn5BvEgATZBnYxivavYKuM9tiZz27vjN3CpwY5a3l7XjRlsc7KU1nnh
Hs22cNYGQ4JV4fRbPw6AYfkmk72I21nPlHGanGLHOPF1lrxwUvX+jkkQQeY4hHZ2l6r72iXTGBdW
fM7K4TseACIY5qJcucPAeIrG7qalm3VMSRrYBzrtAVMtJF7ZEO/M+Oct74xgRY3PrsNB6Gj3lb1B
QUs87ti1V3qnsqvcULuc8M6VxYFrTVHtht2obkZXN0glVe7eIZx3raNWpzSRIUmWmNQ5Ct4qo2U4
KjK59bv2W9do1UZq1bwzXEbvRR18bibkGs0k3VMn6R3MsX4AEXDX4/hLGYVXUTJxTgmuy6I9Flr9
MhbzDQFZR4J1H2UTnVlyaRiJtDsx5P2e1fETVNCLhxmLVBfkx5l4DfR03M05TUqvC96w5LbruYn7
MNAM57ESTJ/0ynxTjBOPQotZ5BPzIFwSJDGObLNeAs7xxhVJSV8YfkEULehqrxyNiiAe+/55tuYv
akiJbYaZUDO6HtcTuYXPumwh6uOKyI9YF6BgMCVNq9TaGfNmqNNPalDtHvL6lVM/6v7QP9T4QTZJ
m0L+i5O9B/VmDSC2/6SZcGcVeq/9QA1z1feNtiefYHnMJ/3oWKn3ycU3v0sZ4/kAKsbmQIQx7dEx
W8oJL0jUrhoJJdHThqAbXGfzVYdHttkmhbosQUJfIb5P2lGTgobOKg9aX9+ZA8iCU+cXQHBWdTKo
W2E2y+uZdZ69TjSdiVhG8N0d4qLjjvbGXDYrupp2tkyMhbE1WsQkJAY6495D9aBdd33npWGLq504
g0X/77YjJWeOVLoBa/Pix6A5WvwJ3N1ty4jBYYzbcBShkApNv6Isirnt+7BieaHPtMw0pqqPXkhw
RhajMX0vK5y7WTor/LgDJXAdTWfNdqiSU0/bEPHt6teZ5qTDpgsmyo7eY1kaWwbMpbFUJ4Bwh2/Z
bI43mTsZV7qBSB7wAxJdmAgvZLbT5I5tz7gYrdNtXKehEonnQX+rqtF1zl0yLCVv0FXTOnFk+1yX
A0cHAe9rJw2rOXC256U1l4SOpKJADx0ChLdgyqivRrf77AqYVmnD8Q/PnkQQPjPNHcpDKeNsPbPl
H0zU++u0taKjlTg0BVqKfJ8goNP7pOb9/d6dMxMJGIfItZjZ5GLYQacvPr3/J4FfmBfdpexH/hDs
PMeZ96aVy9e26KjBVGPSJfCt8WacOfZoFJvMeubSvUdbO53hMDNWJgJ3+94olgJXlKmqJSUdI40o
Ugk5Ok2CnUYE3bFIxvzozl25c5mHPiPY5gtgkixWrCPzXUvj5Rb0kPEJByC/epnrfOZRNYfGKfHr
qwULoiXkp+T9fFYSDhdGfb4XTsXoQTqUffWQyGrNPB3Imiap7fteQG0B8oLIKJ3pitC8ZDHosfFG
ehOElT04mOwjbJ3c//qsXQVVLF9p/qX4GTM6iv58ChoAX3DXgy5ds3d0ULniudoS9D3aV6Lu9Gvk
WhB/s5kJ2ezQvIrm/Ph+32kpJq8BYgnH/048iUbMd0nXYksayE/n8yUy+q6VdNdWGmXWHaRirono
mbIZ/E9+K3VdIZEAl4LhwjYw2GCMKHfV0oprcZCdvSkab2YxYn6oyNVivj6fO1vntYNheUGRufex
GWib9+AEKbCedB5mHUX0EVwj/iQvcUy/Wxxk1XG1DFdxw4LjJvCGF9pMc4OkqB41/VNiOHYGSQHD
A0Qn45JoHK8Njz5r+N54MjQz+j5DbDsNGXeTNeObyJRWvdJKLFHNlObwSEKgcRWgCD8OEDVeo0RX
txPZJHKlJTzCttUzmxy76BhJo3rNvbY7BLXS4Gi3g9AJjhKRcaE44BuWpkv7K4rjnBNwNJa7oEzN
K+qW5rkLlstb6CI/9hWXaUBscgHRBihteWDNNk++FnMhX2s/5a1V3w5HAXjp0NFyxQXsa+3rvJAS
QdncdTV/R6xQfmLxfesdNE2JkVJ6dPIL0BScMAzzdu1AFg/eonLXIRd4rhWz0qifAjoWZbDrGgxC
ceVOZ4sW+FkWQ/TSjM7krGd3Nk4iNo0bBAGkpYnFaNtR+ThhyXK40y2H5gdjUT90lrtglLTmHOnQ
UgBFCR7L76gJx6DnLoF39BbDUHxlFKkhekwkz3TVOGgnqU63PST6l8DmSpH0pz3MFATfvUjyhYNu
uQcbHXuT55DZlsYm/l/fmua9tjjgPN+j7PPdZPjmu9TJawoM9amtUvUZojdTqJYDORHfbDIIAEtE
dabM6iujHcprPO/9Q6qP/lc5QDdNKxUcwX+KaRWP7Ex2ipZucrwJO13JHTBgYH7JXAdcS9tYTRR6
MNOHUMi0mn5vP/9PyP8roYOFMOGHxvVfdMT71/E1TX908hq//8mfIn6HxEF62JaH8R37/g8qB8PV
fwP6wLiUCS2WXrTAf4r4TfM3LASeGSAeXmbwPkOsP1QOhv8bng0a9EQk/nsrr/Oz4wV9MKBE+v0u
U6hliukvc4cfVA6omAUp0rF537ZyoQ/NBb1FXHHcorOADCBtUFH4exn+eLn5kCS5djGDmkAjW5uw
/hFbvkZAyTqtR2IMNYTFrChy46iB+Cxd53VgvmEA1YYqvc0a3Cws4A4UhgRuVW/jDXxnRyE4VLfJ
ggp7p1FRSyFWzKx5H8RYGRODwWo5a0juwUnaN5pKkxvF+VWskrYbX4NYTq+kik4pViMu2zqJB9aG
Jm84JQi9PjqTJt96M8leu3icbrUcdAEgiumFuCwsCTLOPRIF5+7b0MQGT6RYQqh04y5OXKA+GvUK
4lzzsQf8l/9iHvmu0f7PmOP9J1hGkfyqjFlRJHAb/PgTFLNtZ1oEY21urODgWAhrpakawGwV8tIV
ZWfnrVKzCG4rarurcjT5atL1K2xfuT7s6IxPGw8UwiGYQeXMkZMQfWZXX3EdaM9l7bSXZNLUxkmz
7Nzj7U2owJY9VrAWxwn+4L61qhvfbx47YdFVkeMViEl6Tom5Q9fyFclW/fbDQ/I3A9BFpvPDtJcv
zYx+uYGJbmGsjG395y8tkXPHkS5Jca6K6MVYfv24qoxPhkl/WvM40PQZBz862Tgnk7IAdat187bF
3YljXOlvMje4DIFDPRWXdn4cK/r00cS/1cQ4fCOEzTjFGifSBLHHlRXXHJn86Cm2lUn6DtzGvERb
4uZC36cl63zC8HmXD5YbTlgHMGsU3NNWpw8nfba+lm5/NSLN2Xd95OwRxix0COStKSZgGiJ4YnUZ
JAA3XoQMsqNtV+OXNMExJugFfaHiskhpFs2+wV7MIQ6MtBz6bYcY9MJDmV97g8bD1BILkFtfdSAR
gKeixqW9ivf85NtIitk5VR+mKTDB9xOoPmNmNtNlyylBH6mSX2nVEYZ+LpKFJ4P6j95GKb/5JLmB
4oI/iuraCeq9mj1jWyZtS2NQpifRdfqZglHd+qUxnJ285suZFj7nTZ3M2X6CmhqsZzs2L1raqZuW
FvAVA5B4m84+rmxneTa1nLIA3NaznbT1WwDz5cq2mwBdqvqVLOnDmrVIPJDI447CLYVFzwxQov34
wJhM9aJ48LQLZThnjqAvd5rRiqdJsfM3HgolZEbcO8Q0fgF7CJC0W2YjUOiTr5ms1PWiK6T/qdfP
Xm1TdydCJxZPflJwOMO6d4vHouZV8oEUvFU2UAyIRZZVRbRDdWIfGW/FajMVnJSUvhSH3sRXnXpt
OgPnTjnzgFkbbJo7LKhVfmwcSRCi02nmJoWExGtSxV7jiZ7v3m9bDgAUJylHnqbGl2vIKvpeCV//
5GsFWbDwkJ9Lba7xpKeU4wWYxiS0rDJ9K/V8x4xWK9aYvZcSiubTzsa85G1yovFufL3+8yjwX7UL
78KW/6xXy+VfspYYQbskkON9WR7tH7aMscaAGs8NeLgGAXrYAYsmdbDW7rM54BsYmanjHW21h2xK
SZt0lAzkWTUl9bSvL6Mri2eQ8YuomXnlg3zNBxf5UwAij7mG0XDcY5rKlTaFcajTXtv+89rzd18A
SRsfy8WAA03jw/1TkrPYGEnsXQQ11kZlBvWQjONt7UbUzehY521Uj6wXpssSUybAH3Dcc1REMXIy
RjcClNdAIjCn6tVSaPzcUVHqmoDbtrXwowfh1ZwJkzIWvxL/vO/HHy6+7XHwNsxF/cjw8cPFLxpy
ru3RuVQIlRFqtG30nbs58vegBJgpzum8NM/VjfAGzteMAFNoFKV78GU6HGH3oqIPzOYgHPodlVdr
D51bQPca6YnRN+nLm9lv0yvP5PuPRUC/AP19+31gm+AnSu23FlXIAReNz3l6AQ722FLKnQc0A8Mv
VD9lwnvsYDI+m9BI95oPEq5lwr6JyArbEnYZb6VI1Au40HnXjEN0SEGkbubSK/11Z5rqmxG3rFdm
YWtLHoVpbGaa6Furyt/A0e3bxCrrFYW3PAib0qD0eNQ5E6jb90cvCrT4axNpybBhesPHK+l6zVTn
F3gF9ECKzBrWgVknX2k0zdsMasgLd97wzRbFsoIslybzoiMJevPZps5F+V+w8sklK2Myi/xBZxAX
r2xoGp+8IvtiVfCyyClVh3w0mTcvwk/NFuZVosaWZFmhrjMIW+UvlFkcEvmlf7oTiHzgzPCu0ViO
gx+ODazV8AzyoSY62ui89QSoDrzEsjaLUQH8hpVNWRPxBWBfxluOYvLVNbv5boanmG/ioj0kWu2F
OCAEvDxB+3mizM3XA+SyAnplue3qfHlcDUSu08iYj+W/ezNHe/jWp56thRBnCo/WmQ82suQ4dh7K
ztkUno7EQdmlBXnVEpHYCiOi8AlmXEx+rKlwmqV3gFj6iOHCANqdgPsmpzXdBbWr3ZEaNUGMpQT7
CqOVJTKnaoZPVu0Vqs2dzVO7p1+4HDmX3xUZePfcQo1ytHyYQmWm5PRa07MhZRnCiLRWfJ6kWLUZ
D0QQ09UgtLe11y5qxi9kLhRhM9A3QOJAwyQQWCQAFda7uTaT6myirwDw1efJE/tA+sQ0iJwLpOdY
NKq0yJ5bH2Y0toyarnXCuQUqk8VqAPdLJl+1gApaG2iBGVqjqqPuK7aqtnDDBiBxvLISeBzk8oEv
AB7OkkfTYakQx4Z/j7p3TUsCOJ5ysrXtUIBMeIiZlCFds99bkpn1liBZndax4cr8pBFbyPEnmBjN
p5W2meNafytExbra1QWQFFZ2fa2Vs3EVO7SYJm4En9qyqk6aPSU0hAzL+mRUM4lBk97Pd1CwI7p7
XqYuDWfLfYerl8DSdp6ZJuT+AXCmthF9kUMCcNFsUHzP48YeKL59mAskAxPJshqbpcWQ1pwyV4qU
jA7MgoZ2OsLhYc3iu+eNlw6aQrp2OLbinIPluBZjXlx7XpHcmoU3rtkMAq7M0n183w3+V9n+orKF
r2Zw6P7vFvX7Jb/0bxyyf/zhfxyyHFCRNENLAA7KQ/N/Kn70or/phHuQnBQQTvNeSP+h4rexwdp4
0dF3UQkgAvm/8haIFUUoUS8u+n3mIFTf/8KjTk38YZWEooVtDaEugku8uMaHw0qgs51HUa2d0GIO
d9TCBXSLxjkUYs43HgjaUEeVcbGES5hwRXK7MUwBbCE/CeO8Gh+m3C1OVouV26g7H7uqPoCKzbKS
Qa5BYKdbJpu8iy+QqfYIHDjc20uSu10+jX1+C1cNyOAY+0yATaZfbqbWUUtMYVCUCIYYjsW4gYR5
35VQfqQ0cYRbcXFtj0P7UFoBBELs9OHUN+KrrkEy963HrMq+W7KrIfb3d4xMugtUUGdXjw4SEyvr
i0vKuPaINbM+QXgZELPWRb4boK+GmSjV1TS63qGIVbHJsrljyhIF267tLWil1cL05HJeN65mqtVo
M7IdIHaCo1W1lQBNLaf9rDc65Y7NbNmpnSu98fdCsA7rhkfBFBjnIjdOKHoKOpqkt8c+bKUchdGq
rv1o2+myWHPDVBt2MGLZ4pxIirFe05ps1vxYxWnuYHx7juYdiyxz11EV0Wa0yd5SZqzKvSotw1k7
rQL7L+b72inrkJP9UzAZ5uNYOC47ize8lEZl0hyog1Anezy6ls1k6htRJSlH9ZoOqn4aSvio92Vj
5bjzU0DL2hdYtwYZPpXoNTQjOJVAdJZVy1TToQO+0mw6nGiGsulSAwW5DuKAvu8IDEWtAB7V466A
hbNH0692XlGW0HNwItwA++ouGsCcDhY9qOSOyUBrDSuCjZwrL290GGUqzTcUURT8aBWZiWeES15r
U2pJLdQKpTB3gx2asTBVfzia8t8NTrzQYneSv5ufvKjsFivUYotqfrdIBTQfF8cUkuYmG2Eg58UO
RJcPLNzy5mEYtwG95X7e2bNsukvQMvJ2H0e9b/V7bZgo1DdawPCBiUWMT9nc6gjiFa2XnHBwXZ3p
WE+y3qILAzVqCN14rnB333EImQtmXQiPtnjNMyLOtViFhNrg/9b6tg026TRoT0nupHlozl6BqM0t
1Dk3KEFWZVB/ddjA5hAFSXQpRUKFzEqCDw8MZPIUOSUbhJYRbLIm/kK/mYfRHbYC/WW07uukKrHr
ltBWMyMBU4drOJ2ZEK4xT073CODwggIBU885g3b0C7Vrfa4T2wxR9cU3dTLVN26d+qgyJFSsxEDt
xQfQz6hbOOGwr24475ASDzvo1m2b8glDqEKmVzONWNlT1ooVCn5GFFkWMRxxIw7gHqRzBx0TBrlO
OaGhGR3JL0bp8ZNjs11ljtVNKwT3Jp3htrv0g1feUpfGO8pUemADRP1siB8iIdVJCmk6q5pK7OV/
G+L/DzICHMqiqv7vG+JBiBTrcPtTs/f3P/rT0ub9hg/GRI+Bqwg24w+bYWD85iwBeEsWYgDAceny
/bkZmvxf0CJw6rger2ezR/3R7LXc3wLXw1cDTpEmsE73+F/shiBjft4N2ahND9IqfUYcbRYmmZ+r
x9RNbUbMbXJUtYHdcpSVs2Ixc0+y9jT8vsqwiTrJAtyvNW2KJdspWuugI0g6azmi7RuDEeLar+Aw
zLNnRxuBo2BcMQFViA/swt4ZGTPxuzzIGqa4wG1QwFkMYSeU+5hVzHagPCn8eiUiByNtzyjRXnRs
7lWQuV61nH3nAxVKZ+PcrIINXiGrAdOWqQQKGypZCl5UATYO07cgm7wvvkiGsPMR88SzbpWrRIqu
XU+cMXjC4tE2rwKzS8I2KNwzCmdvVQz9pSURYuu1hNitIBzCMcOvkd5LfGB3KtG764ahzqXIAJ5t
PFVpuFZ9FeMlhceNtDyTF8GACWT6WG8opiaEsW5wNAEqnMA/7lRqNuD8q7TaOqWDGKhNwBp3IxzC
UDnAqe3OM59Zdkys5424N0zyh4LE/hwDkr9xqikISSixbnszY8hTTXaYGOZt4s7Uk8BxNuwKLlgo
TdxaKOmuYWldHH1s145gbLqSyku+wFWXO9sjZQfsZH4yigKQuqvqy9DQEWGamsZnaMf29ZgsZVrX
z/2VPm4w3lbXkWyK79ngBltokdO2dagGYjSyF9MNvjhRVIVGBF/c1ZIaKQL/gC79HNiwHRv2vLUU
znEYEel6JH/cZ01rXSwVqJMlvfE2bfX6Dn/UW0Zs96tTuWM4x+okdGcKncUQRy/DXjWu1MD3qOJe
NHmxLnPRXjNrT+gPgASPghyVY9Zdayrv12hD2sdczdHKbk11PZH9Ekp0VRvD4ZNqINxDfYjihxm0
T7ESfg3yJyurgJfNMjQsUhonK6n1IwXPV8F/fxP3trije4J6gnAeVDGpI5G6s/3T9Mqi1ZJxdG1r
VrfO5EDPGJD8bkZhd9FN7mjP7bsrM7ft00TzRDaWvTW47c8VwfIvQ+Nh+aRMQy+UJUYo7VzQzLAG
O6zzfNz1WRRvtbo/cTpuj6jyz8OALn1F/wDLNJrUtc+UeA86c6DE5B5E3zZxOoo00EZz96QhrEza
+eKThrKNvJM9gCxs6/LTNPbZbWI1NxqNf4NuZRgI+2LUutiUvvzSSqSIRVbB9kjI5DTbz4UHHwJO
MRKuIjUhfyIRLZdfavqK0I5UcKOTxHroz3YfqDVn5mgvx0E7j34QbNAzx2Gm2y8shu2NKQu1hXtU
AYqMnQN2evvJJhgC3pPXhkVEY0WzTB4r7eiRWY2C3nwhXKDe9F7R7OilmYesPc5detUVSArgRK6m
Mr0uo5bejAt2pKGGL1RWbMZRptt85JBt51l7weQk7qTvxAcSOJE6z7l1IPtY3RVKzLuyg2dBLkKD
yEm5Z7sZILNb46GZgFqGqELHO5pi/4+98+iu3EiT6F+ZM3voIIGEW8zmecdHPnpyg0OyquA9Eu7X
z0VJrSnTklo9297ILKqeAxKZ8UXceCRsoO20arTOvRThzJoqGtnrd3mMyuOtKlEbMWP53sxO0CPO
GXNvpAprbduTdx+bY7mRRp5ArY38m9F0o2srbN5yWcq9VQHEmCLxhmXBorueoMhrU/ORST2Uq7pM
jWOQ5tlGNywuaT1IoTkQGEjHML0ZWXYX4cB6lxY1jHonH18n5ZHR8FmfO8U1CItihIgwYDrOIr26
q+rhLteZEUAaza4LyOeUZ3mpKm8Cyxd7s+xDWkQNNtqL1Oo4a5Px35dJR5lHlLcUhpe5d0sM4AtR
yn4ZYE7Y9KGbUj3highnko13vrTzDFe2jNgn4nlSFj7zMrK1jZgo83GNNtuMIdZVFnc6ygb1yGyb
0MtuRDg6QMoKFc8WrfpINPoXGPXFNMINYW/Y12R6QA8CPOQMptx4Og2yti8DD+w7Jt/cInhMXG9f
49B6bkRUH8I5FYE7wLTeW67+aCkofw6XQvMdSclM6dxWdIwZK1/o9aEgeXWoRl/btF6cBzu/avds
vYPrMFXpHXUwprOoofVuQ0B5/dKb+vClhFm87gyZ7UQUhG8uky5vQXMTQFsYTPIUmLUAaC5L+BZT
T7F9V7rcH2bXdQvGiNqlZGn/khPwAXEjjf6q7ZrmBgUSULEDbbzGcoZ/iV0hU8cFha7qSaco4K2q
9eiFZ3KA+pupq8acsmu/s7wv+hBixQ5T30RzSronjePROdNBv5Le+5xlpv3JAr2DEsN8SC2U1aXr
gNozPK3dPmO1XTbsH8YVcyrgEcSNIgBnceg+qm60TgAe0k9arMfYkyCvzXjjiMNEJe1HniNQpoYp
2KhxNDS8c07pL0WCxr6vo2H4SCJIHixGgf9I+113Q30rB99sDLWbKLYbLBBmVr/QrJWczRQlnqu4
lc7S8LJp76kq+cSxK0HoA6pP1s5YAi/094lIspVIQm5W7DjV9VSBkV0iVrsj0Q6iiesRTMAVYnP/
YvVj/9l3w+qVGXi3IT/o0SaJa5Qa+goLH0OL7oYyPnRns6m1D6mPzfVIjwN1uhS17JRDq9GO/Xv5
6nEGRR2bfEXwl+HeCuhPhTSOFvyERUbKhVuYnMmlr3DkDmZ1Jl2U7rnnIL8rQ2cQBS+oWvDOvTUp
L/3F91pfroEXJdA8O83aqlRGt75XMpQyRwcWrMrxEuIQ3LI8x6BDRJct5wwTR/m2OoiwtVd2KXVi
LegZqcEF56TlNHdPE7/SLUBcMZxZGv88uRBNeRGqaVcNs8BTqnWKw71Pt+wAtGnfOERrFlma1y84
P+e5c6AawXSpKZ7hOJf5GqLYSPwrrqbP1BuaV77elyvTsN9lEHoPDqPatyJoig1M3A77NVo6h8Au
oaUEZyYrojWM+j5ydOfKm6Tz2ll1uiMyjYPICKzZXmyO5rvT1+Gx9YX56LVhGC3czBwgRdXQcbAq
FjtSlvxnMqnE3dG8Md66iV91y4GRw1vnwZAuc6t8JQPSXiyyoPkyHgz9RU1sINeB3iuuJVJrCzd3
xCevMqp4TqgE2sEtYv+ZQrj8AS+A3WxMNPWjatS47WJNC1dT3VSQdMxkHwfJjT6p6LnKnXMwdoRL
SSvQsoIaoMJlPrbeRbaeDmZWBisibFg4La80rmmo0BauCJwtE4TZmV538t1zIHDT/1mSQpCjQyF3
1tMIJTRTYDBrYCXCzw7OTUsGqEcQ5liJOXGSVruaSjPFrqSrk9CAI6k6+xzGhqJ4U8FRtGOch4uu
QUFP7LZ+CCzHf7cRWTddAf94wa8Jv7WspboKjSHB9GAmdMv5lg7sqw5iSVmfjD+Vutfli3r+RwlM
haUFek3BhAHWz5DeR5Yekt+yMNgKX53qcvBiLnDbPSY1skGgs0fM+uDgTnRQbnLGTDs38lC8ciNI
nhvXQQgK/Z5hYRhZrb9GCLPXlT9Nx0QT5aHHQ3PiE6YnQ0bRhz9F7SZjFLHLyqrbBJ6Z76s0wDWX
TE8lQ2BUCEPUb4FZOTcmENvPAgvv/j+n5H/llEwg10Ct/eNT8v1n+g2a5vPnb4/Jv/2pfxyTxS+2
5eDL/E36/Y2o6Om/oNyR6DZc4ZBP/+aIzDnYJm4CzMKAOfpVFf79iCypNjDtOSsOiGGWk//OEVk6
8wD1m7Ea/QlsAYUndXxcIE5/5GYwyTe1sLfyPc/QRpRbdqJB3GGT7ntmoZlOQG8O9fcn/I/sjZtq
XIlmMLdO4Du7KpOUv1l+k63RAMS54fF4PyR6srYjPV8FgU3bfF+bKEj28IyqV1WrEeMYBqZc7I1S
T5cKSwupm0CuHd/5pPKy3XdmE2ytKA9WMBCrpfA5CU1Tq7Zjp+sLhzlhsaDqhrKlsCKAkrucNuOx
eJZl5b7ldZPt2Y1NG3oFcfo4Doz7Tl92cRRcM2x3d/kYAecKzY7dYyNbdDHDLnCwqgo3uzYdcJN6
qOGGbb8zwy3DxZCVbKczMItXRT22D0ncuqchnvRbctrGKk9hryrhXekxCD83C4JXctbUOJkz+8NR
1AhiDkZEp/O6Rq/c9ZFcJrU5XoqyoBAhN/KNjUOL40WH1dPxDkGerKxiSG4019d4WhnJQoy9u055
0CxUUll3NUf/dV9JfYmeINEShmaviNHsfG0SB5mE2iFt6GtLjGpahlo8rZpYL66IEDnhunI1DWJ9
r+5FVMq1ARLoFPiZtZWlyDZGhYlTn5qJDRvnOCfS/AU1WPf2kA0fY6LsddPHjOucpLlMic9fNNrE
2xRsbq0cxlsZxc678geeSeMr1p5mK0oz3qkOACUjEv+RroJig0xof3IjOxmv1GjEV/TsJJxWS2SP
AdjdmiLZbhXhst41dl1jVTCi1ajTB+laFp5+t00RoGvvnTRu/yXoR28zzdS/ZUUR6Jr7Rl7k2DeQ
0+LyIVQifqATaHzDrkfsJZ8s/YqoeXekJIzwZ6bzI5NjLddlAImaIznFQVPiHnxYRtf0ZBZXaS8e
wkEryeiastrRRZxchgJeuJub3bWR1d5RVggO9ElIjuyR0DJnpzQVjdDGk6lbeMjbyXJSQ3+wsVbH
GJ69BXN6cxPK0l0a8EY46hVGthvZ7i9zTL6EJ6XSmQwasApp2O2MFcEV5s8ii7AdTNkNNYA7zyLl
E6q8uqpt443ONsc/VWY6hMdSpE92VDu3WWFtfY3+iH0TKekbW0xaceJwGupz72OS9E+tA3+ckJSH
5qZRhpt9xAjG4hTNnHbTbh7C3Jc3NU/6Wq1h8t1Lv4nXHoSbNUc2DzOaY8xb6CYdV2Vol7clPU1x
T/SrC3alRPJ/MKgZZsNHsWOOPIWsUziHnIbkRltlRE51tHmb7z3rStwoZCcpci1wzL1MIQS8pQ6s
7VyNTuY8ocbTmoIlaRSXnIGL/4n+M8SgaPIWrHDoxuRl17oq7rhyrWThEqcHbVBLQedwl9IuBckp
fnc0n4MuGXe9mENuvUbpiCIz2ymyeQufs4W86oPMe8zG0npLcNdwpeijCKDU4ZIjX4xjJG8d+WmU
ZptsDR8HKFS8iqQ9Xkw09lb4vrfOrYSXnNKgthfZoIt7Cr8Ri5JmrvJmLxltWft4xTbx/XRheA1e
pywgG05btZcX1447GoWN2YpQYXsECW3pGPo7wHzO4ASQp3P7eujsYYNkwf/SDREviEW0zKJJMN7j
/zeOTLeaepEUdTWH571+G0vTvmJ3TMIhotpbotKtrCSVLQExkzSsMMIt7c/utgjr5Ias3WkKUIAX
tbAKaF1WePTL0tkUfSsZ4s8AdogOxJZXULmoPIlt4+A69dbS2MhzrzKMgW8QreugMLUNmWX9jg17
vLaNBq6o2Vt4ELQ8P0OCKG7dzrHPrV11LxbFtZxtTO+IkIC1sKrFKhlksG1r8t90AigYpVkzjR/V
WL3zjKrP4F3sTe/4FG92EVMVQ6/0u2AS/mbQY/cBZnBzkVLzeTjk6Z4ygOaaOloA/RRMHbpc9z/Y
mFroG2LVOHaAYyT2d7S96c+JIwglZZ770omKlq8WxXFHPHs4UoeIdcYycBZUA4ezfoxfQ/xYB6sq
CFgHwwYbAV3mmPfiZWuGgolORyyM8990Y3txvJ7N/E2alw8TJQn70e7UVtTYhSzI3NUiFlAlpwZ3
UM8479rB3hyv6sFwj5HJEk9o31qhu3E85vXv8PRZC2NuiA8MP7zhoAGScgopdoi9YGvzATYlNhrG
Nb0MWRon+WyaFRlhjtTlW4dmccVEUHzulIGci56wTpA/d3ZTmU9zY+HaIAizKkltbSj8K9ekHtNz
ovfVI2JedaXqtr6x6P07scvNl1MILz0Jh4ijXdidAbhMS0jg9i6duleOeNGJ2sjwCUFcP/u+8PhL
GpudQDalC0V6YFlkpn5usIy0dD5Y7o1FOeDWM+z6jTb5ZTWX4yAutJcaQGe2kJlrQ6ZpvEtih9NR
MOF975uA89uQ6TA+C30f6sGTX+f2UuSkUNMc7q+mjeY6ouHOZTqlPcMq0deSursrK4r0owmFhrLJ
OqhWhE3KFaqYjBeDaB+gqbckmpqgaRbSGdae1iPod4PNwBWj+3Ly3BE/XWAQK6bag2Oqntgi4G8j
8jCZnKoV2Q/IT5H1ZgyUIg8yjOkcR3Pg6VZDW+CussfQQfKJ3YBHHtCGILxv7LGM/mML+ZfIjob8
6qf94/39dZK+hUX29u32/rc/9A9LiPxFmkI4BIuFZ5K5gZn0OzR9rjSgXcNyDBxrHAB+n4KZc28B
y9FXEuT/+UFM8xdbWNhMARHiCmFw9ne299xY32/vBal9ZyZLsYczhIn9/PsJWA0dOR9sUR1kixGN
cmnIw127MbPWvSCQhDz8vID6sZaWAfoEaltpDyED/09gao2CFjMN1ABEgYwk01ZTmlnfq7FKj0SQ
o/imhVBCX2LkvFhI9ocQouyx7WOD0GxSryodttgBS1mysROPqVUX56e4rLTiJSeOd9WNUI222Qig
ld3NMpiwlG4wVdfeS0cFkLtzdSK0dVuN9nPXD8q9GTllkPqJQjDYBb0Lpt3ldCIHpRu9da0WPmMc
oVwFiTjBdonHzD61nNVbhgxppsul0uGvD4usj0guntMQf4+zcat0Ks8E5/i44dDUzqwuo2ftiOOZ
9bDOimqmf+UUQ7hMJQyfeecqQaz3zy7aBJsLP+X7rBbRyE6jWvqWpwNp7zpyGSJEb/3oe9yGE6aQ
yOppPGTbM2FQBylLOaSqJw3mhcpZwHMi3Rn8WDDABD3cqZJiZcWlJN1pdwGtPSxKRsg83Y1VMcWf
Jn8cGytZthnooVUXFBHWbAY3wdZIBr8+A9HR9nqf1zc8/HzOTITlAIEgczZhzrNN67YBPIG7hOKd
CCVQn+YoTH8R7DI2tjdnTMo4WfeIwtTljOEqKppq07lZcqo1IspMBrJ9UXAyQ+XEKFLlECSQwWZk
77B0VJhssiwvVibt5NeWgS5Fj9WwsmWQrGRLxVBsB8WumTz/Umd99uTnGlMWUrsuJZ5dScus/ZAU
WXAhztDc9GHnXEC9dy9h5jKg9eiBqmnjvXA9FBsmBNEjyRyfAHIxPlHupRlLgtdE7RzDZ74ROWeP
bOpjWA7mbghtjVSNP8CmrjUmf05tnnz80FuNhOe0Eg64hkfOkxbHr9R+qGyR3zUU8RLA98NgWFIu
YA7LKKtpUC7GadrnQMuJsLQchdEv230PwGLbMwF6NMvCPHoTkbuFKK3+HvIILlOXkEQ8x2HTLzyJ
bWhuzkSHWkCdIqc2ph3Ye6ybGhPHnjTgfYxztcEjM7fcDs5JjLNsTJI0nelNqrtWQWAcxQDmSEpM
SG088lsr0H+XMLXzRyqP8m3nO+V7b4RPAmVx2aaue+CXRjcuTbkE9+NeTWM6XHyGnIcc2jRtU+b0
rBDcs43XD8ZHXNT6UcO6jDxbmc6BkQatUXH5eU7m7YSlV2tSThO/oBOTA3bVs27H6dOYTNGT2bcR
NqbKTZ4qXJXU5HGH2VrL+Iet9dpz+nYTke/vCzxQ2LbTbcwR+Tr3cuvQD41HfH9MYrKgYC6uRRwl
i8mi/GQB/TC6yf14OHA8G+plgbGKq5jNdWi5A+26rUYLGgOtddGrkiLVnnq5lMSHQ1x8GWg6rq6m
PxSQ7VYm8IhH6WjmdavVD9FU38Wl5nwarILRNZKgjnGmx5OzNMoJ6H8dy2Omjz7wA1kyz2tIJEbB
nn4n52rs64pbQzV3U+qS36714sNW7EhLmFI3QLyn96pnQ47mmQ7Y4/ryGAAafwioYCVNkBoMbTK0
FtKewZUEJf7SWtoqp9lw6SdsXCYahydk3hrnNpXg0MCjz4wK1LLpqpOh/H5t4dJfETQ3nw0yGjsT
4oS7GPp+PBn0ua9kYvfMiyDfc8fJUD+zq9U2dYGqusC7UVyYKCL+EuTwcLwO4tw1FMNiY4g4/KBu
xsPOCNvhlhLkxgWi05t3Xeu770mfwQZTkaJZ2E17hqNEbW7ZcrunosutN2XVxZGeQ45DkEhY55Ru
koUSOUNWeBA0oeFagKoixP0otOYM0kiRB1VMHoRpzXmFKNzj60e9KUfYM5owinMTgSvyeqtYtvrw
UfHMuxW9Pe4DcmZL/lLiurHf7K2E1GtbyeGktQZ9mm7pfkhCsF8KTX7i+GIQWe6alg41vFmpB3y9
jjlJZFpy1VN4cIWik5xCvbBjKjI/Qt2oFkyUC4ZVw0Oh13c4wCiOEDV6uE8gAkU63EQwVdGKJ+/C
6LRYa1A4zKVkbLMLtPCcJl2wgfXuQ7WvBWU6FgUOgQVQonI+YkoVbis4KcuQOtv7wOHkAJIIgTim
pKCufSu9sgq61qwm766KXA92Wj+w5bQzu91KIYoLV262yoG83VCjXX+qhrly10AZYNsj3cfA9uWB
dziujL7MlwXhYaahiZXdZL5mbVISH3uR00auNzo29kaPTlodOCCa8mLbKvJZUg3ti1HX4Sp1saB1
TvLaNuI9rkrUDh6Pp67PAoVvog+pfq/Y0TYFnLUspKnOHJovwuySNTNndRfrtrWG6j6f+91kI92C
IrJaoy29E80Z1EG77T0EtpFQ0HUXUEu6JoADXkUCK1xqdajte3WsI2rorbyHbCfT1wpxfBP0bvIp
4zhCYF3nd3XdV+a4n+skavZY4hwILgkxKIv/gtLmAdKjB6SLWn0Pn4KG70hg6GsjcZpKLf7wYhKg
Le68bWvlGiYMP73E5AgPRhNHm7KNq71iQ7Im9uTtUCqbjTOw8+JoYG3xxHbHKCuA2qUDp+VWaBp2
zQlcQVl0TMea/KO1erBDkiGDChhEjaG96zuzWkbWFTmYcpdLhDLCd8aGMvGPSi8vSrlsHejdWMIt
2rJEawyVtGcRSUbKgNU2UTKxw0h1iEl6cXbK+uLozdZrMP0zUV3oWdKv0BFuXQ07fVww18zr0l1U
dPos7AgSDEc0+AVpsAH7dGVmmoZpcui3KX20O7x/wWoyswvMp5uxjsINojEo2ULLl3Y6XjykUQTQ
JN02bVms2omUggwKpnrIctscmy6LsGNi1BhoUPc05x5qULSbYh9cjiU+V76trQE3ZAuG7BSOR6XF
gywJeR6Y6tJTYfQRZWO1djQuv6LRdvbQ5RdbgzFDazuzIEuJpe6Vaj+g0u2YdiOdEOQ7ZO14SSPr
VfrOw39mJf/KrAS/uWS88Mdnqau3pnn7CBUIn/Y7W+Fvf/K3A5Xt/eIZkPA5UjEe4Qjzfwcq6qDx
DuK8h0Jtk6P9JkOOk37mcf9a0Sy/r4MWxMsx4oBiYnIi5ma5v2Er5HD2/cSEcQ186DndzovB7f3+
SEXWBrW+1EpmeumXsAiAmLikOCIXY8M3387Nr1OY/4JhelPgKGn+57//2SvhPoc9OHdeiR/brlLa
UiRkTF7JwHSITP1a5gU2dR/fyN9/pTmCYOLGNAg4zO/km4xj0Gr+VJewEtsej5mv9Oumy3CnVdPj
334hPKGGpOvA5mP92DLQOamgzWkCytgkX5I0+UJg60vMv/+dl5krwhx+8Z9+oxb1pwlJYjIPYQvi
uVVFQsmm32iI/o2vjmvVQ+T0ZpurAJ/w3VdX6pksQj5RB4HxNEDLxN9puKc6j//iQ81/03ejOmIY
NvlfFE9T2F/FhG9fyelIN7bUh+zCHmoNzam3YzA8kr19LDt4Kn/+Dc7CwE8vRjEoKH18jhATvv9Y
QK8K7s2i3HnVXHRLRHEXw0laFFr0prtzPluSCRUjJYN//sL/5KKfG90tOhgcads/3l50rCgjDfNy
V1ZRcadqGoAt5IRHjRPXX9xfrCM/f0aEEVYFGua5q7//jJOK1RgVWbnTVFXvYFSOayYR/t2/8YG+
eZVZovnm3nKhuXWaSnkVb7AAxQyPXdbnh6/9jP+/V/phZSJBFrLH5pWwcY0re4jfeAyny3/h9vpa
3vD95cHkefZpM4cGWvFj9QAZFcvNijLbMSQscOt1BDnGsh1uJpmNa8/Xcc16tdhUnmXtdMKAZHFM
DECVzA9dZYEMZGY0rLEZ00hZ5P2HE0ZYaGPAAZ6ji83cVjwyT98j3ndXpQNgFCGKRD/yc7UoCN/g
rMPzpJNCXSqeGDtnqLILI0HjKXEMZC2sq69dRkKyzwZr5zs0XBYjvJ0+5npOnMEOlgRk8cgCFHVX
XRXIPT7VfK2SFNcPwOS7VovlQcf89lH5rPICtevQ2YJXiWVx7N2GFuHQccNiPcpUf6d/jMNCw/vR
KPd7y3w+dALkclOwH7wOjIndDxqSvexMn7GpoJdiWFQkiKhwBkpR6f6wjiv4BkhuGv3tfLopY+EC
aNsunTY3UDJYXMIgynFb8ggAXS3mIrGCzjZPmAfJoIJT81QchQ5Y0KV+b8v0S6OYRTeegrCzjkNA
8VyAn/3R7hNE+cYsXyo7M558Pju9RL0oX8pMEo6xweUiQjml1y5NE5fAghZpYo0aea/HpgcPDgmJ
XR8Z2Vefr+YYsue/tlX8hd52tVTMgJ44xn8Zmt6/a+2p2JOw4d0js81O4SLZ1KnO3MvyvDS8iZmd
3sZDJPes6C292Fm07QKKsNkGMMpgBJpDHpqnQFIF0TkwSw/0WpB/sQFNneH78iWq1MpXhtZTR//1
sk9pLD9MdEKf2AQjqkR8Cb6i2566Z5wMRODv3cngIwVOlLx6E9ikjDM5tVthnK3SFsvpsphqO92y
B9bLK6G60lvZod89h36peQzOO46+4LijicljXp80QFtPLi2L9wNhnS+GA5iZzziu85aVk5RPtZOg
3R4Lw2YOCBk1XiIMgJ2rpYXB2YOTQY3cAIYGbgzdbp7BT9D6QwIZGAp9gYUv0cA92t5jU9FFhQdu
0pacmcgNjFSMt2bZ4U9Ne/JCba4F3ZajQfzmQVDZQFDqrpi6ElqNPLiuDY3vt0it3fNEA93WKulz
21BEY0SbuDStaT3FmC8WdQO9cAFrT7xPHvWzxsS9xWkengwiYfPQUW3ygm/KOn7lfWRDwZut0YkP
ti6jcQUvVMMayS9hhUHyWlFnfRj8IF/XQ2Pggoi/GG7oUbMO/pw3Ag4wyMaVNjZVT+GYHZ6DxBvW
Kki9LfEE+Iomjz6wj+kydGu4V2Di7+KuZnCLrhd+zkvP2uWopQuw2wAMpVDPZTN2WzMrMDt6xNzX
E1jZQw/4s/Hx8VZaqy8bkW45Sn5uVU1AvME4XBm7tujeFYgdjLq2sVY+4hSPQucSKm5KkfO2dJF2
V11be2vKMzE+u63P4dpJnlx4bEfdGzaQeFOE7aFsl1mfUBWWRDFKa5tyUbMqggBKy3GVE0G5NtlU
biqNuz5RjNE7CPlIsqBuYC9YOyCbBDDm524p+dxGFr9FjQbxoo+tt3Ro3IvZteJMg564R7s2D4Pi
ikpYUF+VR7Gjno7FquOUuLaaiduISAoNbbnqPxqtRlUJGtacUCbuRdioUlJP3yyLhbKuWT9skt6X
KSLmzUl/XPkOAPMF4B734hdJfRI9nnhIulyGyqsraMSZWsXUVSwzQxUru+elMW3Xu6hxmTAL0X+E
GI7KHPFybnfkCqZiuI7Sa7Nsi03Ym/gvmqy8bqp5X40B8piKkoupr0J06kxgn8Fxu4h8ahYzGxPC
11UXtP1Lm7jis47jaNHN14ilT+Kc+G10xocZbDpajljj2Ekw82utM0rLpuHQvOwK2DIWidFt1RbY
+ye7eIgGvqEJvw6ZA2APUkOHUfzC8SLV65qmUzu/78pgDqsTu/MnlV0axdqjBawevcdNn3QUAnVe
oTYmg+JFwIj8bPqG/u4J1R5xvrIfLdS1ixcAlwtkozgsvG3GPOaqraNrkzKYZy2Om+txCNsrP56e
It3sn9y5ot0dYRDISVhk+AEA5GGVXZdajfqdvDhVnZE0D79goAiWgC4euJ8f6w59CDwmSMkggy6s
m+W1HBs4ugXwfxb3d83Ccm44PPToNZB7LQopLshZeRmXeo965gpgbcBaANP1I56GeW9hy6bcTPwG
G85eAH3tATSDK1H6kZLVLjMsWW/z0GMkHZYEpxr85mSQUhazmEMe7lLAxISNAz2ZC37wb5AbZGiK
kbLG31sxKKHGDz4DI4BWB/XZoyGVmfHQZEZ26CuT+hiCppT0uqo6mGmjVkpko5GufKb0jn0cewM+
JA+ftGb9I1rvI6n10OahOCLiyKjLQgQ1z+wGGBx+5x5kBxhw4ds4Icwle/FaYWj3audLM+IOX7hd
kn0uLTtY4IMH64BFTCwxINUNuxtLX1fNwLo+uk4CPxqnQnuD2YUxVkxyBHnWDeJ1W4a1RDRRs7G5
Ec2ri2WuXULiu+tjE9G6FDYCNptr7HWlM3aHPI2TFdDMd+kqAO8xtpzRZN5taeHGsLm/WDi6i2XF
2lxGMLe9OtnAs9oYt9ynhknTIDMHlbrtzqiAMAyV/5aEFpFwUlprQ0drA44inmG0DmeyquDxIRfo
q1waSlvCrJ/O3K7BR0DFm1okEHEWqQPTM041bR8Nlu7S6pmxvkmb5RtrtEK8cWRPpNpLsSfwgckx
9Fm2dEfrrzppzJ+ODB4WSWrNLLKDOrrBD2eVcgD+4AK834VZJg+qa7IvhVnxDfZtTyP5DMcf1inE
S4YCsWjPnc3OAkN6eV0KtlVRnb3x4MoPGIuARmCAQ2Quc6yFo7KOqFHeKa/j+pTYZHjbrsLP8xWL
Ffjcgyb1lcVaMg28M6Uu30yb7ruFxz+2riacC1YSllt/HNJHxqHx69c1MEeSdZf9NIfk//wIIOY9
/ncbc6hq6CBEHi2TgfRXjMo3pw1QFYFUjZ7ugPGy9hp9d9UGihygW7Nnatlmn1EHQVNjIItodECN
Z/Gzjq2J62ghvL86tM4Ry5/eD2qJcFBrOPjPZ7Bv3o8DC4/1gPdTZ+JR6TSZJDxfeocyxVTd4joT
mz//Bn46JXMxEBzllQRnE0YV379gA7g1C/oyBYPMhjT3Fd3SOSiynGH3jP0ofnVG/yEfSvyzq093
KA4i8GKapvvDKTKv2exJwGosrrBQGYLyzItQ5MtVzIVFwZS3TsCjXMOU6G++PoKpNBL2NjR6sQkF
JS1+klpvxVR1W0hGfyUiiZ9CsPPdwY5yNiJYkBR/+EIC1ftwZptk19rxTKTGQwqsm2S4KZ8reMc7
XC0dI+XQ2FgAXck+toc//0l+Omd7JuFgg7n33D1o/Fhs1I42AaRIRDtGORGusKA40ufxV8vAT4oF
r4JQYdimIw3s1j+sAoycOt8m0LyzJZtnO2DhykvKemnA5pxhJ9Dp0KrpGsGL8PznH9D4+Ttmi2LO
+g+DqdnU8f1FR7+Z7Oq0D3dMdgJ/l8rCO2nY/14zxdYY+Lg1Xnua5c1xh8eERAkAdouu87GzYNUU
OZkP1tuaETpQdHMdtCXbSZkA0GsC7xQXefOpIoTa7mdwYvCr4vIfJMxfIGFYHm3EmD/Wq8+f+/96
ofLrO+/Pr3/oN6naEb+4PHlcasS/BuBnsstv3h/H+8WxdUNS22pjSiaZ+bv3BxwMt6RLLt12hOli
n/89AS91IvWgZTiv63R1Mkz+f0nV1uwwsjAl6axP9o/FcqLDRqnrQbEnqJNEyyQPrGuz7svzVy70
N1/Nza9L+rdi9U/rLq/lUp3Id+ExW/xxmekaHWSfK/K9Y/biPIGIP8fK9B5HvoFTVU3e+s9f76fb
nQEAFXEG0anZw/XjsluToXVKV+f1Ms6Xix7Oir+IBzb87YBuBAaHFhZzYNPa25Fx/+cv/tNTzbJx
8NlwPfn1XIxd39/vlaY3QwEGYz+xwfuUpRnKVCo69zSKCTalP3mPbPT/6iP/k6/Y4tvCwzqvp858
2Xz7LG2bNgb27GR7nqXDTUIr96eOnB39alHNDF0f//YL4kVj/jC7Zj2dqcsPy1pMF1VpNIzNQs0v
jg7z8tUYtt46c03t1fQ7+1cWxx8/S3/6Xh1LN78+Kjy+XApPvv+EhGP1KcBJvSNOgK9dUcJrXE9T
hefA7SVbslFF4uwyGYEvmojbqrPyxxwvMjNyOyFOh6PXuW1HA+BizeivAzIUNidBIP95NNy/uAoI
8fB+vtvdOBZoQu59gjqMQ3/c3eTYaTnutWpnwVqR9xrnHZ8aPhC8m6BgM5lVgejpmwrHFI5Ya4l7
7sHxVvPYkBjk3e0D+0Fz/9VjHhDFpLqDvk570fgcerPJFWfIvxxQOnhg2TqvO3HODJ3vgeKYSayU
0bDL1erIIIVhTFh7rUGcmWlr9fp/2Tuz3bixrEu/Sr0ACyQPR6DRQMc8KEKDJdnyDSFr4Ewe8nB+
+v4oZ2al5PqVlQ30XV1UITMtmREkz7T3Wt9qXZ1lVhuHG6pzw1UQUwZYTCQc2z+8TlB1IAlj6NYU
eczkSImBxGNmCWcVc8ChT0pF92uSUV65IYmk5pUjpwiJmqtGlm82j5FhvPCWznZrg33tAFservz1
UIz9BcZm4GaOnZDr7luWCdyHiaAec8YpRkaAtz2VYj8ly2U5BJV8aBNTPkyYWvZOlzbVcqD68YAJ
srvSOYvkS7+amL6QcPvrxKjtR6/WUZ7UGZp8cOnyQcxKFK3SjFu7oYAaTyhq2QqZJCKM/vDglA3K
GMcyUPiR5jbctFbNN5UpB5QcLVC1hA8f3JtJimqx9XoqKi330cMPcRVgHLiloz/eTJRM7vtqsh8d
jWplHHIaqBCviw1n8cYj3EWjhPpWV/v5rpLOKNplJOK+PcUpMYNZQveEQxtf1hw7qbaq77IJ7cKY
RgffJUpvn1ZalTd4UHyPADILsVbU9f69J5lPVw2qQ/SII1bwRVc41mOpPPkQhZLBX1E19Cl/3wNt
Z5tnFbN3Y6BPuUSBXh5rdEpozKDBXpEPKftV55jcUka3fBhgCeTLsEwnxH1v9gc/MsSeUiknnV7O
33U+xi28kBrO2/23hsZeitazkK5jsPI9LVKk2mH/fPsZCGRIRkc9Yd6Yop3Gd72O3KZb9aHvb9pK
8QJH8/BwiEqQO6JDguBoqI5jfKf6dpVWg+ff0D40KOQ0ntARtIGHTc5NhXvaXiBANIcvmO915B9B
STTkJkuQdgTIOXAiZLGh73sgkRzpyeIoEC+oJta2EC+SflWF2hjcAEuEdRuVNoKXAixhcGFCc32g
HdU/d6OGuZY+wRRf9SNM5a+K2x9tVVF0W0V6T7+Y9JRqrNdh/kZSutDszuY+q1tJ8s16gPC5CAp/
3Pgiw9tWDfuexsdGeok4E5/VLoFQ7QJYBccmLIdbJ2/LJXkPCHdMbTxbduoslRsZ30jLrvDTjM6i
AVVzqTlRc9NHlcItggP+e2OlBAVFQvViiRx3OMII7nYIZ0IQGbpZojMvp7NXt+FzpZg2nTzGcxNH
zlnqgA4XaP/HC/SeOXz9YT4WTGyPt4Wcmmc/xnZDBgvF9hUvt3/AWjwUKzpZyoeP6Ab3olBNsTI0
666JQvoedfVYAE48J7BNrF3VC6ZsmrO8dKSIMu7H1FbP5Djwn5mXhxuWOd5lM2DriwwwYJWe6ng7
IhJ5sI1mtt1ExDu7oZeD7Om64WYaouAeOIJxlsRdPNA/plDSpf3jUHrhfWI7TJilmd4mmp58pQvC
wCLjXMCOVPE2doWASOXriNt8Snoso+UtNM/1FCcFjirNCjeGIPSUlIVJ979OShrfcziOwHkiq/X2
GPYn0S8NqYYNoIOaSAVTiB9T2NkOHoj0kPkyuOg1GV7VKon2oeffEgBV3WdN/Tjmwzz7x8Y9BhJK
oy33Ccsw87wtjfjgl8QhthpK4iXmfSz8fu9+MfE+uqu462dCutatRF8ZS8YlkJOgrD3q+WZxObTm
0G4my7zPI0+uykFB46Kg1a+s0QQSoWU0Fha5CIpz4WrWj8wQ/DwBgVijKZ2bwY85Nh0qXSWDcjPB
NcWCFKYtBVaVahcEXLbcuhxp3tTY4bfR9cpdTFLfpRsJfZXwlbaI0up0OZqBegBWwV5ENrZ3Ieay
P5E0PNbK9+s1uFWLycLCBnWuPTXuR5F4AG1GloW8pGCqwVt41rPEv7ADm+ktdSZemqrlTVGh7q3C
QZtfpTbE2U1ekHHGSshcii+QOT3x+Xs6NFpbp6GZQAtOCKJRfebBvEUku8BEBXWPwLeQaK+CV3AQ
HKsckiNyjJ4p833d1bsx6pgHOZEp1FGwrS58yeE8QdyBv5TFBAiB6w1XUnB5x+6rbPvW8wCfThko
mKzHaUyY8N+mQKxMQY0oCTD4YmbJRldNX6DTaiXRMMiS9a2b2RSKauSpzwWsH6R9YiaWm1NlP7oZ
6yOJ6szTOcE3VEKrEjxP1qCqOCCNp3rw82MZBTyBbRUl7CQCbRbdu/Raj1VGhRp5/XDVdOx9yQj0
ATdlpIaawEWIvW7H3BpOVBlRaeq1Xz70ZiWjS9Pu+NRxPhe/+m7ikkUdj+6NVcmMlA9O0+DrF1kU
Vlhue0/vXHcZDpZzaFOVoFGr7PFLoJX2AwQ5Jtax1pKLXtYDCYQZzh6WDCO87V0QUsybmXNh4YJR
zIuu8SUrNf0g20h7bYia30ZtT0+Bz8wuJ9Zc/94cel4Lgp5YySu/oX9Wz4W4cK6+bGrXStGRDfF8
Ryu6cCBdRpb1FhoOC2bNVEVaIk80SQSPqc3nBh9FzrNmzORqMAM6xU6bHki8zjw70GdVBRR/7hNb
yy+OiLX2CyY7mF7LuI/CyLshXNV3WKqkD66ZpbEa482Yxlpo3CUeu2VK6n2Detxgu5HpAHJiHc7O
MiD7aNUQL7pAn2puc81nD+KakX5IrTo64yPolrEWjWv+h+HIsv1DlkzyxOOvbgAiRfu0i/AoaX58
0Bp4HR06l6U1evkOxzJg8sHFzdb2Nt+jcpB+zgh3F3fqqAJcSOI69JjSBcFmG0MPDcC8Rr6gEYVY
ucMKjcmIDB2LKYYI2QajQIczDPAIEEgnT1+12LI3XlcGOx8TI2E0FTVGRiBOT6t4BXTwqmUUOgar
3/NeszFoK/3Sb6R+aecwIzo9XzpqzHdDa1dr9sbBlwEZyyZhEcXbGvXrwbIuLb2xThDTi2ueNuty
MWQHVr58i/IRN/QMovJyB5RLdmpTS0EsicZLfZThncTH8FCXpjiXqJfKpQh1NpDAoTM/K1ZOdyVy
44adX7GmTay/2k5gH4TogCwsctNPdGSUbm9hEccw/WJXDg/EahnCG3RqPbbMdhb7siPo5rBRouwX
Y9vNM0hEFsiC9YrZsEnKY1uZ2p4sn0qeVDobTvOI2SZ2at7Iia46XvABh/jVCLqJxFS23avPT6fz
KendqYQCMAcOyuEmTFmiTt6fonAKJz4rHhIa2JNs+rsBJSdy4eHm8+v8cvoB8kO5ay6+Q/Pj4Pb+
OmA0mzYpG7nLipkc31KUu63wU2Qooo3y6Fjz0eVtOvz8ur8c/bkuFW5UIpxMLU6K76/LkTwToJHk
bkgyhwor2iQyPrMB52fE/FXmxXiDQoK5uOrmXe7nV6du8/HugjTkVMwA50N8rDOOKqF6Yjjlrocj
RRahV5u33jzrgvditm9Cyf/rsuZYMu+8Tctjcn/7CP+t2P1FxW6uiv3pYf2STkRdnc7oU/OP8vUf
S6C1+Y/4nXHv5+//XrsDNqn7zqxjQl0J6ulPtTv3n6hPPZRG4nfB6O/0SkEekU+JDv4zNS4qvbz0
v9MrPaKPSOjgD+F9mPh9/k7t7pdODo0cG+0ntXs6J454Qz3/qXMyGgVEqXHQd+lQLvPwNQu1y4Eg
ssTzViS47KCcHZQeILZqvxnMjIlQfzGP+B8H2vwR0ABCQec7m7D33w+0khEoPW8OU69HDLrWt9GX
FwrFPpi2MCXLS28qEjIlbC4rC06S+MEtmk/QFOaDBZZoYgOBc/+ETIU+vrdpsMVLOCFV5MAvZGtq
yGSldaAPdPlkYeCNS9w5RUQS+vdEIbrgH0cQUyhJ7tRUkl3JAZ7gORvdOQwsPM44/CgOFcAzkDy1
lEKUIEIdDesoivvRgwLMO7EbHI9d8GwVEEf6IWCekunaaiBxeXjNYjhltE4JL25I9VXphaW110gQ
W5i3QBg0v7l2/AdDaGsVuo+T4hPkibHwHYwcjrskn3ShR9G6LbNVB1UMMcoNu1UsW3gZUvxgaMAQ
YZj6Ns7aq1C5x8QoODm0S4zxSyI4s62DSYhmJQ5fURRP+WDp2zSB6zXq/VMx85ScVl0UqrfRHki2
YYqLTej6xWXIYf//Tztg+1KeH/MX9b/mWeuplGj7w6h501X/699O8VMNw/+1+fhT735J/e+3Pw5f
ynlEv/sXpFExQvz2pR5vXlSb/bzAbz/5n/7hP17+E/k6L/pcb/yf2wFfY/VEpyUu/twP+O23fptT
PIcpgJgYBi1JMTPB9o9+gD/r0w0KN5Dg53ljLqb+TsTFC+wJFgKKu3PrSvAxfptTZj48XQC6uQ4l
RviRfwv3My/I/9oYWEjgbboB1CnpQrM1+Lhgm4Yepa0dOUd/LuW8VZFtIop304hHD7GCsplO/7hB
Vz//6v+5KfDzgi4bEDoCto5M+sNKnfKtpSlz+ygQe6yMro+3k8+xxGF3ugsp954/v977Xuxv12PQ
QTKiJeC99en+NGfC1J2Ub7rW0S0j5zHxuYBIEuNW2UgjP7/U+7nx7VI86jkSCIuhq38s/dYR54A2
NaxjmlMwjN2k3oFLYLfnmCE9CIx7926aGOf/YN/1b77lzwgCWs40uT/uQPqK4A8dDOhRmYm1B2jK
NkSzi5meEnJy+/x7GrM++cNLwxtInABQYGLKPtbkB5LgchdpJtZMhwvhH+IA3Sc6Jd6ucTlSFyKR
0QG6E2rIsY469Y1KK2fHIaMIoJuFf/H5J/r167PvmrtZGDEgSH9sJyeYqtssDKzjzzKrP+tcdfpb
2//Ha81GFKz9FjBp68NWGpsZZ/dxtMhEoPLU0kd/dhvykN8q1p9/rXksvL/Pjj4jAmyyEQm4sT90
d+JGcjQpW+vYBdGrMqkutybiu88v8u/uHZMQ6dZcbN5avF/RdSJn3cbMrCOhUOxYPXJxiTKhSmxM
KVv4zy/2QXowjxFHpw1n0JNnD/NLTxAgrdFNmiGOiRljRBSErR6NQJubZTWFZ48uxqPl0CkUsT/c
0FpC790hAf+Lj/HrG4zYlGlPn4cqLcMP25jANEiMclLrOJDNcBBpYSDTCHzvQmqKN7Tyc0SXqUl9
YZzauc4+D15bUjdkBql3n3+af/cELEuwh5yfNMeY908gzWia5Klk8M4KXF3HNdQjGTlaEh3p378U
RyQ61PQohfnxjcLmW5e1W4ljbHN7fT9kyGI3Zqr3HJ7E5xd7v7YwfVsWLTDcAKws7q+vryTLPqOO
qB0CCv8TAksOQLC26ev0FM3YojE7fH7Ft+3nv0bMfElEhezRcYnMD/hje1KmVD4d+vIHPaB2bHkF
J0+F1f3G6TWaFirguSJ9RGXrJebtW8MmHxoamRo43hX0sWo3VSx/bzMI1XTJiX4iT4nEQjBqRDcQ
FPT5R2b3/G6U2yz8AOowts0NVbQwH8/mJDonbHSFdVDIZDf6zAkuZ2JwaKi0hTCVj5CEkarVcIXL
RI7O2uAvu645VePUTzI+I95iHmRgh80zxsvmeQBdA3oAyxPlw0pj5tXrxOjgpvacRA2Yt49V5FGG
cnC56Am/VuOxo4HK7wEVMMW+N5PqoencEq6HJQ51wg2kYp+MV9Bq6CVyfvLvcVNqGB78oDJ2BtgJ
StpuVFOh9Gm9LrM6DgQ+7Vg426youIbHnQYlMF5VlQe3z+roZmEMl2ACIyKxFz/L+Kg3py3uM985
9FRWj6oJZ+VnbdC2eetwp7CsH1xJcvAhN+LxhkBRGohmo8En56QdfzdGFLALdxJOmlKU7IN73NK8
e03qPEL05m23EtN+HA1fPSt0xKzQXWc/5mNqPskpMBGKudVN7VBhsnu3guMewj5n/u3sRe/bLKjG
aBi3mqgYpDOmhzqetgTQyh0NaBuOKAS3gRDqmToj7o3SNG6byeT++H3g3igVTvdmR/dD+nPjLnfo
5xlDrZ5TgtZw2OIAWZNATjCYN/fvcCHxUyjsccIEBX9LnozG7dRw38DBYcl/W+UKVmoIJ7OQccyj
OtmF9OQoQrkub7YVOXh/qYJM7iGaNyYa1KSfLUI9MYebtBwdBJG6RhPULjLOY3HFW5MKndKzM9sZ
xiRBst6RPY+SVw+oOst5vtQ6t6JraXXUvs3B5MOgiZq96HMV2ykjxl+ph2O4fmtdR1o+l65tWDOk
2iCOW7nQnhBPvqHOjELwLsOZxcygQ3DbenPrFsQSFXZjjvFrSA4ZNmPGukzOp02lWopwOqGon8Kl
Eef2Y1dSK8cJ45ukGNY+mIXRqL+EYjJ309SDyjNDx/pedF2B0yMeT1kFordCuWEsEi0zvI0RA8OO
M3jQYQZvY6GyYVj2xVS2K10Fzm2WTXG/gNMJ0dwlOOJMpIZ+zK2opKiX+oRY2kosB1uDn1FM423q
6zZHs0jKQ6rP7CfeyYijqSquG6ko/ydBm7+Udt28ehaWGNt02zOpcm2xHIcEZmKbMjPNScTA3Skh
cRNIHf7mZGmtNhDvnKc5y3RFObu4KBXdz40uPBe6XSvjFZEzMD7Ktjz7SWf0MARV9D0UGkVoanSn
2RCxrYqRTuvYuNXWU73zQAOk2ZDpMn13iEU7kGgRjkAirOl7kVXpGh8uaaJGx2P0ApsExLQvvicS
Q9Kq6CLSWvXaJUR21NUcmKTMN7sA1ISIJh+blw3Uq2aemAIwxnpw06ZK2xdpJfdJHanNaLfjSxCW
/TrSYo1spzL/Fqedhe62IEO9gPGR0LhcgA98JBaK8RFP2iow82jZdnjLclnyF3na2SLEgulfBGW5
SGsIa6u5QogtKq18yqSLGg1PiEZaDZKoX8P3dkjDIOYUtNeItQ24EGz7AJhBGO29UqolmRrQj8tR
W5t52d7J1KnoTRdq09rpuCwi/SlzQUT7GcqL2DeGjdJIx20zPocfNPk1qxJ+s4np/cKxqn4hQ50n
ihg2uShdv7jSm1ZeoTzgpdYcdmSP+CjpRpgJQ4LED5oWpST84egMARtsUwyUjpltm2dE2UxI5eSD
x8DcAJak6eihuS3xUF6LEBufUzTAcwJaROcPeM20NG2IS4FhDVfZUOEGGxGfIMRnPfZam64zsJFZ
BDyrKXRjQJaQxg1T0Fuf600xoA2co+jSs4VzusnA9mAx9NvIxs80WJBAbCPFN4bygI/mdnTk8NBl
D2ZZheznaOXQ28LFAXMuUjL/biOjl68jme+oJVz4x5nbqHWRWP0LnaoKnkWq2V9hhMC3j3y1yzAo
wE4ewrhdZEYS/VBd85hIW6xtKw4BopD9qL5lE3iqL/EEbQe/dOSdu5rqupORM4VfttolmjNtRnJN
70Cq5C4Ec6u/6+w6v3FC+Wpm07cBoc9l2pgNbowM346J9H9ttdJ8DulxP09x3H8JW5cnx4gHDkJb
219YodvTc43iOfArU+7BsWNVroY+I/dL0dkelymIuH7X+IN+tMinPVWqETfONMTaos7T1lg4PAXo
DdQT7rWCXKs1dLmMCNnauiTfNLusDKu9yWPcEvBZ1BN20mxdNpP4UfpOd2wcOZk4I0xSUhATIfOL
YGD30L/h81cZ04Uf2Ksk96zD2Hc/sK71X/omTMGit/qJqo79Pe2dNFzWyH1YKwsw/tUowrNvjfGp
Hmxx0PzeR5rUherRjEHVgASHbBnb7ZH+A3xYSmnkOBhMeRuNzSwxHeS5YtCBrTBsoqwQt04qcUgX
Yvoi4whiztiSZAxKZeF3Yf9A3adq12h9rPgwQNC3l7D/NNp9AeyOszPAydz6cAV2nHK1i4QG4h2I
a9MnZq7NC0p0rp7uWl6ec88K/2p0lTq1ksgabC3jsUgUcTDkVQdqURocLyImty38IYOWJjsLbRl2
bncdml2PeiQJ6FzCAIYIPzQCymxmX5BwwzQq9BEzZCU7UtvNvG4D8IGleWrccbIXo18Z3trLXIsJ
0ehf8PgRj+tr1bQJJW4ay6rMNbF70061bnyjcqO6a41R3XvZaK07ctaXEwbIRYrqEPtVFOHAmBJ3
RU6FS5hDMJHgmjesQ40+wrTSujhbWdyqq27inEI2Fx4lG5Tgpam7w51e99Q044aaZywqsfEAt7mL
AtELuWUuxOUSV4Patry7r0EWDV+lJ5onGhruc+80MEN0SclxqTIDk1JSZm69CDxRvk7NVMWrOprG
dofz79WOhvBKJTlZeRO1+YOAk1MuypKMOqCP5ARYbl0jJihIYsn6BKeJEzQrMu6BHE/jMFA4LV0g
Tq3VAE/HHoBnxcVfiaWlXbrhlFzqYKH1RYD75LLws6xZFOagXUea4Kn9DNPIf0ZrDOhsCNp426//
t9HyF40WmM869Yc/Sn2/dFpOsQKqhA1Gxn+uhv72e79XQ71/EoqJBwVp/IzLIM7rd3W0DxP9jd9h
cj7+rQwq+MffWyn6Pzm3sRST+eybjksm+t8gdrwv1dkAUV0Uwha6JIMN2i+62VZvvKjpSOeoBlKO
9bwetyLp2WKy6nPc18OofsIvWT1JAOF/4X1wvI8nPhzu8Bdx+dDDgbP+8RQeu8giOFqmc+DQdHLD
dNpopkLGMOXoaW1mwV1T2fhyTaOZXV/VSNZtV5ps8axyvIMwiN+UjAkzXJSpQyCPb8ByWqaBOVyB
O0rZVWucsmVaswwAIWqnYxC7Y7suSJNeC0L3Tr5LD2d2Wge0qa0hPXdR0b24iTe3SGN41HVEANMi
oW58U2lkcNRsRrde3+Pnd/m8kswJMq+t4FDaA/fNIf34go9JInfQkxQu/IK4G91PsbJqYj+2pBAu
nMjinL3L6My39RdmsBZc9izgWowaT+m5C0UIrNd3NfN+jqyK13kbDmRi4aO3HyLdR1bJEYpEjGPZ
CErJMxFN9lcVm+ZoVob14RmkYeRtyhQu800f6s5Gz9Kc8MA4hFy/Mdko6CstQtq8N6z5J0Mj8t1v
Q53KYutUurMIqRvaCyCriJgCQ7nhyvjJZiXO4Q3VmjsBQnBcPeGPfBrDy84dy3WpT1nM8ZcWP+fr
yvs2gcHS1oXRD+u+qCAoO9Oq4d84DnX1E7DA7ux6ia6WqR6KXeYIAz8t4IQ+wE1eZ9e0G7NtXuf6
yVBetvX8jaw7OOAdZ/YjbMRNhQTnqoqIcLIbyYTYtHG51IihuoYQO9yl0k6/6dHIMSUrSI6zURQ2
cWq/aMWQ3HiqgTRAYuMKwJK/iVjh9w0NzofExrLXRxGGJRcxO8Bp8lEDnEyGkZGznaTX3cBZA9FF
SC5LX201sGoHVRb7wR9vXfTIxMr4vvoBhiy4ydPIXQ1CxPs0dEAz9ISbunpGS01aCD6nOLsrO2Ks
0elGW1rj/pMTpsTu1UGdXHWaUz2GHVIDYFg0G/3Rg97UJIZ2KNBJYxrVCx3Mrxy3PW6Ce2FmSP2k
+eCwfSNMxUqfYopB984sUrfwNm0QWlj7MM07MDYDAmZBJE6gvMcJM/vaJ9VpZNsWNo/1pCCJxfXO
iHprkcr+2FmRfZlhy92IjgoLXqKg3NVguvclIb6noHSNBwQq3tlwix7Ld9/s/STN9ph7/CWRzupW
tWV4iTa43KUiF8eePu4ZDuC0y0NpX6NJp5bcyYQ0lSh54Ilm22FoxZGuXrZri0KeKW1lTxKTcbAM
IK4d4lpMV5XddBeQRin0U0Yhexfl1M2YNDnJO5pgWhFDfKKIIK79CfLiomdI7LKBePgFhNT4UDih
uGw9eoldLeKvA1A3spmQp52gasanJkqrW3K5+y9x7EjqpNj0tSH2H0ogX/iHnebY2KWvrQcEjAcd
7LW5MfIov7J1P9hLAArbZtLDFTJtb1MjzX+1O+zglMTGr0NipiA75+OfzPeNHZwQRRUreAz6XGQZ
1kYR7k1fHkdbH4m8EwvU2S15EKRQULDNdnrIboGUG7giKIW3dVy4G2RTw2oanOqHJF3xqFd9vMnY
tC6dwuqvk9KuMHt5I93rVlwHYz9+a9GGkelHNDI3JLgcStl+ndzRmCEK+YpxAo6ZaLVdD8Z/i16Q
+DDEuemdjJHZ8dgZLVpfbXw3lc9Cg7I3efkAJTfQxXpw5syevG6uXKPDVtrlo7NMTFJePGWbr5MZ
+Rq1hIBYYx3Hrk+ZSA5pdwJjciW7xj+bpRl+Mz3G/2T71WYQKI0W7Kn1kxOn+slvUv+slbl5PQ4d
2lgoov5FWc7ogmy4zKpWcsBioB7aNsRdbFHVXgYI7fdxaoQHWSJ0DT0H2EQrilMLrpWzMVMNLvyj
hlb/YFaW8cUZcxvcHzyopaqc8SlK+qHmS3vUIlqVJDsFmuFHSiojavz0wFoC4bEqze8JUqh9pmzU
iOipbo2aQLrQbdyziXZ5obXVTPQe0+pOFa1/Hmx3OnXo7R4l6G9WNKO/yWLOiwtGj3tRgKl8HrUy
4fAUVhAdCrs/aGHebQOqEeeuqeHtZeRmeHFV3feQCjiSkd08Wt20FfEQXbOySdTcbfnDawr3dYxT
qmNOg3SaMvhznw7J2gLKSOq83PR4x4/joOyVa+jNUiv5nEuf1gC52CkeBl1l3aPE/k4indkj6XYm
LTlAD67ug7Zo1qVLIcKzc7JDbSdJXwvLqDaUD6uvhJY5ztpCkP1DhKFHDPEQnFoj8I4dxWoggFO9
jyhH+G2KD380Wd/A6QNUb6i1XyZerkgHHpt166nyUJUaFICGml1ipcTzZS4BzV3RfqWlROFX+h0b
dksbvIUSfXstQ+VdTJo/vuiiJbYO9gXLNfSc8Jj1jXYbRbbzgHeZqSfVSmsBOy8p5klbYnefgmDd
6B7xA2khzrFOaklbwNJJOa1QPAtsD6lb+fZO9DEuec45y9yIyiWee+8x1ScJYV884kQuT1pY2F+8
MFQLQx/ERQ/emGlwNK/GGZcZBsVpfoCHKhPGlpQXyAFFvPKTyjyBW0iIaMK4WUdFeVWiVr1zvaZb
I3LMNhWxg1uNqAg5SzHWnsPimAF1pAIr5B7Wo7p27dB6aqKaY4PRyGnV9p3/xQCpvCmoVm30qDZu
AQVF1jLXpHVFqBZySbMb/OssLNwtRIly2eviwgtq8iCdHDJppRtYXZzh4DemtzZirXpB+EeZSxt7
fxc0lbtztURydFIUioJRXckpk1fpKClBRKa5G4QNF9+mNdr3kz9tA6N2v7IXMG8HQcIrOXXCffVy
rX3IS8/eBKn8ZlcZKaiJfy1MxOV8Px1MMvsUhZm/x4CTNAkMA9qHe6cgCm4JV6sOWLSr6Skm3BT2
WRz0B7MlfqNkeRtTL+TVtNQmT1L7KmBvSiWUxbqlR5Zseq92k5WoJvYfA5PwWYRttQI4c4/fIr/s
+s6Sy2DSrS3rXbHpMN6jTNbGjRYb7o4yD/Jwg3ozBrr4gQ2ao5YaebLUFIJdK5NgGeLApY9s1Ea6
tzMol7zZ2VVfyi5a1taQULDUS7avnRrXqZb2NyTAUNBAf7939LG4bNKqZ5wIp+bl8N1nNr7RGres
STYp04qHKhKfETtVymCm3n/p9Cy8w7CR3dGB8Db4NCZrSS5tdSnTxqcT6rBbIRRyr7sSxGRIjg+U
buC8mM66YI+vuJ5WQyiSQ9L4PpzvzqASFYd+ucsrM1QvAkSTQtqUNhBp5UJU3gX+DDCnjVdjKIgq
eJRKnCyrHs9+RYqFn8bYfolrOGAmmdYhG/9vE/FhieXchg5witYk8DO2Db6ldchT1/ge0wifixEY
SgLHZ0uWO98MlJ77UXPhrvaRWFWtptZSTI91NP7A2H3tgQ6n/No5K2TU0UJVMYEKDdHeuqBinXK0
HzgiHOPMyNdZEt7xWMSmxa6/JEKhXYmMzY2WxZcoZMVJ2daDoawAB1dDyn2aZqs09eqlzDNuTE6x
KcPGtvAEcujSBfMVRhQeitbbRCHCcy/uLiNaJfeiLrJ06Q3YuojXqTcGSrrlpA0TNvhWzEXXZlFa
+RapPT4bglAesOAMW2T8condjvqqTcK8E6XooIr0VPD6PaI1XpuuHdzmMNt3kqLbwTaVfopwMMBF
7y1YtDXLnIrifSxdb4PPZFpKCq3L0aI8KcsmPNM9ZGWn6XVp63y5xMuIUKcpROm3Jm5Wuuov2uO/
HktRjwiIlZbAIsz58H0nOAqsEYOFF++TXHGs0wYXoPnkMUvbkOu/WHrBiZS9VMGSjUD6T8f1f6PM
ed+Gns/EDs1H06RBQJPS8D9cfIqL2hknGe+NoayfpqQuLmScRdBo/PTm80u9Fza8XUqgHJklFAgb
3I9t2rgi9HKIci4lzapYM0bGDJp3WL58fp1fFZNvdmca6wZSKQM51/sbSlsLa1zqhvtWBuMGQJS1
d9rBXGdF3FxVdZr6F50f6TEPPX+UM5qCWSWMLrUgmg/XQcSne/tI/60f/UX9iLLPp0Ld/5M9qvSd
NPfnb/xWODJMELBwGRHnuiBJGRy/F46YDf6J0GDGrtqQMJHv/lE+wovPWJoJpvBL38pNf5STbP6I
Qwh/KoBDQGr4Wyq6GTL7Z6UOH4dARduCHuDxPX8ZuJ7bjTlmAOslYqOTvGb5FGCH6sGsVc2qaRJz
vE+ykNRGNYqMLoACKf00BJksLozSLitzIzUL30laecSQQT0OZpuGlxGUc1fruca2t7akMzkgroYQ
k2EnusrqlgKs4yRWcdLiiqbaJSnLhjr1fCI7ZrtRlrQhHWhOobFJ1HLLaNySpUf9aTHEie3Xy6wf
yJTbFF2iJMNARUQu/JUqYxaw/EuVMTvF0UAbmLgNBx4wwI/3o7BUjlE2arJfJPZWbKN56EYZQlxL
iPTkh7bPJQcjLvJXHBbxeAuRFovY0oyArxGLYfThcPf5xGD+8pFcd05AIaDjJ6Tgw0dyaXrn2PXD
ZwN3YnqStI3Sw2ThRCV+S2PBTWmVxZEx156kB+AoGWTqLhJdlukjrrqRCpzb0vQ5ZHqn9Gg9BeHU
rqZs4FGsG5QR031UO4E2rPGtVc55gs/Pj+W+pSB/6SE1f/8vVo/3s6qF7GV+B9GaY0HwkZVSW/0z
DCCIYNkSeVy86L02Ol/sItbKmzwLyunq87v33u8wXwh+xGyzsKlhokCdb+6fNJVjhsB5ohH5LHja
hljLLEgtKPI6I3wQ4MIue1XadABGx84IZpeEvXY3lNX+EoD7fs16+ySEu81+E2Q/aH4+iNcMEY5A
9RLnGe5i7ZxtSe2joYemQeo6hMqZOAd9/t1/ucmsjcin2HIbOp3ij/I/zYBNTvfj/7J3Zstx60q6
fiJ2EATH22JNGi3ZspbtG4Zs2ZznEXz686HkPr1U2iHF6esTe4e9ZElFEgQSicx/kL+KEcFFtW1V
g0/mZvKxXvlIqEdPwn+tG8aZwIVoEYodKNIS/l6Ps4UjWd6kjvW8iLhP7d+WKmCQXkTNyLxDTUAP
caHccfwIJvb2IZlDrv4/qtoE3bNtU+KZ01G/6n8tZjD66ybzCn/6HCGNyei+P55nYkn6FYK3Z3d2
gR4SvM/Rbxn1inyerPK5h5qKRyKqBNXXAupmi6o+nqIopS7BGpnldZ0iO2funCnJ18es9xpEfUjn
ogUlzSwqg/ssc0FShwm1luIaH4WOSs842zZsoPdv+s2LwdEdVycP6Ksw36KmBU4mgF3M6hcuxx13
gWFMnv2ZhDKcb3VdurXcRuVUI/74/nVP6OhXMwLFJJ2mgfK1QNWd43wjgwNz0znGz9UxBEiMwHNS
unLocCSdGQpZWCgHskxy70klBRXVbdt1XUCebCzW9JCW64y7NdCvdfiJ4WoWYPDsWuoKMp6NtuP7
d8u6OJvA3KDHoY5lEvjwac7frYPqVoefUf0z8VPAxBsYDMN617tLx6RaFcCgCdcBQEu3hoxSVlMP
05DNoHKVIlgGuR2rX0zAMvvj9pr+xfYHrxMRCWHX2Z+XAGxHDdHFWcbY/YY2EmgLCm1ezkydAG3w
dqoO80DwKUBPeSNJGekQTeafcEELGTZEK5NmWL6vSnesNu2yUhTeWjBDCfLmCigw21s2TNZ5AyMx
BY3k2ln5251HkQooIlG/3rH8A+cbappMTfR2M+4RJktQjUiNjeIb0NqGWsoIYXR9XAfpTQ8UQt3p
c5/xL/MGUzwiiDZnqHlnVrJQ0YafojEEYSYbg4UeUfHhYWoTR/oYqePKrZwNxqsWP+kKoHY4lrqo
cruYBKIOeT/MXslmptolIwT3HVRnxKzjgEsbKb4Z9GflrK9mxKpxbyUn0PY7/u3OdIyAc6U3BbRu
SusCo6CrhB7QeIm9x8JcWih+MHT4KQp15UM3ZbM0kdTkr9YHjNMdG78dEHOt7arJc/zJTw/gZEPC
o1ZA9d1sa5oR9ZGNY1ZMvx7RZ4JYUXr4au1agFb8lXqNKrOwb3Lwan8/o8UrrNvJNHLSJGTK1TRU
JD5ljMEocdvqjksDJvFSyZpnil9GFZ9VgIQbx+cs3x3nmao28olI0ha4cQX6iljhkLWpBoGgBBMZ
D0zGlkCvp0uNF3r2R+Z1xaTBojYrP1fUvD1vn0mYWoBi8CplTU0VXQ9Y6VZX8M7kYvKBILFE5O2H
GBFSIBP2kmJMWS4TY1gjCanlSPWxJfriY8XBmKzeiEHOBZplExzFeK107paJRfI95ZIt8hBZgPzG
TYvUThXvavQ9uWPPmogCO/QIJh6mBtrMnXQITPBV7NPtny6DfrL5lFrVNkthzNCgomwUo4hBHoZz
GrekeHr+cUaomb/sIEEDKHQ9jyWowGUzU+TquvZxcn3J7WXAT3TeFmGClN72QL+db5jJ8kWIIYLH
bWX4TvGM7VQygiPGKwzn6nt6zhWkgPYxGxbwIHu6dHqK6tR6emj8ij9BThQsYC/j9H5L6riSZSAc
zDpXnVp18EhyErGslZ1e0nagPxSDF0wyN05P3kihpxFyekDIGQe1HZiCpldHaK9AE24mEIR8YNtp
Zmq4kovpWS3TtBuQgAm0huriF87SbTPzIUgc5JG3AuixjkxJgSPjHozL3kETtZH7IVexbW6Z2wAm
YxRL1jtHUTu2Qr9HSN/eYeUEfI1EAbYEKgHoOuP1bg4F1qtulMn0Uy2SFCAKubp+w0DQFFrmtMD7
CSVNhBtTAHgdMrR9uBRQzearPOphkeNk0PNuWhv3ZOep6gXlCuqLGcfoL+CXI7vCwq4OsEDGEMue
ix2BmHCzAwKSqTaMm7EOgs1I3k7PJ7IQSjhGMhsdbMT8nDDr/lpncIwYpgi6Pes+yMCJo1LcJUuS
xNd5jV2Lh7QWlSEmT4pgKjNxmOmA7nMV6XlpjkvPHIpk2ubxVb0iaIigsYWiDHJgjiRU9m3FKG3L
nPdRbRbTEGN7CwzRIuRmVTvylioBDSrZ1arEFA3dH1NHQUB3ATPXTJtomPYUP2d+kiNMy/eGLtJx
KTencrkPhkxnhCh2xISnxl5cxm9IDKLDxCiyFoQ19Eyoqe0kSpC8/VY5V74CJ3r0ix7NiatkMUYu
bQvAcs2ecMl2NCEDwC5fAg1i5fl2oTfZYaCJQjkMwFcNqs7vFPFB+Ylhf1pM1TVAb2im2MemHRBE
2vm4EnabFUlkrm8ac65+IcLMaeTvOYSorwdnrluJCnDeEVXRlab/Io2LMVux59hQQ4q3LR33aGeb
Y9R+idqFh4c0WRDtJwV6udl7IBsYpbpMPBZ2Nq6k00c/HfUI/p3WZTrr7ym7lkxchJ114uzWhg73
iEqzaQn8cBlj6XVBN2/IRGOT9WnEKSvXBgrqCdrGwmturZSwC8IsBwIMBlso94dRzUX3xSyX4iGw
oNUzh5BqaC/dqplwgqynsfnVlOwxVx3qPPZNxJ3KsK6atP2REnPXfe5hdPZsZ8XaYV7tlt3TvOJU
94liMo6/s1GALG+kg2UVspVV4DRha0u7H/fz7PjTbdcmEQ69bmmW4loWbKu7yB8m6sy8Iwrj6JS0
K1Kw1US1GdWIfNIp/drNlKVs0JFWsKGWrobvtOhG+4tbDMqOw6y188XYBJhioY6ARksiIuZpFA8X
Q8JOVoQevPB13QYpEjLdPrLWub5aWBzopw84iJloJ+8noBhy65CgrQ9xZuEdkHru4F32So0QUO3B
EqESRDgcm+KhDzSc3MtCE1BLF8ZUy4+eJYdtW5szMI+gMs2DmAXSnVGz4NS1GUBHp2ESSce4a/BO
tL+OVO6z+mA2Hi2IXVCby/KwDIscbgxwxMZn27D7Fbl4ZvUG5RW3+7p60MjqTTG4Xtcc/MVBwHxj
Tl7jboNlLfJDlA7Zsl9rGwuITYCwppWEHm301v8pysyvnhMLP6tlm7uDan8HmSNHHAHoknlAWXtn
MA9DVLUO3rm56RTuIcJhzb3FYNrI88PkIkpVJL8TvwIZLxB2zrEi3gpnUKu7Ay0vsQLvLB4mu/ub
fZuqiFwBAKSswZ7Odao31KaUZeN8nZXTNPa2ieYumsinTCrXRzV5DtlYhG1xs+8WpXPNyqBlmR46
uUx6WwkIJCzuFqtN9lo2cJYDfqE6wpVYFBFKUnSkMJbOVDHHyObIvpn9qxV5KVJSJ2knth4nKTN2
GdDr2D8cAOfzmUCIa539uX2uTw5eBvNKVySnEo37sS1T95tT9dBQDwLzwTw4xMZAraEZW4cw6fQ9
mb2PY2djHWzLIQtGXUZn0YGaG2JZ5qMLP1+hxh7hZSDLHkgwpp7uKo+BjYgcQrjUhIkpuGmZPCh5
iU+9yXFARREQy8Jij57RICQ1QdV6YICaytM7JwD+hTvt4sTj2qOHWfX6ZbIdGCdhHQULH2biacpa
6p264/7R+tZxMre9gh+xMhFwR/j89aJ7CrpA56tBhADaozWMnfsTkG5V710r86rruM4mtsWhaXQu
VTWeTlmSAKQDBn515Q7iD80OleMjieziCO0HOoEpICdGC2MbmJ3D8BPDlU6RTuUety/1LvV3B4Oh
yDjmqNAQ0dyAJne1ETIyGEjQmllQHxRGbdT2RjqoM2GG1k8Tjr2RMH3+eyTWliW0GWm5kJF6VcIn
1iVCKfY2F5XCLJaESE/FFGIaZ5ZyiZxvRSeoPb28RjZMoREr5jg84K2z8MQS+C3vaAQYLbrbKs7p
7NytsC0jTHFzOAiIXDduXM4XMG7d6WGFfctTibXRxaeuowufXCDvpZMKc6BpArvMUvog77stk6Wk
XicwLp1B7g9bemZkKRiF62x+qpuuw6yFxvHk361DYtXptQv6kvtRq63XgZSdyaNOOUnmA5JOeom0
eJRQ8KqwLul30WTrRA1RY9LDVugJJqMxba0DqC1w3FrHSe+uyYRbrRGONc1EN6RlRBboyk7nm4Or
52OEWDeZtckIZH+i1av4gn/XP01W0q13c+F7bJci4b6sMEk8nRrm7hjrZF42+m5flkc+OLwXJHFq
XirkMDmU13KRU/xjAkEG7Af2HKBbaPzMhSJMFTlBtrc7W8/dosK19qacRYxRd1z0vhgv+YBSktTO
NXo/IdpcJdeq1o5HMJsp1cUKoVPrYKo58gF1TbunqYMYVW6geDUDwUXNtry2ZzHkAOgci3lWmpY+
BIJq58QGCl+/kN4OSC85ePKeB+Ws6krOFucnGGYgQA6LJdv8aUoEAkxh9JL5oJU1kWv0tY+o0yFd
UD7GiODlROyvVUBisMSxyemrilvJVzFnlm6nDMNYfskJlMadaUymGcoEQh+2OEkX46kHQ1SOD6gU
IEUWGrNg/I0k0IduGls6C+sWoQ/5XkCrfdjEYPCnh6iPYt7aUFLQBRDvGyt8mQ7BTnKUwKnXR0Zd
R9xVtBwZL1qQ2DMqglPJdHIdLk9pL1p1qGyIybT1PGcZkh2uN0z9IzSwhKNK7pNHvSy9akI7GeUn
owyqcqMVs3osFicMPZkY1azrR5A0lJ6SnunP1ScT384KnE286hO3Exj09cNZeHqJc1qOmxuXhjjJ
q5qz+BAl1TLe42+w9hcwLURx9Hva8R0bm2GTH8DRwGB3D1en5mMCe+i0Zwm4Qd6kVVlE8XB+OTUu
eQxJ46KFpUOQIuEf0fujcmUVuyCe9Cnw5WBRRKu+6RpglYpDVpmCuzb4GnxiAw5konNIMpn9c1IB
qtmlAsdlcPDVwk64W1AgGwYAXJWd33gNxRF+cFXMKHh/OmANvEYjocXfp2m1QcCnX+kMJLLKn2S9
6BO6eokcwdLrRBeZXT0r368a/YeakU9NEOM5aPkO1nyvi560gSHsBcX8c4nAeMIoh0OWOFt02vHP
3PRjx/N+cMnzcidlKjy3HNyr6BO+RQOrpqp8c3CHn4476+7Ny9QofOywP3q6t5cCcUyOK3XDiNbU
WWXVQppznahO/IQJoeNTjfHZRFJIsCZ2vT+Sp2rgv6uFgtKxhwcuLHUJN/6879Kboi8wnJY/F1mO
HGTGpESdOnQGO2EZJqg9sBfibELQGCvb6SmiTEXrFyFMI87dVCF0ZyPgyKtjz0tk/tv7qLpYHxEq
z+nZEzy3nfnq/dt/M1SSsjCJrTABatO/1d//V5cBkGI5xLPnPCGTuHAfbFD6WMjmyhHq/Uu9mXPY
vcmAVhBy1YhunNe7SaNSqyKBegoSYGLqGCk/mx/F6ukl4kYxAOAPHu68hSJ4MR7C9zB1qbC/IaB3
bS/9mPr9U2MnOkYNC4vtDsV6vUFYiHFgqhOQ75NMKL7+XaB63X0i2pXOxfvPfj7MdE0d1Lp0V5Xl
hmzX62Geq2GZ5iCWP6hJcHRUSUKVyq/gLH/kRHE+ykAbTJ4WlVauRnHsrOcGOLz1pcjEj7GqvfwG
jKs+mqdgzNnkE81T/qDx+FqNjKaJQxvMR0FBq6eTNJ3NoCHzV4KJ6n50SCwzgzo0GQlzBEVcbkDR
tsUiNkkaqyQIvRw7KrX7YGzfDC4If0sLZXse4i/4b7weXE6JCUZFXvWjTUwFeJZe1prvqHokQXZ4
SVumLtGpMdwIHb//FsUNhEM4XpTugDrrxfwyOGUG14l6lYMSoUtxNZCcFtAJqtgS+hzMYr/15WD4
CFuKfCBae7OjN0tkH2tU+ZLIZOFvJNGJXGTwRopHYu6WOSV9o0S380nmreEipbXsr9s6N3Ru1U+w
/FSIDZjHKaaHFsw7w7uB3Mbrpd7iG4TNuC3vpUDfk9oTNRFP0ElT5g+njM9CwBWIWFZmRBIT8hvj
j052R2UScB20uaukyinLvj/8byYcCCisXTFhAKb0dmqPnCwSw1zV9xrgETlr3Az6CBSsg84A/pas
37+kXi3/Drk61GIxQo8GbZu3yBYaZWrAE2z+HsTY0sjdmAZufgMGxsqNW7M3uQPNMRk5RC0Qz3gR
sPj13bx/G+dPjpAAeFBh4m3LH/6p/f2v2Fm5bTXzLpPveU358zIFg1x+tXBG7K6tfvhAYud8kkuS
M+xcfFThUU6zz+ksLrKRadL0/Y+pbbL10ck8PS3gi+vM6v3nss6WNJ/uQ3dDZsej8yaleZYdxPNi
FkU1WV8RG0YENqJ8OcR7RFlSTrppNrM7oP8Mj0ZSnFID83JxUBrnsOZ0/qahrEsJhiOP7t83IHfJ
Q8Vq60Q9jTmhJB5B4BdiBIkuay2GLgP4g1uzCCff1WXivKQ78jAhYcLDGbnDXhTHKAEQVqZSx2sO
BDnimYZBHC32sJxj++b9QTgbb8YAApQEqUUHUnvZno2Bg8xDgMnZ8hXVUr0zIy2qlxyG4pyc37+U
PJvP+p0SvJCNxF6Auv45UgsIJjVVYUcPPpa2+lqjQ+k0n1qd6o+EekLQS++9AKTDKMAD0lXSv191
06grBMZsMriO7el6JmfBhkhnlRilzxdGno3Get2zVF06WA3W4wclRw5Mu7yKOB6nmNNxLPnb+KNb
pJtIRpFZrJ3VN1e+N9WlfuErZlfON+PUHfdeShPwLnWN13AS/SZRKo/5ZQ+xAt47uoG6sPy3hcaK
ZO5m9DzY9yJQu3ygEiVOdR/st/7r1+d5nk0n30RZCxoY+gnnr6/lCSbfbKJfxSS9b8DsHNzkaY8e
3Rx4JjX+ZNij3RBcKeyko21jA7Uurbx4nOIUBnfljxVN0xg3SEP5PaSqof0acX7tIXP3AGYTf7KO
aZDdl7TafmlmNvoWHZKoIb0c99PkYNwA5K2/YUdKVk7ryZRvjT6T8B78ZroE2QzgtikC095SNcwf
jdUYOBwUMLXCPujubHalfG8XhrzxVDdthwa3dXrixWNCD/+yKCy6BFmD6jObyEwLbxDFD1ATDpD6
GK7YiHuD2Mqm8x4s9uenBvVmZxN1bkIJQ0stW1lVPcyeHB9TKTGm8k3DrrYGdbvv+YhmR2E03RfX
7nvSomg8ZsuY7WkTqCbEVNtdwmUOYFKPuJ9ewsfdDXMAq99PsuyfEREpquYRAOVh7uqHNcOaifTT
gE1ugIA1XfPeHpT501JD/wPKvv01GR0k+xe3vMq9PoUjoNKPJGBe7RlMCNrKBDOAn/T0SRTO1jMG
nLnXOnH1zPvCBAEF9HznFvWA23Znul/fX9GvF/TLxTyAcnqbJ4c7z0gQpSa164LqGQmzEozQYj6I
ivrqpizzm8mWI+e/uC7vaRF6+Qf52JuZf3pMsDq0bAji5+eR0emDGlHj8rmtKg6uSAEh51FKAfDt
/Yc8fdL/bMOnp0TVCeABPEutrHQ2pIuFH8AEVuZZzPDtyHnYLjY1B550uySF97nC2E/LARkIVhZO
0GzlBNb1MKWOi0jZAOwLsJ77qXO74LIyWu8r+y26E9QVh8eyJHmxhqpsNtYg7HsUtKo/5YinDcqW
3v1kKeufIOOcuhG1QJwRwe9PEkkcNCyBaFO9yenFCShOuCAH6jmr44FWwgjuOXbMJxOKebjy/j7I
hc6UtxgSnQaQBjEuSG8B832digrD6xfbV+uzPerBT1KZHGSdFcdlXRDqD4rvEjtqcOYxTY8W4bGj
XSn8c99/M46+zKs342mwpsaDoKrBNn52CBB5hPkyBePneKRxQDmtyzeL73jBtqdLMmwnu1yOXjks
4OmNpqTbU5fHmrrVzdS404DJIKKnq4jto1wVhbNOW2ql1NPDLjduUlV510qqQwXJ7oEaaPGpxmmb
jJXGmArXYaHtktUoX3tN4H0mbcRfVzu/KjdLb6XXYIBHpfiYxnXzqXSGAvZX1I8/VZGMXyHy5vdG
5bNBuIuY99Ia5nEj0Ut4mIsAG+GkNXmAZBHBBulsWgBe1mY0QtgTv2DM6F+n4N3/EVS1Iw2Xd5YP
pv1rWBKvmLG1qS7A5uA0i6zq61c8UhLmvXvRc5vazq3RyuyxSaWCpNNW5q2YOUt8cEXxGvh6uiS5
AUccGN1A8M5tjwQuNNBJmuw3GjB4K0PCL8kRlHFFoRLiiMla2kon7p4bZPMe03gZrtM0MO+NKZD7
96fWSSjr9dQi1SR8Wj4Cc644BwN2c4k/bVxVvxGgR6zDjeroRw0TZNq2pXI2rWnlVDhKLd6P706i
tlniOscEOOyWOkkQhDQ8ywRjWtf7lg7FpEu/lNAro09ucjftj62Uy607QhuPHS+GIOVhDrLp0QlC
d7bB43bTCb9Gi3x1moPBsOyzfDBuAldA+aOUYVyf1K8UcjrVNnPSZh/P7N5hLdL8uqTNS0YpUWzc
FG0Bx3aa8fqdaHo+OhNHU3KR/stgLdUFJAbZbToPuAwzkXZR6FL1u5NBCoXMA1EHy3ihrzS42KqG
PdiHm7kJerQu0sYFV+tbtbjQMkHdwUTw/5+hq9NvECuHP3aKLB9aF1n0UeHrbfzxbM4JIK4BzPF+
zkOytOiE5suc/0as20RsZQ6yn6A8FF1DXhlnKu957ccIwpLxU03ZDL/XnZryfzFhkRglbcaXMbCp
DbxeIyCl+rJfveJ3VLpq3J5eiLuOSXGdFu6A/NoUPLRdNe5RR4p2TRAt36ENTA3zBJ2b92fsWYHu
tHo01QOJKEwKzTeI3bUc56le8ux37Jnul9YV/WcL/9Qt/Nj0in1xvB2Ldrhs8Lm6KBYJz6zy2MhO
ZhCpl/gAkqt5usaLQP4BOd9ihNOm+ZcP7vJNyuC54F0dljiYaQ6VZ0M2lZEqg9Yef1P1buOvZBZO
j0svgmJjb063Fg5N9JR66Epbv3PqP8lqekgdRVYzH6RX949OUMTXpjfnX63OHumQsAvs8U8tGO44
80K7pd378qL/P8/iA56FdChi/+sFv9Hp+OcJThPIsfq1aPHLr/0320KghE7hGHtQSP+cYTmG/zUx
pD76X5w6JXW1fwl12MF/maYFJJw09kXF4/8yLbA2dGxHSNTR2ZhYceL/RbjjrLCBAaKrHTWp6lDX
sN4sXw0hos07uvflBMkirFI6MKCVBxeNsrb/8a+BuXvZOv6tVfx64sMZAY/MjEeRM7ARsj0vbMTO
YgO4HmzEZRTygTaMTDUgrvWihuVaJkb3eBE+BRMIxf/FpSlvmNpO0H1z7gbHL9ClJLtcg4VLByCM
T3CeZeeNrniQ/oI2V09FXIZ9tHKoev/yrzMJ/eRkDxxRAffTiaFv/DpKWhIQT5AV8r5gZaahDxQS
mcFhXJvLtNaXW0pkD9+/pvU6l/h7UaYKsixs39750QQtomiMm8C6x1nHeqjINy6s0sWCjAwEFzPt
IgTtUB8gxdj1Bxguw7OrNVkLA+ulsKVMc4DDhfpYb3RxtFtXHHjIilEmQ6rOFFcTJDBEPLVN+aZv
BHv9ghKV/OCUc16i0mPnSi3oieo3vYuzRNsHKjEuXmKhpoWSYT4W9sVSUBPa+/0iHmjuaQwQ4o/v
j95ZQ+H0xlz2V4TrtNz4OXvPNUwvW5xO3KPzKR4qQzvX0wX9Y2ZLe3/yoHRsBCNJtDnzKwjKh/ev
/3Zh6hIgSYOr6470NF7PmCkIkPHLF3H/YoWnF4zSut7x1H4k6X2WdJ4mCtRBVhaNQmqs58aikfLA
z5mjuLe1SLDRUDveA0Ymr4skoptQlO2nyXT16jSRPGi8mcVyUrzMUJL54HX/pwend0K0FIhCv5m1
lo2dc2tG5v04tCwSG4G9+toaSo6doME/Urr+T4uE5EmvS/7HQf4sxwdUbqaGnKz7rqctXIHyR82U
dvrVqN0dS0zlL6QWVW7blFkeQPO9LacABVkEeAxA6dmK57WLe1rcOigE5mTT10M+4QY1uMjiJhOi
nJXKWGWOT9v4EnbkWHyQqZ/lPacXSAkM3p1ABDp4U/GACheNvgrEfRRlGGOiVNYdT/NmGcrmewd/
Jyz8mbgHnucaETdgj6jepSH6Fu0RVDgaqGluIzm6zitKlAJHt+eTA+T7c/o/REH4IpS04fRBFTuv
1EGZGCc3ssW9s3oMyGmYBd2O78LEng5LrY9mtt5B/3U6pvNowkmjF60ZTSC/z69Iw9PKzFz19wDW
6ytnQNIUHJX+Q6L6OJpIoXbS7d0NMrOgNCg9JNUGaYzgSzrmuqQCIeVZgrS7yyAuHFDMa76n0iZw
6jlxGqKeXcPFoTMJ8O3w6iul3XgNfJwuLE/jcmkWfVDfejkF/s/JjMfiSXjP9DxpyFCIOJu0KxRi
r01VfF/zW2HQqBVoNaIIn1pJv+SIcug0h5k3ZcPWcjB+C1OSzmQfJHGaYXBhShM11CYAMWZNO0Tv
vP20Ap84Jm4/irASsdJIDidat6ZEy3FjJrPxtTGox2+pUAOynenxOSGFWSRKUQVnZWTYSu7YAigH
oidcb2y/qe7R7kiu/L7Mrq3Sr285BnntFpgudpMNifk3obz8k6hV8cvMe7EtUMVEHUKtENHB3yTP
ykFH93KAnLFNB/bvS2rApdxwEG/uWoTtynBJULHUkiaYi5HAg5zyPKN5HKsCI0oZed4X9ARQwGkz
jExA5k9IDpScn0GwuZh5hi4aEz/plOKTWtE3ApYClcfatONodxcWlmPGRUT57dqKR3R1mym6pEcU
fEHmUSCfZ8OJujdmikTY1+maSdtbeRLiRtU0d16MOG+4BHYSbWl/B49xMrLt5swRtMNYcm6NnTDl
4jnekRrQXkRIjLvDMfOpD2zShMon2pACEogp1uDTlyp+TXmAN6kkA6TzKfnbm0VkhXeNmWE+sjOL
BIWEcK1GtBYu8efK1I0r6/Ya7LEv9rECtgxwO138C5s20y1WtAPtaZCSmxi1n4OZZt02kKVGgNrd
vgvSTd0i9gy4dv2GdFZKg9FftjQ3rJ9qqOvQSVEW5uAe7a1V1j/KoIezpTVxW7dJnpkoy+94jLIB
ikFcbU2wPOAMo6E6dAg1bUvhTSETqzQRUoyqBW0VoFJq49fDs92aLu2mNG4eDMdP86sJcHtuX1ZV
EZQP3hTVZsAEKFTtbUuvxIAbF096Ii5is9hyWfwtcOMDvJzbKYpYoMXhcSJClIug+WYkkyu53Tyr
tPufKv29YerkZ8XFq85zRroygJKYMU1mor2BxrdPEX1HbaNB+zmOiq94evLGTsqypaLLEk6etkQM
amJFCvi7hxqGydDerlo+A/ht8z3oet6sK1ZeaopbbWiaHZh0wM7YpMbYg/T5RMhO7fh+9Px1CFeF
DW3kzDMlVBNDT3xaiUbaEeNkgg1eDdHtNdFEfOz34BcE155dBruyw8d007JC/RA4HR+vWoeb48QB
thsi4CPYCH+bq7K+yqvcemhNR/9QXQTXwzARnwlnUYRaTlCi2SYG/gWYMs80aYVxyzT5h9WDNrL3
oTU86YY2hSBUgXsoDSK7HauWEBMA2LiOW+2dC1PlM6w1NvXUIKKeYiQ5HFIeDpsotb3uGNF0f24D
PZSBtgXu+5H/PN1tiehStoGEs9zVpJ0WnIVU3bWnXCQvXLv7VJU5PekYB+dxRet3sskMlTWLh0ng
jW5Zmfo8phw3JM2uh0yL+yUDesXbk3Gqshh7USoeiiXJlfJk6p9hgiyfM/1fU6dQDo4zsk8zR9yc
xmewoyiC6Li2gmyDuP2OfC/ZL8gT9fmUKEBURpfjZKFmaVnzrEesv2u5mcXys2dbFoihp2A7LurW
MG/NhCXt1pF5i1hFXl8zjXh3lr7bqm7ZePq6O2rp4s8mQneUuWr4CydhYNw62M2RW4fMFdHmfHL7
lSYA8EjabfjFcecTvwM6u57Vcg3nC4njU4Iz6lQlX7Ph+eXwczJUU1mg7RsdZRehbeQtLrGNO9qo
CCn/GsSM/ZR4cFoPbDvcYGMtaM37kBKyXVOK6GdhwAncVKclJCIHIPsE34Y0iJ1n2HbzvW/PNJ0C
JI85Qfgkd3wZxBomCWqK2Fbro0qOnsVBKEFiYKKl7/Kmb6teehc8Tn0lUbP7DK5PoWeKjF65nUaA
pvPMjjvo6XkSXTdjsNcbBHb45GzyljsbgOt408yxkRzLJOIMKNyKWTsmNEV3eOJxM5HDBB5OVgWD
QC94mVLvIcv9ttgNrYkP6ckWtUgK5ykpZ8Z0aUqe/xQE8kJispFWjAo6ScG1q7DHxfyCBefqy5cz
Qu2ZXvXUcZvvmbY/AJuEkyi71LGNJG81tejpFmzkjMNMChpo42y6jcvdAonm6ST6n5tavxwfBaSq
Ymxmr7uOyhE9RmYi8j6iv5pTQoAjUKXfia4g+NhxG/d3wRJZMwLc+gVlrU1osuqoPZadCB7TYV0C
ZK1XNG5Wl8bfxvIxE9hYYB2/4DjhPJ2MfizD5wyAehRb0+KLh1kCXacjpMS0Ic4jR6DSAGUwwCFt
2KLQeHd6QnYicuTeJQLB0kkPpwPvip3vd4A5LNGYI2pK6IZ9wpH2YWz5R+rBvJZBZ2krIEa4Izox
P22bakWLbtvQM6XwmvDslIiD68rycWlDF33bjSMnGT1qXYPa1DabRbFuO307iZthEk//+6kZB9Zr
pb0ji7xiWa1KRltPrmj0IMzrb5w+JhylWEyG1slkMOk7R24SpvzIBMddBKYZylgzqv1HlToYSDjB
WDifl26uOvQctWmq0SH6by86svDTwSMtQo6txWhjRV4b9Q4Bgrm4LCeX3y5GoElf6ALMTJEoZ6BX
LVuOHoWOfYuVGYc6xksZVuUU6yM5UmZrmJTQdU4D8BKL9MF90obvp8DaxR47zmnuRlBxEG7CB+e4
eKn62bEN3Z/mp22N0SGjEHCYKmg4NzAnmSLg5plQTj5dAuMA7/EyIcq59P80MB2nsESfEu+DCq6p
apynGKe7h9OscKnCrpvcijDyxSn9INpK3EJTYRDy3kD0y60qAanQqYhECmec0GstihCwCjBHQDOf
U9WMBuMm7RBR6uyZ7ykSoW7L2VPcCrxcjkw5xMWg+M5bUQDqDT2aUp8t6DtyD6kNH/asJtrLVHxC
vna9f/HvMCF6Yww3s1ROEdDOB1TX68hjsIfI0Ns3rnExEOaZZaM3ICrnMRqOYYPNHDX/uJuifWv4
mC5XJ+/jbBxYZhJFb4kStVo+v/jHNxooE2gD5tg5tekVMAW4AvZgoC8HnpuOg9FA8BB+uhyHcaqS
T6LPzPqiIozedqY29Xb8gfGIEe6btyYKr93D4IwkIaiqBo+Idqe4iSMIumepzHf2aHlfRn8pPyEX
/CsxIhyiMcE+OnAjN5420MSuJPsTS5zIPauNNtLlSI0JhWQBL2yP2NGzI6l0xqqMkmdAhqLcRwSb
GOcUPMemduZ1ORg0s/cmbOZpE7c1bMAJ9U+EjLMbOGJChOya5QUn++VYiaZSYdE0FZqeqFsHS0G+
4FqoagO3Y4Z1vTX4O4ytBvOy1cH/MotiCpG0dzloj3gQbi2U7i9Onh8VlSLkdItoNr5A7eL1dGXD
n20gGKSTD83J7ceXc3eUnQ7+7USOQ/9o+XwyaMljnKRPGv1jC3DpdFDO0cm8muFr66vqVqLZcXsw
Iig2Wai5be1o5k6X02YSJcTtFT5ijsmEtn7NgybYZXoPF0YWPUa+thM4HQxjM64a0BsZPMWOBtlD
DbQ9uqKe1h29pMavNkC1nEaSuI0XJ4AROPTP1qr8rStzdFWZTqh7wdZZqO2zuY1lTLRa3dR6mLhy
eIqbqEoQHIFHy//D3pnuxo2tWfZV6gWY4HzIRqOBZpAxawgNlqU/B7bs5DwczuTT96Izb92pqy7q
/00kEkjYkkIRJM837L12tGxBO2ax1Zu/okTK1iM6VzaMr6bZRupRgPuCoUCppriFerK5D6nU8rNW
O3s33p7M61pzAtHbJUfTSdKf9ujq3QVLJndcrxFx6+TKv2p/VBiEtQwaJ3OZ42w7CcGW4kTDNvdH
sL1D4A1DewBTM6BdQq9Lr9I73/ScpQ/wH0Z2Dgb5HXMe3hJBRAmzJmnSSZQuB4s7Lu5LwsQ6XJWw
To0zcz+s8fY4+FUyO3r5O4u2GdRkVeoEZZbCi9ylN/f85OQlaRFzzYm7XhNYpa/NEOchWzufpzPd
DizmwhwExgosIdjCGu1xiwWbIe75lRdZrTUfzdjRPjdl9I/MH9afBVXl7zVyoC+TORWArEiWvpBU
r19Zf9WHguHKV/R1bhsOEtg7ae+YdSJVz+rsQIy9x3qP5SBz07ey6eNnjGkjSSRlwSa5c/TD4jlg
66xGvib40T5rtfCdnApNEZVy5cePK9Y5fBd6PBk7gQI0I3RzdN9/TWf+veH5VxseBuTMlP9rEvtz
PfTJf+y+tXWRVt/+FsZOY7996Z9bHuGxmWFjTmgy4yaGxv+55PEs6FiuQ53KtOaPP/lPIvtvhKYh
4eFQcrFLCXYmfyG0m7/pTGSdbfJNjhyDs//RoucXruivQyOHYYyDOm5jd/E6jH+SeoLQzCseJPVx
xvk2YUPILSJsqpQoeDq1PWBLe9hVcebd/NSirQWXk95PLsq+sUhIxG2twaBtSq23X0ve2jWr57Fz
5QdrYRge+HmaI2kHzrFptyc7EgcUpHTQIYRT7i6sjfTevTZndMVIYGF+0ijc50ZN3w6qxjqjYyu4
a/w0XuEwLlzr+eAm8Ic3QVBXbrUovix7n2ud/UCHOT/mEP6gyc6jFulKI1ZLLhiT+AhwTOM4MlGZ
zqj1RqZId/RGEku5STrFQJt2nij5T/6c6oSBEFv0rpe8KJQNsv/JT6GYbe0Kcyz82c4KvEah9RBu
sUT+VtPPsmLxj/u2zqNUmxC4sPoRkbXyYEIF6Rwd2rRHiCLMdow1lT9W10HMmRtT99asmuD78sre
7Mbp3qpJz5/8HKmanNPkYRpk9UKUUf3Qd+24XGY1xw7BOWgrSU1D8RkUZWHInW5gUWao0ni3Oed1
MW7hjcwMKUt6fCg+AbkxAgj62nwYsec9MkefaiIvWsSCkmyWKsQVVO8FDNyAgeyJPqZ5yA3lP0J8
SJMruAnn2PH+oQflqV+4qTqsSTJdGWOZ+zkZKZhAUNXPhqG8G4rC9J51AK0Bj7NjacTlrpTQXyUS
tROTF4AdBUNRyNb1Qw75U3te7XKJXOy5Z7ubJs71fLBD8ExOd1y1Eu8kuAJ4Oqn6Pq2lem+H2nxr
9MVmkrIqB99NzNYHy41HOlbCxhJrgn+bG5JsoBT6zyZCottsrUzlsc5q/s4ZrQ9Tzug2uPIcE8SE
Nn3z1twjPsPwrzjBRAycU4/P9FBVemRY2a+nYcCkxUE5aPSGGnPVyRQQTvTZIzq5s3AxnxIndxjP
TM3wROCCk18Ta/YfGw9Rc2C0rvtaGYt9l3SaPuFiK2xN3+yu9eowBwIyAqkd6hYg0CzbJksabwR+
UGoM712NNQji3p/ULmlcS/L5aNMYUDtRv0RYJADuU8SbA5OTVuvPvdsM+omUwCV9M5vO788O/8B8
4/L5KmSsMblsu52Zyzvq3fGSjn33lqjynoF4fCXuO/U/MyhsoxmYVlnb2pnJnKhCYRb6K+rbdJ+u
CyAKUkoi2S75XgfsH/RokU5qjSd6SDMNNT+p77osUWDp+yeaiiRMi8Z0kdKYNFU519AXFxeQe+T2
1l6q2JKHum3XlpEOjvIdg/wGBJ+pQjef472GeSr+4VS8huOis6AOxsEcwqWf54vm6dmpHnQnXPzq
qV7ZvWQdAd6j0e18r57PE61TRLZqEdk9ikGO5MOk2doPZ+VJU8gW1ut6oI3NcCOb5CY08LS7ZX7u
1y4ORTwdACQ7X4y2XegrhwHI0lA/TJ7+RKK3GYCt5WPrfEAlNmTtsZCIYTEP72UFKRp7yUWvmu5n
toh7fTXlO4TM6chivXiumL09ZAQ5MbUBIWsX3fhoDNLa0xIWwYSw7WC7632qQAYVNszsBC3wfjFy
Qms0vsrIIWinbVs3EKPXd9oXQKuFeFib9q6fcslUJiFNzKrbg5IwYDMWmndtK6cHt9sCubv6u8/T
9lClZOqk5Dvt67bPwJ0gRakNk9jGuk53xThqkGdT47IUFPuDiD9q5hMhIQ+EIAkoLCYAcDgGdfuG
lmU66qwIXjetJhfGpB3idv59aF0mRQnSq779NYsz5YeVO+jaZrlNLTO7zAINreVpoJPLj1ZpO5dK
IeaCWUi72MTbGnpg7uvJzX6goQkdmsQ/pAwjQ8Cu6aF3bLRio7uKe9jpm9ILsAr+G5X2T36n5Bdf
OVtOZSnx7Q4JmRae+l7VjC6DdU7zr40oyr0xjETwpKa3Zw/gH+qVMWwzSf3Nb2Mt6kcS5GqC6+4r
1F6XRdFhgD/wbhZ/cIdIWntAK/dFMOmEG+arYQ8D2WWGLo05GOY+N87OnMVXPy89P4DXrRgBpYPY
5aZFCIdy0xWvabkEmAlrIOiGdW9JkJVrmUCH1xpaaFFLmOCNoGBv4yIEfzIQ9DBoX/pG79644ogE
Sgeyo3SrfYKEU99YZeikM+dV6PXbfLjgMrCnvT6boG+MxD6aJrCOsbO1UytF9tPq7PLnQEhG6CYW
TRi8JgLRW9tdzpXgxN7BuXFCaCzGK7Ca8QmDsvdj9oYYXRdEZiXND80ffsfsGn8FugaUfql0iOnO
K3M97Y57Kt+ZVk50ncFzbl2UfI1b+zBb2Yd0h0/PVM4B5gWrAlzJOywoX5dx8cO+qM1QiPabKqFc
jpbObHDOo9Ywm5+xFCMLJw3Il2dlx9HEC7ejibIZYUmDADh3S4if8ltlYMCM++parmSOlWCrl8CM
xxTPcNJOTdQZ5XofL2SlNWX3Y8iSFxIEKKWoL9LVAsZijcVRsO4NHanD/vS3h2vuMGJPoFHversl
pIBTLkoqmX4z8/xFM1208JPSPxJTpGhuPfGzNdqnYTR+lyDDAf4rIPjinXxIPSR5gqFYrouzv8j1
2uiDHQhLvdcxpHcSvc8T86YNntlETGjy0ItHC6X+UrKebk7OQnOWucZrOi35FVs289fUNfZG2/nI
//tk1+jZoR2L5lz387O9Eg5orOw6i9EhZi5bf/TUn7veGupnCb9oh3uS91qW1hICWxojx6XPX6qu
3M9DXQLo8z5lbH41VCzfdcCJD6wri13pOTdl9FxXzmdplsYpXXHuN0naXJqKXcqgzJ+inLAKGj86
L1dJiEG22RlVNx29RmYY8hs7SlWSBdiDkgMVi3iClBOHCdlWe53q8cGshHxsZX1u+dDroj2kiX6P
ARHguGi4RA0vDpdkJikRa+Q9nILXOW/cJ4lb+9BMJKox+qjqpyEhwCXr0HeOLr9dzMaSI/2qqc4N
4Vx+gexw2IpNZVQPtejjnT35F6Arv7OPOiqzLAKscA9y6h62oBo8Jt2u7dAPkr6HLb0K1m5+mbrh
sTH6h16r7qjW2Le7K9OQnhhKYDTE4YzDpiPgNne8AlmtY6UOgwZW59cqYxbtlqraJW7LShRfMO6o
cn2EjZb/sU/+d+P3Lxo/SrH/Vtn3f9sczNe37m87vj++5s+Gz/N/c23H3Ta+NgZFX0fw8Kesz7d/
QzHtuy77eQcors+K/i8tn/sbnSBmfNR9dHUom/7a8lm/kRnO30axwGwb4N7/qOXzNpHQ37R8eBX5
F0+UMIgw5pX+g04AJpRpNyaTZqfwvB14XdBNVT8eVpnM5wLFCoX2FgFSb2kg7D3E1UEGwvxqSwup
qatQpJIgQlSjfpfTYQIhkdaLm2VEIrjA4cO4s8V9UowdITlj+gILpzjkW05JGbvGR812B2QyUTaA
26Kes/k77tfsCCGZYAvchRxt3dCsn3rDADilIsRFPOfmMwbe/OxvuSlSkKAyWB3zyb66qx0TGl4h
y1DLyuRsjN10qtKSRqRkEhWaWzZL+SumRRLYUjcEvTSF51+XLh5ZYrmzeYOO4t9DsSMHast9WX5F
wDABVXtE1sXB2BJiDD/17w0tfzRmd7gj3Pxl1TkNjC1Zhun4FjKDne13nACEJmwZNN6vOJoWV+gj
raONKogRLa4RgmtaAPQHp9CbH9PED2G6BNVxy7ohkTx/Vb8CcOZfWThbKo7fkY8zbUk5+paZ0zOq
fqu3HJ1+SKZbv2XrAMtZvlYteTtxDo/VWrL23rWy+cbcgYGaaaZ7JbesnpnUnhLpXAjZUOybsRgP
xOvwa8Tk/Nhb4g8xi0gdthQgjTggJu2AFgkIMgkKsjfYzZACA8u3FKGOOCEi1cuT5mmnAqVByOB3
fbPHVh3UlkMU+1lNNFqfXnpKjAOiNonYkOQiTP+EGPkaUTY8pKVGj5wNl2bLO4pZFL0LRTRElrrN
WTbu9NyMk3rxpZ3erXjH7qZuC1Aatiwl2dvdNRv04tmu7eZQYtzwg4ke+OjMhWBfW1jWbV1EehfH
NjmkQhQQ/7f8Juw5tPPVluqUdtZ4dWF6PFLViTNWIeKfsi0Japjn5l66Lj3GTE6Ui5v+UDZu+j54
Iv2qtjypCsHCrQTedpxZLN2DcbEu5pZARWcaP1C3dS/ZaiFJKLviRLzICQEm+Q5+5Xj3piJIi3mC
e6e2lKsUz+YxY5lcBuWWgjXZWx4WySHmlpBFv81WRSeVZkvPgmdArbLMZGqZjRTfFDFbzpa3FRPw
GpQQ8FgfS5tGniHjIioCIIjqWiaL0C4tts134VUv9WhBB+zI9lq3lK/6V+DXzAr07GhAKQImyJyi
o+EYu0kjJ6zbEsNI0iM8DKq4/5lKLzlUW7ZYvKWMealewkxn3cyWorxkWxrZtOWSUWS6IaCz8llY
Xf8dzwBVNdXvC/rpU2ySbVYTcgYfBMqQK0gWTbcMNMzmxZMji6O7TP3ZlWt1svOyDjvq/mDgYfne
1356ElTw+yW1VIhqf97kItkTQ1j75zqremfleIPWLaEt27LaAMbNrwIL2a0hYRihT4O7o93y3ZRr
NI9aO++nLftNtZBedr6/d/qsJP1o0u8QlBGyVNzGLTtO2yzuORO1W7Yly1VgNUkvZvF7X+lj+2lt
4UsSYOWkz+JQs2CMxgKlasSK3Pvaiy3ArvkVZjdtuXbVlnC3dnV+0OZ+TZlUOGQBjrPrIwpmPBPL
JRrIle4CIrIHL/T98ZUcTxvZFpuGsGhjxWMOa1fgN61+iRvV3C2V1CPD0L6SAMaSLo5XK0oLXwBO
hInpA3neFVr6lnsTowG90yOYtyows7z+XrgJkLs68W9O6bmnrnPmMtikYLe018g9FNUOmlD3zWWR
fMig3T/qnVtCIC8t/X4kQnbnyZLcKdMr3AhmEwsvTo371U6St9azU6rt8QM+gHvkRFypdbrxvott
tlaYca5d5la7ftHQJCK3euwzqe4yiHFfNJkW911eNlFtdPHe8Os4JN2riZxOWW94YM2jSzpv1Eqv
3ickn/1cRTygT/Cbb7altsNlWO2vCTTr1940RoKp0hw2c+bHhwHUKVTBeNpphkweDZR75KPZTjCS
FvOsD7z1VeKs4bL0dAUINS4eg7AMaXOdPABjn7jQyP72NfAbfLID1LnYGmik5/4E7bJ5LdikpuhK
I8CE62M+WnbUjHBMg6XX1wycVWUHTjzvXVWP98YYm2cfx+rHpMhvm0BV0x1x3Kbc4pcOzwdNBwwf
kgxa/50cnTQsGRh+ZXQhjzyZoJf3ZriYrvO4Dpn22QAIPze9p+0hwnYPhAAUJ8fW5N4llOdWLJP3
Cn1F7g1d6c/JyNgSxRx7wmXR3L2ViPa+XeiNu3X51NeBxz+9/MrIcbZj+rTJCFdWTYHZaRf2Eyb+
wapNZ1xg9QRxcWMz6ylPtFS/werZ4hKyLH4ZHAoRxicKrWJl+f1Nxao41qzA0L3Tz9KFd+zLAyE9
9bvfNvmJgbMZ2POkXVOzjIiULh+JmM+P7D7fndb5lWGm8DEP0/A979136MXfdDn8DprxnanPU2Ws
5U5bJwzMliKYsBJLBCHzxVRxc24SIQjYzk0Wm1P1afnu/AYG690bK0KEvrkpDPL83ECQ0odzozo1
9ofCndXq3lFqVTHhXSZUxYhEqd6ONpbBdWawHw7TPHiPaJYXuNmu/H1IF8s7FuPEB6ctABv32khb
i2rtMCxUPYcyaeq7tFFkhzc8QKm9Ni7uLPO9goFbnhG0teFmpw8p8vILqszqPLSpeHcWR32wOIsz
RsZJcRGJY7QviFgSiXwtL9aK2KGJXV4Q9072w0vmTnt1wN85kZGMsgpqLc0RBonUCitNXw6gzIiZ
crs34jknUGOMF3RGbUEf22+zZk5Hl8Xwbin74Z6/Oe/9QlBOsqxNW/vKNNhDVsYWMchjThlNjNqR
WuS1WpMiSjCvnTlBtOdES+PrLApjByl9ISA1Vvctn+Z57aegT9Lpm537y7n1XY0+UBsORjUvTC63
cstixBn4jtVe0vSE2Qmw2RKOteyPHvlNpNB7wBBZwABdtm8l3W2YKS0+rTbsUFZypP6UZnru9fjq
GgQ86cJorol0+3CJhfoYLBf4Ivl2h1SN6R5Ish9psS6jNi3qaJJ2gwEwATPcy6bbQUb3joPemIjd
zPLgsMP8HYkRZXRDugAB04hWjB+uV7neW6cPOMw+B1uo3HmViqC6fgfzJaV//Pf2rurTfvlXTdxG
L/nvtneXn1U/fObL33Vxf3zRX9o4gygcQFUYTf5czv3ZxNHf0TrhwsKoB22Ind5fmzj/N7TXODMQ
S9PkAZ/4axPn/oYd27foLm3j1ybwf9LE/UNEARA1oF00lw5aQoyt/+QzxzqWgH+R8Xk0JHMcOFDi
Bi1x3VugprhgCfoe9e+ZNs2nRtn2FGS15z+xN+iPOFrHg6UMddD7FOTg37yN/x83l2P+vUdme2m8
JejqdZM2F1HSPxgZyXNcnBxwz0mMxIY++CyxHrzVJe4rQz2O+pZpUmrYGiMd5ox9bPkU5CNex9kf
5A8PBdCtYzWq2ghGfCne1gbw7JKoCVZM0hnvZcJah1NkbNb9Oroaujjg8PoDbabXaSHcDM07Muxm
dKrnSM2RAaG4msPaFnn7mixjfKxnDUYSKtRCPXmyY+Nug1kqmaVU/tlrByOqzSWL5tZ/Ud6QMBo0
hsZ5FLy3r35N3qeVDnR9Ek0ffgFm3N8puPUnW2L1D0a7bbJdmmxBtx72c2M/SjMpzr1VF/ke7jgd
SDZY9o0sxDCf4mlftfLLzBrm0KZre1ZxZhwGutvPlKDEB7905hBgI0/6mjRRtyP/N50fDTREB9EN
/YWB8HietVEjTHhVbVD4mXuvbGu5VnFCOGCWwyEYjPpJs/133WLRCnKwrkOOhOQrFPtGBPrgTORF
1tptHXJ/3gmasmhKx/kai5XqJy4e2mXgXEYLIYhDcI14DwvX/t6i4qfmTJhyMmpYdwPLIPdJ9/Lm
aUwri12fR0ztuArWDha5g3dWVXTWaxaj6J8NLX1Y2bjYizT3irXjy6LrhM2CQjzNbuOgoCirfSNI
EtixMBt2HeSzaK2EQZijbCIBlzpguaqiWScJ1ObE2DF6dG+86+qCapAFBzOKc4xtkmrK9c6IR4o4
lJVefG16o0NKCAJUgZ50WCprzTO5ROu9RdL91RpxShOg5O5tKDUR44N08wn0OzYeLRrLms0i77u9
X9VEpcMzPvmWc9kjeWxnElU4FtgVTU+6GKd7wtbHi8PcLyrwUh1sxQnYa2uFiDK1+IV66ynpy3Y/
sA4K4jZNuKTbUsj9BBsQnoKyYRPzTXbaXGhEVPgDgsLJ+GbG9DZltiw/KWHkHQplO/RmhETMS1lJ
giZ13zuME+1OisQ4maOLir+erIWOqBfVciDt3GQC4nQdKj5VCnPnsP+pOVl9JrxxwcrdpTt/YWSB
mdwGAM5uvDUufuPUTjTzPp5Ggdw3KI0iueKlqC7ga3j3OPkwTI1ZRGmf7IvFdDKQOtL+BC8/kS9S
TO0LhVh19Qs0rkGzKvBdTib3NAtyZyJRGglQ9JQdxIUtxwMySKsITVaeN4ECxjmgMHdPed+++sm0
fhfjOkdMXe0T0LWahI7FL8PG0GpWZWJ6H5PFa4PGcxcdhf5aGWGetrm/i6dqWgICqsRHJQXJi45q
5yyoGcaN9+wc2UsbwMQD4g8ZJRgjXMArtgKcIP4yjqc6dmuHIUihyl0mveLBqWvGsmMamw8geqab
27JxDNYKJdw2JS8ebG6Mw2QCyYGWPdbavu2MZgyblqWQy+PgUiY+c+NBFuUXzBDqKR2svkaJYFp3
Uk3YNbaAArSoSn9IIZG+CMBjRWgMqR3qtNBXl2vUZweyJOdxddq7yUySx9TEE454sHrxnJ46axnK
sGymPOLxzMOXLPL8M4sZRwepjfIPOkLrPuIqwYrTWKCcdrNS/pNpTV4aQSUGyRA3MFv2tl76P9lU
q/NSGtN77CUE9aKReDL6UR3JeA5RImtEpQ11ctTNbCQ+XSX2JcHJuxfT2D47Vg0QHluI/sgNpZ3y
hUlgIJa5NI5d28WPkDgalBpLnwOyxrTwURNHXgY2MB3n0C5ZEbEiyr8lyldG4BjzeNd7RAIFsTE5
LPwtL0eLt/REDZITn4fO2PHzUIWi2zIX/4kUeyLehdt9uGQLFbvY19crxGULuriVndrcnCM1OSri
4TCfMpHLr+hbDf7DVceDnrs8J12NYOm6Qi++Ynv09dKsdpmjxBXSDC4psZhYa/TOUGcfCqA8YfId
Lj2IpF+f21HzkgtEcNhIAxHH5miIqEvcz8zSp3DyiHzN1Wx9SY2+OWWNEI8QIw1+avmJLs7nSnRy
62HWmittMs8cp7jGiyc/564++YJUVdfRYO0bpRZ6bJ0jmOzZPXo8cbBr+E5o+2bzoeJOt4OmWwhA
ZlEdaVoM2AklYLD4kwhSyFAfIAXVrTWt+UKHiwOgww/6jqFm/Bytorvk8M3CtmSRvhUmiP3z+pPL
1EFizvCNZwe+My9aEplcu3oE1IF/t71YnmIYCqCTIAIDXoQdATVZ7HAqW8AlC4teAMbroH9xYVhW
iFlU/t0mriqPWOxbcxDbMLRD9jULbM+iL2f4U2JifM847tDkKRF+w6i3eCSS/AuDeD6u5JtmZ+OD
ptv506K7zzlw8EOW4TViNNsKzO5dQuhqOrmQhai8HmRe2bTTSf2x0Fns+0FDF9zrfF4SF1XN3ZJV
H5ajSr5nOv4wUVpGpI2TcCBgv955qjOuHc8zbqNuWcmbGc0xoPAyidL1eskFArXwG/74904z3NDB
KWjvJgJozhmrbRFw22l2YC3sxWmuCKGItFqVT1Oi9/d1li03G9rG81yMugVng6w2hsumhlSdHPDt
06Mqcu4Sp8aGzaDcpHdGV0agQNd1O5g86Jid0kYMs62aaFfE55TN6rvnK8aIgIr9s0CHs1WYjtlG
JdrpCJ9zbwft1K4njywwogjqwb3ixV25iNJiMBEjrAIye5aNV2UgQQ8mHiTZrq1s19lRn7Rv0OYX
7cYUpLQPA6c+pIEaaBzh9raM/Lpwz7j9OQrINK/UMWeSOYfzJBPJ2WpTgNWF5T3Ps2GHtRJax/W1
uDgvUVAGCZrJg1e7RXZHIG8+I18Q5X1WefOX1vQVGo1JfCjpZYfajeFH5WmufWKn085eLVR1wBkz
MyfYzGdBYoAK3exSwyEtG+OR2I2EFrxJ/YeYYIXfCYKwEUTosX5qvKzQd1U90qdag6uH86ASq7+4
3mLW7h9V9r+Xc/+ir7PAPdBP/NeqzLefXf8fX9I2Rob496LMP77yL6JM8ZswUWT6zJA3EeVGZPxL
e2f+5tLUwGT8g4CxCTb/3NHZ+m+uRQYqlFmSzT14jX9t78RvkLZcXScfUacFJB/1//zvz/l/xT/J
Ry+WuK66f/j/v0ViwOv9+x3dhm1jgmdDtDXAeP0TxTdeiBKqsjg5daUYLrVXYTCpzKa7WAsxB2TV
M8bJB8t46gwtWEooWGig0rDQjemYJ62WRVIOYt/2fvuMw5P8FKvwv6ReXxwSX8PHkA5+falnR+0H
Rrc5OPLEOQG5EJSh2Va94d6jUgPnXDjshSC2jf7CCdoADuNuPFfEg/CAWGLO99KLX9nWI1YbIYXt
qMG++tP0BS62dANbdsvr2o/UgxMcIp7JxDhxxt7iqTbOLACYtM6s+iNsFsVIIrVUT86i0itfguKr
pYI+NHQmqWyyLmSsOx1bS9V36wSYbKYleFvbdrxwXi4vslm2Y6NLHk2/c5FjrNtvXlR5F8G4SMMU
T+yeML2RdL5pKZ/jxHH2nGkNO3/+WOiK2tZIXxEBOUHs9eOdZy97j4S7nUYkEnz4Gm4UIZH9c95k
4lHWhnWTNrI/xN84E/f1MvAbwzQnjmaQfkBkrc1+ZjQCd1FFyGvOQzYg9s6u/TIwNSECOVtvQ543
R0bOeDQX8wA5+SH2VpIPzEW3i1CAbd7ZDiugiorcvvYaXpOgI40j8Ny1R4/RH/2tNbW7Jct4BK9G
pI3k1vBQpKltu8rh83CG6+qZxz7T31HROWgs6jHKZf9FElpx9qf2dckXEsgpsD5gUy5nI6EzLAlW
Cp182bLSnZCw8vipsyurCjG1F3deVqr7okrQrfgFcUJBQ2wQT8bOfcwtTYZaIsZ3ZtLmjViALCI1
Zb4Sfv2zN4kUJYqaYBmpUpTsU9adZ9T+beZaO6juM8JShC0Fy9VwqDR5M6z+a9zVLB7orU6oH2R8
mXq9GG8zRjL1rY3j7oMlATojZH43lwga9k/Kes5JEYRMWg1Xuhzl7vqx5C2bmrK9Q/34gQdiuNca
U4vMSf8JAepDTBNKutKp1GnM7CEoUkt/QERndCFRLd67h2H7ZdU2ncgoi8hVshh2MKaG8qjbg5Pt
pUsxCHJvmj6SeK310KB1ZmmAiGRGlNQawcqnHDmiJ32v6kb9xtFX7HI90a+Nwt+PCmuRt7ExHyfH
eF87uvYW6BlNWdRSfzdHn8GrDwMjUe1h7Lhi9Nh03xzpvcSy+alj2kKXKIomapmS4fPB7fKQFDZW
Yt8jUo7h6zHmmfPEd6D8sLrknoh6GmZ/ouHB8M7FbCdYEeJuMu86v1vjgyfnNt4NbfNeAgwcntp+
Ebykbp9pg3xE7VYHrcrZOo3WGHajO9PM+gdUuckpz9dR3czV9MrjII2SndawZFSMeoZMumuonGe9
du46x5KRsOoE8po0ItUwAHYFnC6jYWYK0BK6XL9eKl1ox7jvkkPuYbqQLsWOI9Eh+vrCKMXOMCTP
Rf4VIvESlsgPL14q9nbVl8EGpsGC0tmQs9vMuYEKyKPGRXrmTkiUvTG3YUSW6pzlFmjuYWgOI0DK
3WiU8d00ItvebYlgMCl05+T0Xns3Iz76MiFEGooLWfFxWBYd1Uka19iXoMzts+biLjNjltkNCecx
T8RerpHD37oUjl7fGYWlgIDYGqIHVSsTYAFyV3HKUYLypGrVzfJbi8bNS3ZAVb2QoT6AWOIkloPU
ZC0QPuT5+4ohhdWImC54ERBOtuNHkXtkbY1DMgfgaNo9HmtUout4X6zx8jtrgZE/JWAxcWISqETa
DIdZdp+2dFHYCkR8QeLSKdemPpxkuZA1VMsWfNvwwcHi7ifQfceK6Qd3qaw16u9mmkhzgRL5aVac
NhGkuu5K3La/H2PjOQZYcbS0Ur+kumgoBam/CoHeM1mxLzd44MhZ8EgZqReUX9p4RNKkn/RlE8X7
eXJyJ5uQZyAnLOEnPeDE9vZdo5vXAXH1Za5Ein26eCLGDAJvF4sDFiqmGrJNt5ULctRFeHaA0Ybi
mtUfMANTYcJF3xcAgVChPluPrVFvvgGTWCZu0bukiTHpoP/a5UXDMmwl9gipiXEGPs5sZlCXuSxV
pK9zh0yGsU9MVw20oWiuOEjxTQ12cmpXn2K6Zy/vtD/wgw/RkE/fy9IeIh0fczQMHDdGm5w8+l1y
dIst7s67Z6z71HcVek/aSVZao3OjWC/3rdahR8yeBr3TblOSPc68r2d2OCZ3Y3Efi3Ldz26O1GxO
YwdwIV6MvcMmjcwhP6bWH4d+R/za8mrnuKSngff1ieFW7J6xe2ODXjo9riOTkxOBWTpbJJ/oFgjj
wCZ3R49c6BN6lEjAk89lqvvaVyDzMzGlEHdXZPpAW9n9V2INUCYUhR2J3jCWY+Okz45oN5g0c4kN
pF/YQCYwIe9qBz08MbDMbXSj/X/snVlz2koThv+KK/e4tC8XOVUfBi94y8lynOSGUgxBI7QvCPHr
zzPCOAg7zgIXqa8OlZsYGInWTPfM22+/HU2bRF2aIJKr7FYD3fAHaZCv7vS0Wt5FNFEb2WWgQhmM
i7Os6YEJ04V2aZ2oDeWoijUHdInCGBss/PIcTHaF+ggeE7DS8prAoWVeUgWjBQ2X6fIJZf+ts6rE
iI51xYATzhA+a33akLmaZFrVOyvK2nxTNE52WjsZTaIgQ8f9KMa90okJA0G3Xp76ymz2DxhmSk+x
iN45KaWsfTei3YLIV8ZioKxgF9ZJpQKAWzqHHIgq+mWeVpE/LLU8BSLSmsqFfg1CQqMxYlvfaXzo
B4UN6ihh2lFTqDHJbqdYVBeK31SXoT/vXfToTcPGb6zAh1B0w71VzZ5VniTlKhOnYKDuENAfERif
88hgPsuUT4UZ+OpgGSjB346fZ28p6a8LRE8aAb/bNc8KKkROc0qFzleqD8cGrSlQG6XJ7YJS0aa8
A65zB+PCVa9oOBeZ/ZCH/3GlC+PUKswzvRxXWV+sygroO67RZKGiGmlMfXFOC0NKFECeZ0Md9P3G
QAt2JndAGQRRMh0XhjCUO7DsgJ6ZCmfdGVq/1Cw2RrxgupQKvPay/IjzXsHZLqzLxFW/gOgDvtgU
/vV5ouMMOoQC8cLN5zQyKaug6eeVqZ2UpYV2jGH50S0gm6OeWHO/Gpamf52aNYzyOiqv6so2Lyzf
SWU2GsJqQetaekigGHBmUNUzdHloI6ci7zsIY6OZLKG+fHbZc3/QGsu+HBs+hApBg7urQmFrNhjP
1Jl7HSkgIPA0P5aRXtw1Y2p3rZlpnIa91exEW5rKRd7is/DfrE+yGxfa3w5FzAIJLGKJ5l6HLbzb
G89OykyoHv5UjETdUynsBBWmgyIA8bwFi3sUIzkD2ARgyBJNbiSuDO6vQ2Qlj56gqjNE8sQ9c5cR
APJysaDSFXQaGlz9tpCINTKXS6ArUOxE4tnQ2YG2tSQxTtUW8E7VNB9mEgUH6BF0GAMZ71lg5JpE
y5GTW16lEkGnzWP6Lm1hdfx58DWRWDtH5fDjrAXgTaQkRpAtxiMh8XlU2lGfk5i9ItF7XeL4tUT0
NYnt91YmFAIO/cNGIv+5zAGY5rg6AYglMTCXOYJaZguCsEfeQGYQUplLSPJQR7slH5ZpFtwKmXEA
5lncBOAtlziJxYAFyGKxFxobFjyfPs/p4NjL0uE8CqxhY6gQhOaLJusnUcFaz43gEqHf8TCMlIwN
VBne+3PLXJ3bdO6BnlxZXxdlUk+saOmjfxG6y+uFpi310zo3krW213/n/x+c/xFpJNv6/eP/SRIm
uTdJttO66+88HPzJR1I/CcEMWoCl6uhrPh78ydYe058ACEoqv8HNABPYHPxVGLhUx5NqbVUxJSaw
qcdEw5MsMWd/GL26LVO+Owf9lw7+rWzhFjdXkcVZNj7UpvQT6uyucK4C+4OW3aveJdBgRuN4FR2I
pvqYL1wjzkeBEtmQZuaQhP2A7F9pCfNK5+hVD2cRbCW77KONZaSzkeGOnbl+Hfc01gvVY6WP5hNl
SGEuirNqHpTLMftnYQpxRf/4BbQZMn/BmIqxbMW1PigmlMvVDOw+qpb+lbqITPY/oLZ2D/WiHjQp
GlTH0Ui3EbOnoqhGcbGfwYxTPmmkM1lXVpmnzbsgW6k0mXAMhJkJOcvKd2+FKPHOrkGdfOTQOOXE
rDhR9sMKuLEBL++N57RcTTIn/Y8NAY3hx2wIdJhli5fvL5s79L0ov9leNQ/feVw2BmtD12xo7TAP
VIl8PeBlqsri4AThwESQMstbcJnJqlFQLLcMtNIVyKKPqwYkTU5yiBIwvsDTVO2XVk0XLJPCzmgc
SmoF4rigZRJM2+rDM65qlRKJrL6posmsCCkL+bJljWdIDV2xUcll6F4AH7R9gXyph1G65ALg3Uz/
qF+5nljcCBeRlcnLl2olPDseQHUcU8fbsGGDnb8rTtiohRqatE6/DswQfZ20Hz2sYcT+55n5mebi
M4fmObRWRpcthXS3wiua6AuNIP1ns2iCMptjz4BhDF9x7bNxPpNiAnE1JZFDZvWqyo2iZ1wi3bm6
CAs3GOfvnUChvyUim+P3TVaeBpowRwUb7TcBuA1pIJJLcXlChKcKQM/Nsk8uucfOsV7A3BugcJP5
83eZS+kU4nns2OyEVskOu2FSsRrUyUob5WoqPjRotF6G44wSNxr0hfVptBChHl3aMNIG5pLaRked
m/XnXqJY/TkYvOg77JGhZpmGfmv07HR1GZSu33tHrxthxEP6iY5dtOPKtUuzW//WPpH/m1j78EOk
BPWw9QZ/V9O8eTst6LjwGHvku28SEZfvYRNLl/GrH9oEtecHOtr2Q/dJFZfyDhCg6chfszq3FsPj
SO2tvDRCSPPBsppMX7/S4V4ppBLxM3CseOmvjsIkpk1I+3bPJYSjj2vRjAT/wmt9wS0Tfc8IL/++
tTVf/kznF3gTHCqFA2Uu7sttvypLb3CeHV/c3tNTK+yM8c0KGpIStDXC5a2NoLCJ2baCox0bDpqq
FDeuP4CVuOAfZAXTdKGN7WUE3T7WTIMUDhrF7WvHCMBFFFvZsgkCmyT5+tOMoCMUQqjazwrqsdE2
hGNePWcFFgSCQDQhkurd8rXOnv1BUwEFdH2XqvmrC4LthEEtGxHzebfAgrDZf6Cn8jAV/ri5QMsg
iwm811wwtGP4pZrB817PhR3naJvHbN444pBRbF/ro9QfNBc4eD1J7/7GXGAbyMoylfWvZMZ3nKPk
6DoWkwEf1L5+3i/8hKkeI+6JL8JJG2vFtHgu2n7vA5so8/T9hwhzMXn9SobSzgflwXl97W+h+K9O
BGn9/9abm3jQXufh6w8/8OmlO9fa/KrNH8/FNPfye5+W5nJr8XCbN15ExP5f6H3xIq8TAtuw/e1O
Xr/q3OfWKvjBwMV8Z1x5nN57XEi2SVfQSeXofIiBv1s4/P1D3KNDeMkUJ14ovib5DuNhHWP3NccL
iMq+dy07Dt2X4r7qbJCA2Fmx+972YBp6tZdPNyPJNeNQYbH5/7M4008Ze7OpO0q+HmGcKvrSJZrQ
0eUAs/AUHEtMutN7vXPc1zJn0wR2THdkogIb5X1HPsfiQmzGkRZXdUonNn/4fZNfTDy/A+mphq0S
3Pa94Qv0j+NEFJuR2lteh6C9h44nwtvxIrQcYOe/98hJ3X14lJWAV+w77CWsyB1RA9iNB1gvL1Xa
7OlBrpJKFE/MTGHZAebGtSfijvcg+3yI8HLt5U3oxZPNE2uDOYp+B3iE115RePd+VUzLsjOnkZYz
DmEScU+bdq97pOeYdYAVfi2IBUVSdmY2jafABfee2deiKOS/NO34JqqUlAONnlBfubnP9nlSEH+I
oZO43PEhmkqX9c2lft+h3ky/5LQM6FqbkqyDDL3wunGL451EZPd1UDfT+ujci9LCF92wzvjuAVaP
HH80zYtps7nX9lFCED3Q4NfTpbjvhDEOfRILOoRlPiX5fDPSw33L8+TeQ6Pv9rzIqUb67GAXGHjz
3bUP0/cAW5JbX3QtvgYb9jXL7TxkR9I91YBjuAdwsrf5FLLw5sm1jxKJngNY+s00jqngWHg7xwR4
X9oB7vutn0ymRxfFk9iG8O0BHuS7H6rt7rmXWF/g6USUYr4HOI+8x/pTWqV3thS6rshM8r6z8f10
2d25PQCL+477ARWZzd3JiagjZ3WAWP/PlDqguOyMTCg+gCN8lvdPnv8A8+/lfp57zr0fFi3sO74o
7ilAEB23oltth7B9J8kLqeMX7/o5pOkxRfEUf9okYJ77Whdck5+4D6de/te/AAAA//8=</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_xlchart.v5.20</cx:f>
        <cx:nf>_xlchart.v5.19</cx:nf>
      </cx:numDim>
    </cx:data>
  </cx:chartData>
  <cx:chart>
    <cx:title pos="t" align="ctr" overlay="1"/>
    <cx:plotArea>
      <cx:plotAreaRegion>
        <cx:series layoutId="regionMap" uniqueId="{C4B14013-DC45-4324-BB46-45F81B8E14B4}">
          <cx:tx>
            <cx:txData>
              <cx:f>_xlchart.v5.19</cx:f>
              <cx:v>Sum of Amount</cx:v>
            </cx:txData>
          </cx:tx>
          <cx:dataPt idx="5">
            <cx:spPr>
              <a:solidFill>
                <a:srgbClr val="44546A">
                  <a:lumMod val="50000"/>
                </a:srgbClr>
              </a:solidFill>
            </cx:spPr>
          </cx:dataPt>
          <cx:dataLabels>
            <cx:visibility seriesName="0" categoryName="0" value="1"/>
          </cx:dataLabels>
          <cx:dataId val="0"/>
          <cx:layoutPr>
            <cx:geography cultureLanguage="en-US" cultureRegion="NG" attribution="Powered by Bing">
              <cx:geoCache provider="{E9337A44-BEBE-4D9F-B70C-5C5E7DAFC167}">
                <cx:binary>1Hptb9w4su5fCfL5KkNRpEQudhY4lNTdbr/biRPni+DYjkRRFCmRkij9+lOeZGaTbHZ2D+65uFgj
QOymKBZZrKeeeqr/+hj+8tg9P4yvgu5695fH8Ovrxnv7l19+cY/Ns35wb7R8HI0zn/2bR6N/MZ8/
y8fnX57Gh0X29S8YxeSXx+Zh9M/h9d/+Cm+rn82ZeXzw0vTX0/O43jy7qfPuT8Z+OvTq4UnLvpDO
j/LRx7++vmykef3quffSr29X+/zr6++eeP3qlx/f8w9rvurALD89wVyC3pCY0oTwDP32k7x+1Zm+
/jocMfwmQzyhDMf8y8/va188aJj/r6z5zZaHp6fx2TnYym///z7rO7vhw8PrV49m6v3LWdVwbL++
ftdL//z06tY/+Gf3+pV0Jv/yQG5ejH93+9tuf/n+tP/21x8+gP3/8Mk3DvnxsP7V0D/4I3/o5Gcz
9vLh95P5v/dKkr3BlKQpj/kXr8TfeyWO+Zs0znAWk69u+X3tL17592z6uW++nfuDh/L/+o/w0J9f
om8j57sn/4eRk/A3FCU0I8nPI4fzNyhmSZpw8iVwyPc++uFu/3Ozfu6mH6Z/t5P/jMDZjw/906u3
xj90v5/MP4uc/4fhu+vMKJ/+F2MXszeUUxqT5Evooh9iFxCVsCwhmH19ABD3i/O/xO6/YdDPb8Qf
E3+I2t3Zf0TUfmc15Lm3z+EBMP/buPjukf9puMZvSJowwuL4p5AK4ZokCeZZhr+EK/t97S9u+Zfm
/NwpX6d9Zzns7cN/pEsunpdX92ZUv5/MPwvX7/Pxn9IP/IYnHBM4+S9egWD4ln5k9E0KIzSNv4Jo
+vvaX7zy71j0c8f8feYPvrm4/4/0zUnXyd7I/8WIAWoYYxITStEfEfGtbxh/ExOWAjekX8b59775
dyz6uW/+PvMH35z8f4Kyf55//rjcxYN/KH8j5d8wyD8f/W3zUCb8MPXPIO8LGp48/foaUAxi5Q+u
//KO79LIf3UPnx70H3nt71OeH5z/9XXEyBvGGbg3jWMWpwRBZC3PX4bYG5LFOMlihoFlxgygsDej
b359ndA3CGU04wwlwE8znr1+5cz02xB6gyGQOadpmgIz4vEfddCV6dba9H+cxte/X/WTvjKy9w7q
kNev7JenXiylBN7CkhcrEAZoSF5MsI8PN1BqwcPx/2lji4lLSHTgUURaIdt1O0ycuLffnMlPlqE/
WSbjScZhNcQw/mGZLXbjOm9zdHAbid8qo9cimRC71MscafHna8GB/rglHscJZP6EZymh4L5vtwS+
aB2fk+qwxoZfonScz1MaJ0eyoXBlUy2bf7FgEv/j9rKEpzGF4pTFwFOBiny7ZFCODnE2Vge5jlUt
qsH4MzNOtREm0obmjC/8DkGM4x2a6jkpaNe16z41C+73A62nnM4zWcQUerm3rRwP3IRIipWP6FMf
5Hg2cMf3Q1Xz/bKNcq/TFed9FfrjOsb6ulMd33fR6N/FPu2PfB7tLqq0vKhWLy9I3dK+SOq+2a8D
0ieydms5eKevcUS2Z97K7a5RZLzLbH2OplWWS9b1+WQ7dNhwos4JwSnLmzaZrrGb9Oct2czllizt
O4xkK3pUdTs6NH0eSz3nk+mXAzKVKYZtwHs2IyPGYV3KuAlWdD5xp1nszcVo2SJ8p5IH1NXRoUuX
odjGaDkMa5fVggRepTmLsHl0TOuzdNPhmputmQQaFlaLkZEdcni8lyriiypCM2ZuENm61Iu75xTT
1Z01vW13WZ/xPl8quOc5agyyAiW6/zSNmb1vp5q9b7nCN7xGvMkX5PhTy5xtRczHrBcar0aJqJVh
N84M1QKxpPmkmo7RXPaku0TdzGyektqcZdMyna5Tv9yxdetyVcmxwLiDu9dutRNEtvRSJvFNEyTK
q9CuN83A09LFaLzXmZl3JiC/Y3MaURFMqp9GrZt90zeP69jaok4YPa05m6yIN9ro0sHhNH3VnQ+d
3t6TBEfXSS+3M7RVzAkXYnWS9jOKCiXbConIRLcklfSkIogc5qV3ZbJKdYbaenqqXeo/qXhtu3Kr
t7QvIy/5EY7AFU2VPg6+y5d4GS/6Ds0iZN0TSsIiUkVOq8gHoVT9jrtIwiW13T6yrBFbpEPuwtLn
BhOU80qmIrP+tI1Gkojg6zVPEWsfKEMVPJx9TKopKRqTrmXI0uGmWjp8ljbuioZliQVjGYGrDdET
KJ7PE0Vw2cbzc9BZtKNj5M8V7rdPPpg1B8/STzYodSl5jwu1eX8zUB/lvWc3w8BlOdHtQzSNyQXe
GlzidXMXUbZt5cLT5bbv+ZTXMZ93qybX/aLfZ0ll8EEqtsxE+Hpu1sc+lQqLap4mU6STCm0nVmZx
KzbXzoWqtaJliqdV5Ws3pNsZW7o1nHQc1avOm3pASFRRVG93yi1krkXAk1tqOAgzFNM6u/YtGVtW
+07EbWDz8jZbfVPy2GV1QddmVHlUKUkFHVAquGd9v1/mLc0+hIjUbJetCtMTzRaHCtlFK9u51smB
iFr7dFerZatvZkXhycTKub5Ih3FqhNFjv1zVaVSzRNh0cM0pr6LZSOGqhd5j20xjK1BfRU25jIHj
u3ZaIrobAqfZUxYacFTjGx8d1WrrabxVuur1sI+5U/cRteqWz1ruR9QDDBud0cOMfHeXVWs05lWC
q1UsU5ocaZgNEss2L5OgUcP31CfJccHVcBaHQA9YRygTQa1yLfTG47e4MXUr3PDycVal1e26Tstj
ivuKiT7u7Y6oJDkxXYB1J9KvhZo6cmId6o8yLLz0etr6XA9VBcHOFnM6EOKGPJuzeBenzhTdKPuS
Wu7z3iEWRLQ2GjxQ8Y9hhN8GH/W3m0NVK2gfTbaY50Vfh4TYZ5ISdgaGyHqnMDGnduV6K6a07ppy
XBdzwlDHLzsq04dOD2Bf0s3xrnKZvo4WlalcMQ22RamFMRp5/RmzsbtLkA9XnWrTrWCbNre1bqQV
DmhEDOCh0gnitit+y61fedfXRP6FPzwau46ybr5KqX/8+be3RsO/36S+v3/4osT+/a/z3yXcP31q
/2xeqgv340Mv1vzxLjDmq3Uv1Ou7P/6BBv4TovdFEf4ng/8eC0wS4Off0JB/oIHfla0v1OrrjK8s
kCcgYnEgJDFPswxUCeBhX1lgjNI3kPhxhliMOWMv3Oh3Fpi+ITyFIZwSQGQomv9ggZi+YQmlhBGE
WMY40MrfN/idF4H2/oSegWiCv2dNcQxCKGY8g0oEpcCdoMj4lsIgH0XzYAw6WQY8vp8jkgnXrY8s
4O5ii6OhbKLYiaCNuskWdu6cnT+kczvcWkgqAxrdcVrTRgws286JmaKTtUrSaj+btrma+iF6mLLM
CJ4aNBwIqzK4yRTX7qrP6JpcEwJYqkXUd3F2ssUjwxcc+Jp557oBT62I1GaSvVXe2nNmR5S1OZqX
LUDe4bPXREDYtmS3bTXKZmGXcRzedaz3NIis1118bHhIsRhwxX2ZNYi4XdMRbI+e1LLDou0VAzwO
eF15KXW7xcfMrPiOrLUblNhMDCzOkyqwPcPZSk8maShkLcCfrH0L4BVNs4gzNQ+Qv6h5aAF2nuq0
rbNiwy64oRyBd8zAZ1wm0W3YXtK5BxPcXgWDT6EM2Fw+pbw5rdp4m/PFZ9TtZtS2c7mZdmUFM+1B
18beA0f0WnR94g9tFFi5IEbv15kSwZK6OUgnb+uus+CsqT0fcG8OLV7uWiOTfesXoDWa1we11M0m
Bl0372WQS12uszzJWDg3ZDxtlml672oNHLBzV4kOTS36mVsx1+mjD9Uixmm531rqcjzwXIXkpA7q
Lsy+B8oat0fGyCfoPIxlUqnpdmOTEz2wgf0ERxolvRE0s8veZU22Y8CAQSm6mTd5l3b4s+mkP92c
WQRX9cXWDFmuJ39vtDvq2fQH5aUtMgkkYNNYuNWmp9aieDcO21VTayMUVncWRbKYxsiUSs/PqezT
c51u1dXCTSocCpHg01QJl1SFWie1JzMBzNzmS9wmKSD3HCD7V11Olrk5q6ZuPGd+wWVGCTrJjJS7
PmxUTFHd5Jsb2Cc54XmvZyo/sWYIxzCua2kHGt3UdiWib+vnCvjDJWD3LfUy3PZ67fbIail6aeWh
V2kqJglpPDErjURPp51nlJwALjS7ccR8V2tKctpEfD+ny7OhSp9AljVFBdghVD3JHvik/GQSYvKZ
9rqs67EWHGlXGJNo4Xq/5nSLUkHR3JVx5KRgOLyNaY/E2Km7qKtOtq1fhHZ2EECV3tMVKGMCvObY
DJTnkSXyczLR8eO0ZXkbe9GqhSjh5iElYlqROtOzmk7T1EPETyMbioRs0WcDFUkiZsZiKkwGBLoY
23lb81WH6IAVmm7WeF6y244oe5UirHsxVKO8sFA07xIjWVllVebyuJvaty7VPvco3uq9bA0+9lM9
6nxNPKwGF0ttolr849QNSY6qeb5qFxXn8wzXouZzBxwyhPVpsACqZZ2R9Th52R+wX9aF7z1crZBH
a4pCPoC1Shi3+M/xMCxS1Etld2mYpubzCuUlxNrCh00QNNjlAjPq7h2F24JFQ5ptF88anTY91/tF
Qm3QDBHeI2xgZ2o5ydY23WeNAZQIC84NqqOSJvMkErtBdWGHpKz41u2HupICs+1DANHuLpM2XHRt
9AAh9R5vEom+U6bUgz/6aCAXLcKqGDvcnvaRfKocGwuJrbzTY9sZkVoqzzHU4LEAnpMUW6zjq0FX
74YOKyY4iIdnlnTmGHO/S7JkPpsnaW9AhohuFXHZA9ZUFrXiQ75pDgxwqhsI4yVgXFamD7u1W9F5
Wq2m9JV3Re29v+hcY0p4T78zEVr340vUKlKl13qbk1010FBGQ9fss26+6hoiS7m6wxKjBli1315y
ycbEWqX99ZKs9/1k6IHMmj+O2F1ngTSLcCqZDwnzH9K11UIiFJU4mU9IFzPgd6ARCB9b/7kyhJRt
5COozWgD9dUUFz3aeGlNgCK7ZvWuIjHgAVsv5MLU5Rah+XyVHGrbdcoK2QcsgmshtDI8lZ7get9w
EgRaMMt5207CxuN+jeoRMNif8wlQa0vWVXDM4Sb60J94RahIl5GKOl5uJrZhoZhRpSFaCdgbPwwh
7KN14CcjmqvcxAGJLOX6cbVmLlGU+HyKo6iwTg1Fq01XCc6we8tly4uEqbUYSMcL54cTHnEojyP7
OQzZOy0zU258maBYtjJfVr7lESGmbPrQ7KZJh2OkhqdZbeedr6bTOHSd2BY65B3O+ksMzOQMB3Bs
j9Z2t0iPTjZK00ME6pUYbK/E3PcyZ7XqgDjDnicFlRDWCvBuSD9uG1pFz7K4bJT/iI1Sp9RWlYjX
vhNVsqzCrm18BnfA7Z0kUIAr9XlKO74LdvtYW3ir2jhgWbvS6rwycYXF3AL0K15/0jZectT58apS
uMqbOXYXC2EzJHdsRYrqexPTz5YPz8TLbtdRIAxzIO81lDq5Vm646xi8ahvJKOwU/OdxIjhvXasK
AiAqMrc0V4Z27TXHxp4ghrezWXk4hkx9nHSFCgBTA6gt5/dsNZAwfHIrZdrncx0mAWUb4Hoqu0+4
9zh/URJOJqLTXTtna97zqIeabNNnOMZL6deN5HOyfnINFEEzTjOxcLBhaZQqER/YnUN4u1KJM3Cg
Gwh7oslAMIIDs2D+7FV7D2Gv/LlfevZ2yCjMTdB6O07VSdqFJY86Xl9PrluuqK/a+6xNb0FjXHLT
1RcEG3dIJlYneWhaW1JXwUE3siHvOFVLHmg6itWzkmxVivMBilDw9LysxTboVch05nFeG/xE+9DT
AiQTJbCNzeUcb/6AtpAdskDZx0U5dD+h8Njayl9uKInacp6b+dBan1xSnc5lvLWhB2S1fha0WXOO
Z96IilK4EUjfDIzTm2VFDuWAmhFQDGxxTonrPrsRGlMvgVqDT6GbbMSajene2phCyPSpN4fR8W3K
Jwxpfq2TWyvXKc88OmMMtR9cykFuq4djtzTVVrSmqfOhTp661NFbKPfxY1y3kc43knKoEuUUTuxi
xkFI1bQTyBJreEQd6wprJne7LeMASovLzucm6va8T69AVjmtTOazYoZ0EA5xtLVwndM5e6rqDFQB
7LJL7ql8T+1IzuNJ0mLUS1dSmdjcGrt1xThkujQ+MTdjQkaZr3AUF0FhEFxQZajIvJ1qENKY18Uc
3HrZM9nt63hsd1W2+B0I0bi0YNfej2m0b2lb6f2QdfI9oJl6Dylu+tAtAd2q1lcH1GbyBNEFGG81
pMehnyNQiSMHVfKaLt1djUEyPp2jVQu+NeORRxgCokGLKq3s+BEP45w3GpQoEUhvi3SuUbkhN177
Lfj3iG3TE7XLfGDO8FPTtv6S1M34ziR0VBB/pvVFMqSF0rSxAtjVdsdHrw1U2dQtb0GjwTyHOmni
xcZtkgrS2XUuZQvxcAq6vNYlq7r03VKxLf1Qq0huxcwCZFY2EQ6BOAYv1jENdUkUSS/SRDX3c7ak
EZCV6bbb+jUuXNNH5x3osPeVpv1urJgmoDqE7mSaelS0rK2ZIERFTDgNYhGqQnU9w6OHoAFeR81v
Fw3c2PXD9KnXvSmiJmt3qd/q07EHStr18+CF17N+GzcLCAAow/uFaXXWGjeACOWbwtRDl9to65yg
o6W7Je6X647QcSzoVmnRzlKVcxtPZ7rfJkFw2x+mLNRX2CbVesOydjSXoW4CLXgd0JCqnGUpBrKg
bcNXx8Q0YWzdE9BNyaZaqGxYyK3xdaocwNhqWDa6Q8sbzcXSgpx/2gUQVFPXxmW32X4sEtcAjgbW
BaBOaXLwTUrfYyb1VGxLbbPDqCAWP0GToCpQ1Fb1mZxnOQi4wmNbYlYvBQhms81VlC2APn40Z7OP
7GFyPL4Jg4daIB6i/UbTppj9Gh2HZbQnI9zJYvKJPLMtlXmFp+yzHg15RL0imxjl6Nt90PatU6BB
3scxmXJN+HLuIR4Fc9tGi9Qx9myYrQ/ppIGCx76J8kGO2d3WLqiUKaBzyV2ndg677QEBsT5dVktF
B/WxySzaG3jtccODv7ZW2g9NIPoGZEt63KxccqyJLWgTJyDdNjopa+W8MKgCdjAotw9qjvNxbM0F
IYMuErDxnQMWWfoQeL71cVvWkOuAnA8gjuLRl1OXnUS2nwsDhfuNryXfjQrhB0oCOWg1WlEpQKbO
WCYyaZq9rJO5GA1lZ4nUKbjXNcunjkfzvsPkMgkNf0L9eDmDJWL0COcW4/UwxN0AVGqqzxSUtAE0
cbKUcG+GneWBlsOqoL6BS4lApJQgCVYaJMoO0ngVIvXRAacXhmf6EMkqKUDNWvJ+SXsmGHyFL49Q
tOakTZKdqYgWPc+iS59s641dmsMUVHce1NTntO6TERh41JXd2jTP1qbkvKqkBKAd6kNlIohdB8A/
2Ra01qbLt7HT5aj8DElnWa8bj/jFHGpVtr1MDwok8BJ3CADTGXOUKL5iTM8gnblgoO1RP7isb4ve
rF4BsRvYhYqGMQ8aqTLuKiLajif3NY8zkSyu1zm0lPR9ZN39kGRKNDPbExpiJIydn1CAxMok2k5W
PYKUC4WnFDP1kwh93eWrSkB9yOq0SLfugfKkKWfwlsB9+GAZFBE1K9ZteOrb7gPIyi/3bUKmnHyv
jAhJUqYMYdFJXh1b6eiDcqESukZpDpw5RnnUgy5djhhyXk3CcGbStofb4rJ9jFSW45HIs66u1RXo
DwgVEwkTK2eL5gvngW+3aMbF8CL/BGiJnPBhgO4AqMyHumXoeemhRGt9Ox808VOxRAO+bn0GioAd
H30T/DHT0B9CTGVHkCWLplntCQNVGRJwpI440/P1ppp6V8vhE9RrQMXWHgRdsrX6pJ/srPJ6duv7
2VdOgN5zniS6ugMq9VZGA2izo89OmzRZ8iFsQBxNc1It2+BEM0Vj0c/TRx4P50u8JqJp8V0fAeS1
MyE7m44sX2jC3jch1iIZxr7giM05nir6djMKRPVN4dN+bc5k1N97m7nD6prbMY0/J4Cku2UFdtTX
tr9tDL5Pmrg7SeaePDnajQWqx6Swkb4LGUs+W6ujbVf3LPXQ/ViAfAcLQvuW6hu2eugngW4dF96y
6uOMJgW9lXkeQaBYl5shjjcjOlZVIDv5ZdlRR1YJ5F/HUOMEuldTwm+g+0u9sAk1KWyvyibBRhDg
IRJ0mSI1HnEPVHKTdYBSpyrAVTY7Vy21l3NKgFjHKjICb0rGIsVb15cz62JXTqixFzhO2Qn8AkOq
Z59xjW9IawA8mGyO3CJ1XCkk1zhZHitlp2GvIlWXIZ2IyLJWQ58zHDcJEnaE4rsRUlLexd6KCb9o
gbav85VPoNfH6fwSE8DyZEz3mAITrh0GSEjDOC+H1kyHbB4+1mw7BrjweSctOlF1dF5xB1yno0PZ
DtnRxrPfLYnKykyl3dFSkP8GjlzeA9XPgZnivCLD2VjP17x1T0hLuPHVSkse+uuB2L4AYSY76Qn0
dbLIN3uoXUBA3HR0uWDyXsbEnfoqssUypjKvu6TfN8jWpTQ6PoQWirORTu6k9zUC5cIbgRR9skvF
r6cIgQxXLTJvzPpR1TEoZ35NdpkapWh98qmic3y7MKqKNKzLmLeTWZ6py+ZbwD4s4JsAY56hYTqO
A4hRKG7zuIrIeTeyCHQWKXE5IqUOPO3Pie9cXm0JmQosFz6VWR3rTLSoUccB8mPMN7NTcrUPLjbm
njKS6EJF2/aocFOFPF5V9ADNx/EyQ110aCHhjSLJsnBgqh3PMui75fDFhbYpgqyPIzSbykSv6yfg
WRBatdUPso3ZpVmS6nzzzfQYyfRzPcarFbyJ3HEAGfp6C6TKqcygOWglWt6xQKcrjBuyXYyBGSuW
TJs9qKC6gd5WYott4+kuNjLOilTJUFgs+zGX22p30uIG6oUquojlSOecQjI4yGp+u9b0HTAEeguN
c7Orh9UfIA7WMh1dDMUVu1tYCgjf9Pi2Rp3NXZNcsthVDzr0Ud7qiuXw5WAsiw6K9Oh0wUBqzroe
pNXBz80pcAgfdnU6mnxsZTodSQ/4I1KPbLuvqyW8iERdIxbQwoDT6DSGTtTWAr1bjKV5lprxbrRk
OB0GxmbRmIwjMSHQ+FbbVvkKuHCfmsCTi0VS9HaGF6QFG6bt/aSgKwhhXIFoBAJ1I+p+defJZKcz
aH+PQ47s4vfL0MuzzVo7FpCwuPDwjQRgTOviRYy99pDmX5gQoMy9Vmn2kYwNtNXV1PoDtG+NGKIw
AGmF7/r1oo66OScsCbd0sh7EJ6RsKqAMY+CJiN912NVPtKnbuujrqg4FaGrrzarmoPIEAq3chrBK
IPRQeAcMKRooqIYmWWI/L0CvS2gRXK8R0PrNpehoVeoLaqdlX8tquA71jN+3LTDwghIA7G2k8ZUb
TCxFN8zsxtER8ilgmbnqtmh+HxE5HZNmAF0GeoPsfFwj/17ZCF0gvax7bFnMoXh1ybWjLLv5b3bO
bMtOHOvWT6QaSCBAt7D7aLcjHG5uNBxhG9GDECDp6c/ElVXHzsrfVXXO7X/jkU04tGGDtNac31yC
SLQvmkpxQ4hir64p64uZ0uWJsRBiKIxZvKV9h201a3naMdSMSu1KPlV4KdcIJ9a8QhXMQi2K6h4K
v8F5InTY3FSUOX4w8crxTbfVXhpdVDvwIo/gAcDbxG5g+xAy1HPgk+JSRdgqu0a5783Q0k+STijU
fGzSHZQOfa+EKIusqMrxwxzz/rASnLpFH+EwwyO1Q7NT7oNiqo4DWdMggzR6o6VNzssamP0wxfXt
QLtuQmVPg9ve9+t7U3Xw7mNbtjtF1iiPdSSxnRhyHepxuOduTU+tosV+WvxwhJUc5eFQ4ykhejV3
adOGH6HeEhxi6/AcoL671f24HmaD6h9yZgKVhqh3TlULGJhigWjfV3kxTO3dbMQbWSjdY3OSp1hx
syPO0zux4NUIK6b25Qi/VtH0sbOxPa+OL5cYFj2YA9iakUHXMaNizKE368ukxHxHdFLfprF47VJL
94t0waFK3RfY7SpnUY3OIK0gK1IJ+mjU7oWUoTwkmqr9wHy4B8qVHtUyTPmiHTvXUw/Npq87xyC0
+Z0KLd3FFPay4T1q2cCDPGkil6NV8CenbexxkE3zYwqQg6HQa5pdB1CheWe5KndO4bCpeA2WpPZL
fUuScbdy2DfQWCkqjV4daJ36DITLPa89/nsgr1No3cNqOujAS/0iJvYxLLBZc9Ltyyj0OyglX0Sn
Yf8XMDzWVRW7iTTBrktIf2C0jk5r1B7B/7zz6YBWAQxiLubAZ0XhH0JVhllTjR+Gaawe42I+ScJO
KKzMcfHR8plY2CAsJB/DgAaHwKNCtiMAj2HBQW3T+UsrqvG6zuN17lnjsqBPcbTTrRFUDXlIQ+Fy
GTB1HruA3UYL+RqRZL7rWaczjf0/K2GDQegR0Uez8hlcgr1dhsGedTN++F/b+n8OJv1feBHsIAMe
9z/Ti+/NF/UPmvSHa/33v/CHa00DZCt4kEL8AtzGfnGtafS3IA6Y4DSIQClGsKb/cK0jhkDGhjMm
cMz/AS0m4BlBUgacgmqE0c3/G7s6/RO1GKSRCEOQkX93quNwQwB/ohb7sS9RR6XuTsBW9BAy1sG5
QxuDsmvbKDzX1tYeGmwx3MCWmb5S58qjLWP76MZOn/QIvoNh132s5lns25Lad8o5/ohddgrCbKNE
ZFrjnA5m9DptG0dyfUcSZzu0LmJJRfQelZJooUy0AH7iYl1wCAeNJA+ihUdx6XUFpTFnlPbp93BI
XDmfVtCcdjkXyUxLeZaJJdVFJOm4PA0LbvIT6foEylykWLQvqlX7G9zLCBVJjaIswLI45gd4hEXL
ijErIu/MO91GbT6vDUi/jRQbE2xk+drF8rlrmXr2pg9PuCjQK34mr6tqy+e0ilAgDK2qrrbn98ZC
pfQcbIrq5fxF0KDM9NQCYylRmwLQqsJc9AuQvFxYn7DuUhVLyQHo+Rr2z35dg2W8YSiSO5pX2Hnv
VVEv5GzXHuJwXZPCPRFHZw+tvKirzWkZOEuOrLRqPi4y6M14okEhadlkLQz02r6Lm6DUd4OdcObW
OHIZa5fz/+4I/8mOwEB2/JZnfqibL6r/FWj+4y/9g2WJ/hZBgEqwIVC8hlz8zLKEeM/BK/MEQDFg
WPyvf7As2w4AsCSJeYy3/58bQ4iAHec8jbHI9vfS/2ZjQPznTxgLMpQJJF9B8Qlo+AOp/nln0Eud
olyg4yUyxMKAbg5GoSkMW5NeOUDK/sxxVnaZmZTn+1rHM3mvDK++NtBCezATRA8bB9aKUh7JTEL9
PLuxuUkL+GyPsLL150WXyScO6fCCwqi5AVLBdoLUejcGZdlemJX1IQaWsjNL1d1Ww0j6T50a+rvF
zYM/to4eC4BteQHwcDi0y6rFp6V0YXpKA4AW2owu/risEGIeHePJDsCBuq1Yb6J9GMNry0UxpOUX
CKPq46ybqT31uq+LwzDNdXxreKBMcSBNi1ptDupS2ayFCx2u9/BY4xTExQi19r4HKAalxE46yZPO
VZE8GbQ32u7bfgxIe+l4xNPmBzLDOCTApJX38L/kvGaywf2E6+HaeR1zyUWw7uYFpFxOlaTB27o2
0+r3tSr5GmR1N3GvQUH0sgbLoT1xWTx3YQdbkMFNsUZEsslU6seI7ng1RD6v4RN0Q64LtHaQ1FK0
w7766qVzE69z0xaO75aiLyEzMLCTR1Zbqe+T1pBzsHb6MahSIKWChBl4TZ1VaDHOCkLpseADe6pJ
DBEunFAILZuKTpuVH2IxuC/JUNX7tZk3Yc6hxN/U92XT4TWKxWM/Re257818rH8I9uMP7X5p5nOK
UimZVX1oN3U/jFXxwBmY40U1dgc0GH6i4WFWxUUPBF7Iq958AtkRVEy1bFJQn8vw0FTxe7DxxTUs
xulxVUtybYZ6+aTa1O6gN8qLHpS9boffwYHJfGmg9j02rHcfajUQloPbWXIgIXK30jK5F6KWL2qw
4cmqmDwQK2F2TJqIw5Lo8BaUJEjdarNEAK/X7mUYU/hHm10yxrR7mpytwQtIVdicV2No87LVic17
5/250wzQigBFvocJYs4rirnj2tTFC9qZ8Eb4BH4NHfj6HAFZdRmoLQmVvtbNd7pGcQNFwUOeQZyh
29es95lD0fCoS5+c9cqfIefspmoGJxyFNrmFeFDAAi4hT2VSz8vDXBQMVrXtT1Ek5sxUDt81aCV9
VU3cvejJdjhckuF1ZeoD3Uwo06TpBd90u3dDGOVuGtI77xp7lfGkLl1kNdyk0H+cQ9+2B4Gz7a3q
dXBDfJdU2Qhp97I2Vhyiavi2iFGeEAcAFYdCA99gUj2JOp0/BnHVfHC1Lz+Eqyl5zse0/jCSTuxW
kA+nmBh9DDYDTmxWXAl4ae2rOG83i67SIcw60fHLaiexAj2oqwFInCAP0NYBofFNO+BxUD52sgJl
RAar876oQdfAl8wUT22ToXebdhGBTdCv8wDoHXYS7gu0x6RReUGCfIBxdukDgUiA40DcEhI+GKLf
l14/VQNJvlreQwALxBLUGV/DhOds8NVzoqvopg2cvA1MBHe9miRArOKMtEhyt6kOeDU223MzQLkO
+rcYCQ+weL5/DAG0vKLogiFBCdwh0a7DDbSC6H2hIp7HoFCibG1HuMleFHcRo/Mnwwkk+KbIZd0G
ua+hheaV1RdwKRDo0bx8a1bI2sCPbiHbrnser3anljn8CBWrPIUkYWkGcNyBXhjSXVTH65QZwwje
uEgF93S05KB7SiAwBWl/rasJIuFgqNg3s6X3y1R2MmtkGUCaadfKnpgy9l2/RlOa18UaPkGWTl/r
tSUN4K2ZhXnaACSWUrl3EZHpbb90/AuAqf5GxBJNmjNgyiDwhPaxoJ2EDJqqKWNrFNwlSLQ8O1BZ
90khZpcVc7juaAg1OZtKde7bdCkBStD0llDW30/lVOMR5T1YKPs24sx7R9fYnQsipxy/tMiLSk5n
Xg/AmsbI3hLDylykQ/oW9Zp/70n0tRxGdkuTZTK52yz8RlT7UVcELzmp71ar0jsR1vWtCuAZZJV/
UwEbszGAvRtZ+74P9JMdfZCnVCtEUVqZlXOsDiWFghuUXlxHqvs9iZkK82hap1NB1H1TL8Uhmku5
052mH8qRR8eq4GjUx+St8h3gfDatAKaa/rlI6GaW6eGyVjXsHC15c8d7WuR86pa7vguKE1k3VSlu
Y3OMUGtf8eS2QHvE+li6Xn8d7USCjUNoUPZE6UsRy+iCT+h2bB0QS+ADRyKl5u1jKwGxNxugQTdU
A3SB3bkpKG+JLpIs7rr+aGY77yJQIp+Y1mrXpOC5FnAgZqKv1TjUuf+Bh6xtMWfxBo5E6QhTa+oR
TWkVA6Vmp+80XOr9TN38VAUx3yP0o/d9kdaHKO3TXaiJfCo3iiUOEgh4IhzxKUq4ckUV0n31A4SJ
WJvmRCtyRthEb8gM79ZXHUTN59EC8ylAMH1tN+LGbewNtr3PKm2+6bqcziE0kjxI6no3cvyT3Bge
t9E8SwmuJ6iaaLeUlB2YKSmkQ1K9iQo5F9MocjTg2rNokg08HkRa2FSVh8FU43lGQbKfx0acQB9O
BzQ2FlZfD3uCqeWm/IEqNXYYd2bjlwLnTW43pilMpu7NcIji+OzP5VzQfHYqPq1LOOYlv/PROpy6
jY8KBsEOQHnexmC4zjP0yK7sKliH/ogtmmQOKgUtI5cpFZeHsvaoMJog3tdBf58M+poE01FM49Gv
LdJDbb3uAtW9S4mpL1Xvi0OHLNLmFEBoLyHvRUpdJt9svUpzF7aEvBOIsRybeBanyEHi9CHQ/Lp7
BECvDqZFy+R70uVx465ig8vqsm6Okxn6nYExvkM0KAXKMtNjt4Qem3ASPiAzAwdJkOQZOFl58pXs
czTb30YZAwf8gbO1c5uxcuA4yGrAbh3iVyuj4q1s3biHwtPBZSen2C7dNSYLKL4Nmlv4TPNADPPZ
tlqcqq4gWVH69NIad21K/jmSyfv/7aX+k16Kgh8Jfqeu3H0pu28/yyt//I0/Gqk4Rig7xvyRkG0p
zJ8bqYT+LUiDBPHMfyop/1BXkr+h7sbZBTMAow2Q2fxnLxWh+eJJwgMEEMXf4wL/RSYAPdkvMco0
QWAzwO8RUOrgLGwazE8aixNhFAKx8Kde7gHFc3eXVg8/3Y2/iB386xJIxKL3w2wVfGSMcvh1CbnO
DSmY8KdFhlBFU2RqwGPEuKX/VLT+H1bZPsVPF6KlsFBgsUrSfZ7I595+Mzz//1viT3oU+Iqo6xcs
MXvsNVd4tKN//f0Sf061IhgikAiORZQK5IWTPy0R24aBvUo1FN10zBYQnnk59NcW2SquIPL+frV/
+WZ+rCYowrro1+MtrvLzPQOqZ6FyJ/rk+oIDk8AfZZvYfVMMf0SK/j6b4D/5erDUFoIWKRKZWwbl
16WCKR4ssxQXBvfp2VYRtK1qoXeBWep/E9SFJvnrI/1jqWQTMkE0I4z861K05oFrQizV6W6+rRtT
n2JdQaW2HkZxYdtjvyCU+N/fyk2KCMEeouf786K8lJQRDBQ4uRp3kUX4A/gBEivwG/7N9W0ZnZ/D
3Nszwhh6+CSBNIpm/tfrq0MywO4j+tQ6FW61K6mg56fVuWaBzZpGj4+oIZGZaby6mxvAsL+/1O2p
+Jf1wxDbVpxuW9OfnhpXRIMK6gK8S0vsHphPlMXj+v73i2wX8edFQoYHkyP5FGCMyK8XaWlvnBFM
n4wZ6TFZ1UbnI55537DAn7xjQHxnYfe9bvXh90v/1fMTspizQGDPotvm//NbIcBW0YKF+oRYAQIe
ITfoSYmDgEKCZoQVq3jmlJH73y9Lgx+C9q8XTWka4WIZDgVktf50Z6eGDJBdR32C9aPf+iQO1j1s
c0RSVuw6XNbNO7is8hI0s7xA2JgPFt7RPq4sPTq7rMdy0PqFKR9SeOZTtQM6c2UckRW0THa9FQAa
AGHpYBcauyC/IFGHBgycStIiduFqoF9JlVQ3E1jVHP785zYdAD6m077p6XKa4YRyMSpkjAVMavB7
6q4ZBpfV44z0QYkeKNZzdVZBk9wA+ow/kTbpEBVFkPUuGEl80xSNy31AJgTN+HJjinbGg2pNs/Nz
Pd/OiEy+Lw3+VQ2opatkRLazTS6yBEwHBmLZTZCgjxGbbkFvmPe2c9F1lSi5yJw0+z7U1TkCwJU1
M40OU409NLEDBUqB1qIKwfJjE1rehYnBL6lTc5v4Ci00Snqw2G6i4M1CHIUVtt2in9VVVsv6Jkzr
rosP5ymP4bMiLFphvdIDjIrlRzUgKrtrRePfx9D+w93q6TetLWnQwETmO1IbFmZ41ZgXwcpUHWxs
ouuyBPhF2w2G1X2HOBAzWWtaBMxB2sAGlua2iWVosjIq2r3kXTJAy6A1ikfgkTMSIvfoq7+ZiaCj
dhhOV3n7PvLsm+gE/2QZL/JoJuVHg2DPOcA8gDrTCi9St0bfYBdokal19KdqxI5RNYDiMy69eQGW
EGUtIEr04El9aQWfXsrt0W+QMbhp01ndDe0q98B26XFG93NFeLs6g9xbdkIP+oCkBBhJBs4IEkZc
IA3u5D61LqhyKAbFhbuInTyNsQDzcT6OFfqfNq1PAJSXp7r385MZJH5Yoxbf+CN+bQoHxKaR9SXd
uO+I9PN+ESJ6SAGwIj4SUtBOemA7hrLp3qwIapwrFreHoRlBndqxpDKftaTvolkWV1cgmVd1SHJD
tCj5A2todVRFERxppOWrTDgYCsuIvGfIkcm8VglYq4h2AP2ljB4QyWaAyl2cW19EFzfo8XYkCX1H
kXc5Q16MHyUJyXEaVPiY0La4XSP+ItvRX02i0PVavgSnWY0xO48agMc828bmUHAlQu1zA2Bq7U0W
QpU+9k6l36OqTr+TQpp8ItN6oxMqXpUIYKnPUFJhWqfBnkxGZLIX2/2QQR3vqLdfm3HCnZwW2+wV
LKUTnag7talgGwoYPQfQtPbSpXTBYpwe06TTR75G68eUyeVzJ7m6Bu0YoGlkTby1xGVeJuUSZm1E
0zcKtPUyonm5nzEh4IsOw+4OOS3xYKkPnxthHEJjU0r2dqQcUE3hHtEUA5EbdPqI2RfdF6f4ekWG
zj7aSpl7xCdjpL4TdzeNgt/UA7grOgL0GZyJnwYo52iznD+NKwHDxwOGBUa6bV4Nk+aqfYAxDj6Q
dZJ1AKl2EMP7wyLX4HtUxohSqqZXT5AIq69Q9acTeIZpX5N2OuLR4DsbC34Y3ABevl+LdjcN5QTU
X0Ug5MDuNGvsob31I9w21mL4R7E0+J1cqnhXiUTmCNF4cFdL8cxo7y/QlccbXjGXN1yWY17FXQCY
va3EGUPu+AEIfLxLokKc+SR6oCO23w+IiB21qkvICXGIZyINK39Ag2D2gdP6THTQ4DLG1B2kkmQP
LkjqPUOqPF+kwX2wPQocBnPusUMR8LqOxmAbW+prA3jkqKrA5Qa7wOeyFH7fL0lyMqxaviVB5w+s
wNAJhgj9ce1LKNUpqUCO1T19NUkHYbeBU/J9EnPz4tAkP8BABNm5/TjrYv7UqkifnYVnCf0yWR9W
IAsPyFkZUIZ17/Z4hj3uLgiXiBatzn4sWfoBWHE8RRgm4pgAWNOY4LWuzfQhsUiXLZh9ocH7hGSP
sI2764aiygEgAU7srPxURap/Wcq2PRoxd0cOPH5fevC4FQnafB0DkQd2ri9xP39JRWjO4JnhMxZz
xXeprIPteK+xeerlXpgAt69TnOw1FeVdXNvljhJTQDahCHD0RAAPSQcanjWSZ9twELi/1UQtwgt9
DDwHGoU/mW7ABw6AiJxEWcdP1E7BRwOm5loit9JmAwTgnA9ph3omxtwXPyBoCAN2lRfrMcmDQvLO
+2Qkz0MZr2tGMCZkn4ae3vZJqM9zE6qvguKna1gIT62O+Y2kvTgW8TTt2IhxFXj7SXpEI6rP4UDq
l1WU4th1Y/wkxk1wiLTIU2O6IzJ+Za63ww7M/YS5J4l9XOMEORu6iLwXE2BaCSM91C76QlvwwN2A
BxzCWn3xeKJBKUZm30ZB963CGX5mUzABvI/9Cx6k4jFWpHgw1SyeugqzYuIIY21KPXTHVIfxR4Ne
1EBMZfK2WTuU4lPbiSOTxD4aU/urRy7v24LhE+/bZJA5pnoAnU1J/Mf3VCOb/N0F+LA2CtdDEA30
nmP2xXMha2wyYe0uFfjpPeGIcnTzlGKezGIPJJj5h3B20YcFNOMHkLHuHidVfFCjIjtXlmSH8Ks6
JVL2d74g+l2v2m7PNGK2pA7t/Y+7bniLkAZiBA8ItR4CKIY4+KbqBvovzcZe9Xk3e4St8CAeoLAH
Nwkm5uw7UZlz60y4H8aW5hYyHl7iRCCaylzzIFNanGmrMETkx7PsU+qvgkQAwiBO3Pi0tPdQ0eS+
xcicnEZmQXaXd/VDMAKhjp2NPwopl6ORAeKHKUjJXeAjfP1+9HcgnPwdHcEpFFAa2zxwtcIWSDGf
hpSvMITsPTYFd2aD7B4S7T38MI5gCKwT9wKunXPk0NZq72cH1Y/W4rYRDtHQOqkeEKMhhzlk9SUC
nnxTIav/SJOV7KUe7MOYTDi6E9WZYzL2cG4Q5k7qHaN6C+ZQJfY4m5YzYn/AvRBVGu5W04Av6JKu
f5572x1mbDiogbpkuqERMw9jAUdVzzFsVdV42BF0uEBKWw8ho/Abx7ojzwDce52D9EfFHIVT1kBV
zcHL4dU0HPN+/FTyapcuY4hc49IdDe2al2DG49QOHmW1KOlrUETuLmpHeCwgH14dIpgg+cs+zAik
0Yua8GKCYWYXb1d/1XWSXOI1cvvUOH1OHVuGLHQLoMJWxIvNzNJvAYop9NcA6WKVkbDB+BqJf3mG
iVOYTEi13M6GVLnEjz5CBkbisvfwnyZaRccyCP0ZZmcM2rM8blf0kCjLcuQD1T31JcNUgbJ9YraG
zpxW3d4PP6Tc3oDp5Y59dp1LK5wN41OI8CHCliW5KeTyOA8uyfpoBFdfkW8psjcHGnUfwxkpasyu
kre4jHrXAPpCQVdM+pCmet3Dr2FHRDMWwPHS3ESS6zlvxiDZo0JUl8HzNjfKIZNU9jliRe1b0pG3
yfMHy6bwwOzabnXbeE5VAgbbl8+g+n0Oyrk4Ybc64kYsOWCZbldItHfw3D4SANK5qcK+z8pplLt0
hVNYh9rsghR2cMeHaN9g7BAc6IFHqKoQqseO3d3ZQd4NHSJ+8CS6PVKaGHLTI4d99PDZPhfzwk+1
pQ2cydkuyD/4/mkAPuWzpggQMgBfc6OqeHjsunr4SIq6y3Cqt58mMsxvw5LETwnVkYVPMNTneXH+
wkqBUQONmk9E1dxuia4IJoH2jxUg4qeh2AJc7YxoqLW6RSAkjjEISctcaqWOjfDVAXgM1LigKS+A
g92MmNL4KrRvbyi87pOvGy70bu2LcB0OKRI09c3UvaK8p58s2vE7pE9MkGvG++syVkgZsH5eH6WH
7WEchuxURE0Hk854FdsWY7I2ehNEgsa3uLOSv0YqGleY2t49RNRU146b/jBj6NmnWKO+yixV7N6l
wnyqG5Vc6qjsPkiXYFDG2M3hS7CdkDFtMX9Lpepku26+UWUa3al2Mh86E/KTNeN6aXix3KzE1W8m
qqTKFDj1DNPx5OOSDO3XdkqCfIlp9GVCJht0phySC8VonVvM1oO6QtBgZw5xDPS6UzTvQf9G78MO
sclacgQRETpT9z1x3+olST+yPumQr/VpXhSNR8SiqRCjgCGGGs/jKFQtJo7NxCKb5jR2sqqpEFZd
GkxHSmASNThtLw5dxa5Xoc9WJM+LafC7qWyfSVN+tB1IiQK7fAbNNt11Agnpmg4fdFghDR83UC8A
140zohLCHHsRY/hO3fa3xjfsDM8LpdS+aJ1EMBdhqnQmp3BaSXtCuxSTb840GAYGxP1M5zh9wSSA
LkPfmR7RxawZwn3yfRMSc4tDsYFboasvlob9+2qsx4/DPNgEqDB3NANlXdYY1sIlxyQvlDQRMd0V
GBD4/Kkv7WeQMmzJZr1Wl4XN3+AxYVodlN1bK9LuJkRl+9YBTssdRjXsYlLf+35LRk8hkq8GScJ8
xVd1Wy9IdmViHAwCx2lxD1s7zqqoqaZ9mvLxTsOgyyddsXd4/7+aDhGtGWcaYO2EAcfDVICL6IHY
1gFEhgjzk16snhChczC7aNcCmB3C/hUy2OeomtbPkbNPfmZTdEhitexIt9JjNXrs7AMJc7xqzRMm
4qwmV2rU73gAliYHDXCI1Rwc/IKRDBxP/ImkfXSEs5Tcsjp22Fz0nJyRgkRvWrHilTuO8SbYCTMe
kuKQFjZ5RquD86QQ7WfZJsFuKMQH5PLWm2CgDLBKjFAV4oxPURl9TZoU/h5ErdfCy+Ww1GuKYVuh
q+6E8Otx0RiVI/o0xTwI2N/QV3BTQpl8SBYVPZdLrw/VXOKF1QhJrx1qKlho4sAJP5pQsUf0IC/Y
kOsHxOmR3x1jmOCrifdD08kvvQAm2WhA3mQMq/vYSt9hwhS6GKZR3VqMNUQCa+3edX4qUOES6M2t
OZvUtVdZkvgxGTHPI65idk/VEn6nBfCkvlqHvZ6RDZGdmh86btVtw2v+FA2V2CI/XpL5UwUzUSpE
H1tst/tl2CIexgZXKef41KzDnPem7o9uCZsngx13m4047AWghKNu5udi9hJT6IL4Eha9O5pVf1ai
S05VoXBioRC8YCMlpzYUyy1KObAbUVvcT8VYo/7tu+8zUmvIdZjhNRyr4dOUmhlzfopR1a89hu4E
N3SY5U26bswKKVc8bBN7RmrNupwIxsV92egCeHg3jhbcP/IchxFDYdCaKS3uO6cbEJgC0wO5E0dV
IqU0QMJ6jtn0zVqEFQKPUkWPob4Efn1LOLoG3rAWljRHkzQuLvO0rs5tKWD7TvREGKsueP/5x6SN
X9oCtXEk++KEqrDZQe54m1g573rQGXlQ4Xx164oEZfwlQQtiK38LIOOKGgoJsQQyEZlT+haJZr2J
eo4M4RhuWSWkP4FhnhbkIb4jVscfeUDYdbLi+4ig70uBV+89hlXB++ZTP5aZ0FbuphQxSNLx/hgI
O+9ZOXa7GAPyshS5tPvfC6F/5YEA+sUBDYkbI1Nhff2sv4YTxkdhiIg+JWPVXGi7vI8F+v4iRncr
Egj5v1/ur0wQwPeAmwEypvTHyKyfjKNCjwHFRAssNxn+PLLxiA7A7keZBP/GbqGbcvyrvgssEyMp
MeULKCSU7V+vTHj/h6gd+3l9m36I9E7OXy3yvxmZGnoHXSk4xqkPvmA0ATrKFXrc7y/3r9T7UKQx
ZqaGDAOH/+weJKFBSjvQpzApoiufe0h6BXTS36/yVzcVX+GmYQMHxZyFX680sjLCCAx4MD/skAUh
8DwSSNlRcFX/5vv7qwuKgm36bghpTmw4+s+PS23nDtzyCmdpHRsQH/3nOO0///5y/t0af7qckhsW
423VJ8rMnY/1MUrb6++X+MuHY5unji8HjwfmVvx6HQIIxqqZ0acBB9hdMQfsgllCUMuXtfwIqhGP
JIZ8PhQaWuvwf6g7k+W4lXNbv8qJM8cNAJmJZnAm1bGKfSdS0gRBStzom0QPPP35oL1ti0Ve0tuj
eyMclk01KGQlEpn/v9a3RGgevEB81tp5++gJ01TUUXn+ENceNyAkZixhlL7ehxYu5haoEzTQVJ9n
BgIQZEbF5uObfjuuXA+unc9ialvu8bOn2Vt56PT0Pi9GVilnunEjy/1kPXk7FwU9dIVW2PFsgSvh
aGBDq53rNNP7uAXB21RlvMayfe4mFDQ/vp13rsRNeKRYoHZeRNBHV2pinIqTV+5Z2lANGc2ZmNz7
qk4ePr7OO1+T5UobQ45a2sSLK+P3Ke9UeSr82i33AKK2dfZkeNk6SYt1rIPTj6/0Cwj4eskSry51
tFxwUHWC3OFSXe9TvStkiM7YbdvViARmq/ti/jIpGtOKIijaaEmJz6x18A3HirFtZ7vdJrSATuyG
s3SOVy6nejynp8pLoPKJ0TiEQzRfBBmbQakhiMHpNbZsrtptZrcJ1vI+Gy+HsqOMNcELWnPWTlaD
E8+f3Kg8kpTLX61Mivv4V8BEg3h7PaYZlkLhQ2jaz03UPvp5gXYQ0+HkOPFTPnfuaZdlNFGy4Fs9
IsN2AZ/SuHIOjpNvMUpUa2sRh9ndF0ioxbp1UMuVOYgD5KcBp0uIinrbpANFh1i4qFsTiADhUPar
urfdU/S53XqUpdzT4Bo2bevZa66TbDjHu+cpsmK+YD9Yj6zXgD2GNT7CcSN5+/iMlr2oG3H2P7vB
UHzy0npnrtk+zUgULAqkt3s014K817RhJ8YlMZrzHq/AgW99BA0Ax2I1wnbafzzl3nZ+iS9wpYRa
juwFVOXrL0KXEqZqlZd732vlgaJLvtVh3Z47ompPAi9szyPqL/cy9sOzj6/8zuNLWxtjg42r6a34
og6n3og6B6BKPE1fIfBZ3zVF33tlOcnLx5d65ybp8rIaceBZjFfLwvjbpoPmCJtOENL7vK8pjfYW
lXzKwc3GSIr64DRp7K0bumxwcm0qdx9f/J37ZF8liIJQSCRoNr++uAtIkLNnUeyboITkPBT34RjS
702m+m9vA+SySFkuCiOXGJejBZGDYBOWVpLtbc97nKZi2NgexKw6E+JvT1O2GwimEEYhw8Cz9vqe
KhAfINe7jOZiN2xmh+qLSK6GQTkIBZ2ff3cAJSY3a/G+WLSSjl9bsEQrkOCa21K52BvVtEDyJgq7
TSbS5pMxfPsAcjG2NmwNyI6wj19faGetCFoNd2bI+0gYj3r2fiajuA8H55M9yPIsv17suRT6HIdb
4/Wijh69HLn1VBh0Y0WVodsstn6pspWb9fNqLvpTahWf7Ubfv6LPVtRfrITHwQSGrFyvXK6orf40
9auncrLuRZ3qVRfhHog6mwyLvyUTQ8zHxhu0ErsOrng0IxV0NacN3HRvdN3plPUYC6CHO+Ynl3m7
sVkug0YGTgi7j2NlVe+ZYxzzT+97wzbuDbcAQj3yRvz4Zt6uIlwFkK/Fymw67BtfT/rRsMciSax0
XwuOtRz31lnS/eEWzk0CumANfnAtpvKTVdJ++6bkqiwcLoYun9Xy6KpBPrc++hcwFGqiFJb5nMWL
CrAgDANji7obJv3kg9s1SplGa3cGKQtM2z1pRx0eYF9ngFXc+3lS+tbvECmHVcXmYNkW6NJWZ2hj
nC++PTj7sG3UJ5/+3S/G85fDj4WB8/iLoS8ZYZDi0aVEVWyTyU9OjZFix8dfzNsVliFCV4mg37cX
I+zrLyaXmtdIWGb7onWzVVn2ezO17j23/WzX8s4Dq3xyLXgFOQ5n2NfXUS5wkkoXLERjJehmB9Fh
BGy6+/hu3luBHLYAQKs5lDN2r68yAx0dw85IURA0CWJ4XlNwPNpt02TPfSL//i6aMyMyUV4ZEhzz
8QnVa8EMorpIOTsGP5exq2NgonXw+PFdvffwQE1yXCS5HAyOp/HYpGA6Sh4e5NLedYp5FWaA+knF
tdzVofJ+DFmVHFCxNJ+8qt5b85aMGPbV/juHHuonZiRkn+4xN121hfE045etkocqme9Yrj+52nsT
nmMPtBUQA94btWDGPboONNE9zJb0JHeUi7w8MTYfD6b13hxhEF344pZA5ny0rvqdPXaKutve6wbz
IcZOsjNQHK+CRPQZBXp3+AIuBu5W2fZXeirSS5W54iTyEHZBdwFYHMLKtnTQbTN4Lbuo65LPTrfW
uyPvcsLmyRQYVI8elzpoTDXkOW+bUVIrbPWT1follg2vOcSu99iNVCfcKqKSWYj4IR365hD45feI
tu7sVO1pNeTyQBXJB+mBw8iPuI+PB/KdcaSxxRbUdUnyYn/4+lnLXD5DDId1PxTzz2q22p25UOew
Y/jl9PTxtd4ZDkAWPNgw2FHKHm9jbGsyTemBy5wD66dJwWGTK/OpmbJiT5JKskUz3H6yw3jnobMs
yvbsaHhjvdE39zXhGABcuL1EfY3i0FjbtO4pZtbzStiT/qJr8mFoyfb7v3+vFkGfS0WKDeLxSikN
8m9q6JN7zmqXGkIv8tzsBllyuIpwM06eCv/+vo0LLmUA2+L0K4++SZ6VoW2kLveGGeo1/BRak9Dc
bwbt53tYA59d7513DtdjD4UfGuHqryf0tyNFHtSSrFuGdoRKu81kjf1FEzIikMV9cmvvXsrHhO2R
dIXo7uiFULkSNn3BEc3yy+JaZSCya7d1zuLOsj5Zvt6bo4IHavEhLJLnozdpjy6mmKkM7Ju8u++i
8kUpfY/vuF7Fob7x8KT+7cMRCximC1tZNpL14wfQglhVwn4syERaON3ucFt39aaiDvDJhd5ZmNEW
mwrEBdsQEBuvn/RqHpCBBBwBs1A9hlChcUbffzzpf4VgHW3oX13jeFU2EvISJNdA1WutZBxXp41q
1K3dOQH+bqyScWgO2D/ratOQY/ClHGpwh6C1TjqP6JnB6pBE4cJal3JEBgMwYDt4U7aPBTieWcro
xgYzui6mPvgWVGZxkjcoNDjdgqHvw+CAWxW1tjmO18qqEewl9PBuZz9HcVFYuBsB/mOV7XUAbBT9
2FWSmewOYe+vihRDXDS60YlVN9MhU+i0ehHlF71R9zDK/Pu4TJs1I4wdm1pRvYpQC+1RKOVgiuZq
G3SRQjGYDuelFBCx46TbfTy8781N3uIYebFQ0Kc4mpvE5uh2cpibaAWf9Ng+eVF1JYUBh6DcBnjj
/oPHjj03mz3K9yjjj64HJbnQIpyKfavhJrGODXZ6gBv0yeb1rb+ADGvsExT+qBE4/tFl5JhGAAL8
Yo+S9AbKaY1wyMN++oVO1AVd6XWn7O9hXXxyZBLvX5cqLSPK4fp4Q+ZXuc6rQVETwXoOWdXEJVRL
4wa1uwkbOfM542iVB9t2CeDICpRCRgdlyNF2f1BIfVUyGAdhdsbOaiVJCajDmHDVCcYP2lh+8qys
fqHZowdK3Tnc+K3lUHtx5w0xEHd2KnHVzkqvQH+TeICnL9wmfJ5Nm1UvCL+t68TL5pNqHPQORxc/
z2e1jpo2wabn2g9aqM++ivcWWmgaFrALygzCWobstzU9NhuVF2lf7M32acIXspoG8yS1QGZ/PJPf
W4t+u87xxqiv+jwr/aHYeyoz1wX1hnUeRduPL/Le1sYRLqdVm36b8wv389vNmBoWj5Z1safp5K0n
BXTOtB9LoNqrCID1f3CxJYKQjS/utuNDhFOzGBUZz4oROSTOlPNJL6sdMjAElW38yfC9txA4lP15
W2DZe7P5zaZJOAQPFHt4QDd24zpgG6fHMqtfyLO/ySPnk5F8k0ToEW/ockriAIuXCvjF63kxN1XG
+LJPS0bs/vFsW6feXA8HMHRyUwoj2stKL/5bX9zGZhDtpxBlMySN4sJbbMh+KacvLr4ANNoBjKFP
xuO9acv3LCgjUb/1jxfGYQwaI43Y5gy6ehF++BDZ/V0maCZ//CW/ex0XTBQ7SmfxzbwehgYgeVQh
ytlzEq2o5rRPxWQMm7KrP3mRvrdtpTiFe40YJp//vL6QAPCoAgRYwFP2VtSgcxuKGyjLp4lnXWWl
vs8z/5NCxXtPy2+XPN6wJrPMEOqYMJWH8STsyhcf93QYOKd12X9y5hDvzV9OpDTJ2D5yFj46F7WD
JyvY/TnLjD19byNojbHvrIlS8UioSMK1URnxOmdFBte3CI4Na5Fn1Sh//L55lBRVHgPtNfvORraM
tQWzAVjvu3D2y41XZNk6J7NgN7qD9+ApVk2s9g2qCaMZN3O6lDZL+w9zsNG0Y4+H//8dFuwlnsRq
27Lli70eJvYkiPPLJ/uuQnnJy95Wn8ym90bBX5y6SxoXVtWjUVjClBos4uz8qvkwt7O1ak35CDzg
jJrpYxtPwycXfO8rXuwZOAZdiq3Hw14lVjhpNkP7WPsG4piOPM+Z0y8hngG5H80iTP34gXnnFnmv
L25jHyPOm9Ol70xe3toi2xOrIbdRPTkXBUSe/QSA/jGprXmPDun542v+0mscbULR3tgMKo8oR9uj
cQ0NqGIOEMm9A6ZzHQ2dcycjq18XgEnOojLLHipYB5tEItn6pVP2IrICCbBpty1aohNjGJDMfvKh
3iliokqg6rOs2u6bs284qrkKep7ohqQLKgChBPEaiF0T1EAEXEesmCnIp1S29UPQFxM9GeTXoIs+
/iDinTVs8YUjxwCkRaPNfr20mEgjSDuKc3zLJK+ufombY5HNNwgsC3XG1+Ue2gRJIj6LZhVmFJEt
I6ePGtdRfz2IwdxNRDh9hakL2bqdza9siyEWD0wpbBOQ7EdfnaDLfZlQZLJk91vpJNEWwaDc1EbR
7iNHu1swbe7GC8+IbhF3qSjGKx5bnChgHObHyOv808x0vxEbm35yMH/v/umA4UF3lw79ceGIclsC
t0Zw/1k63kX4c/cjpFIwzEa0+3is37sU6ku0BrjReW0cvTVpOmmdL68lvxQRUHlvsfSMVXrqR1n4
+PG1fn1vx7N+qf6SUEyVET/36+8VDHnWDXnM4aBXhFO2NIxxfJCLfBJAxYDdmVlnFtEA1+1oky1l
G+GN3Rr+WoqsOqkKsz78+kB/K9Px3wts/DeSH/8/ynTkqTIZ+3/2iN5kOv4rHv1fRM2//tJfBAcP
GAP7GDpwCtr/4nr+Z6yjb/0fZfL4CkouzCtK/f9E4QHIVOzQWN0tZylkLyqNf3AyQUJwyvE8h0Vx
SXW0/w4Oj5oLc+nVXLNsqoW0tXyJguFXjPirY4ITyySz4FuN2nLj1VAREKOSyTmrtGs0q2m0JP69
xL8D96vR9QTY1UlW9FCnhwQA6H0NnTfA8Js5p/PsymDL3gNPRmua400nZC5PrMSdjJvUT+pHXUhH
rXs0SOQwgBEjMNBueqw8OTKyLFCdvepy/CcYEjvn3E9Qj6wo2PBOteZ2yckr/e1M8bfe9kTeRmug
xsFp0wRVv5J4fJ99igQ/vAwpbwtNeBvOJhC5qFqiJCjTQamzwkHa575NXErj587FIMH15n1322S2
sXMbS+BeyXqTAG7Hiu+qJJluxshsL9Fy5rd5YozF1h1LI1on3ohRv1Bm6EG6qm4zVfUn/POaeKJy
2tNhJdumquMzK/Igi9po6aMyLneqUA5WtIjYqpZDuEU/JNA72br2Y+ZD1UK9mN1Z9uhs/Uh+D/up
ulLl5G+KWYjrzk7qQ19OchNZ9nXkzM1GFY67NSaSk8fKyK6Fa2SXohgQKw/NmhRxxFiouKMfDilI
J9ItBdHHRXpm5Xm2gXeqb/ta4KToqKheNF0jL2luCT5bN3fneMi1XZaXQVXnfyQ9quE+xX3UKCQG
Ye02t5QAfihMTxsrwCnrGJHGlMd/RWp+9KVBTohLRiSvwtN+KPO1S9byHdxTcStGfzwDewqGqTE1
LOnoObFF9EREAS34cDzLTDVt1BIl7NgEatROZdz05ZjfZXWag+vPmkuCx6M1NkRigf30ps6S9tIY
024dw1L4ko7If2Vjj5dT3OSbalT21lJ8UnT64Yb8tPB+9lyi5TNPAwlLitLnn02SemtWlXUGG9w8
nczuZ8afvwo7md24PdztzTQG/q0bq+rGgyu4mmHWBasqnOdLuQSwofs3TlKsTyczBYZb02ZGu07X
IgyX8myis1nVQmKft5uLchTzN9TbKt4abRsRAR5Zm0oiN1sJ0cuNTtPhpOMlvzM0qYnCb07NyLno
+0a7K+iSoBcx7KC9ICZRFBkwjIY5uBlNWOVdYLRrZ24fDCPbRc1868XArgP3TPb+uGp08XUauuSa
ag2coezBmmp/QyrLraWplxRe9aOpXPeQJ+XDJKICm2zzPXfrjFQAm5jIPLbPCDPM1sXyTU0/sRiT
4mKBKpw785GopXHdT35Ao7Q3LgZO2VTUqnCTmPIbi2FzZVc5proGLD44QHWYdCMfpGNgcE4wB1CO
hhKAxomD8akbYNgIYpvIpUBvYUzWJ5mr7UPSnM5tfN4SfARrHwtOEV8WAZmVJG/BHpf5Jh+TfDsM
VbxLh2TEG5E0t+gesxs00uGhTxjmaU7FASDHeJOPlGeKNrU3FTT8kxl51oWs+9OpFsMBI2OQAkxs
hptB4nS3JgM5/KRIkrOiggcM7ONg4lc0lnw9bRFjcT0Fg8jPh1Jd5rX3DI+YqG9n9u8TQR6BtLFo
RV4cXNM/iq9U1DwVspIHpXO9mmPryeHN366i2my/N1AqTsw8qjZ1ldlnYVbkOxPxyAbPb4ZFQf7K
vMG7wbLLloT1LoP2Wa7dYvo+dz5RMgHrc98xB+NpnL4jpQURT7CFvtM1QaOmg/vEK/KrEieuv+p9
/CLXoQosZPBD1JxUbM1BoOE8XzVzUh7ATQYYqQpAC2VV+Ldt4v5RleawDmG07AZAYpgiPIuamuG0
0P0civ3BWsbQGsJ12amEKMTYoc42E4PpkTKwmyKN5hfzFfTE7iHKgBXIPe6c9hQlXdTxbjH0j9RI
SLWLZNKZbDgH27lKa6/EWF+O3j7t4Lafj7J2bsa4KO9EHfCIpANT71C3vfrakPtwGs35hLdhFuq5
ZfaTc9Fp8lktI3AhITiVe6szw7M3AErr09I2vVM9Bcau9UFk7QPdHqZYhFcR7M87LM4o8erecE+i
lHLtGiNG9K3yZLPtbZnvLWKznxbxlr/KvTqBaD+18jwUNYEELsIVh/xEQvf6yuP5EMTJrsQ4g9Rn
af+DSCrq6gQwEz/VN831NNra3LhYNWsk/ziZV4nCN7+S49wRJCb0k67N+Bvv5LAAkdhd4BXMr4Je
+X+YbM3h0meBuDWIbXo04Lpc5qZ7cC0ne8lz4ZDG56t4FUdC42FSBL+GvowPquwPOavtGvG+PW0m
UkSIb4PADCk1ibwH3GoKykST/TQSjiFYKWy7WRE/PtwEWjoPvEfIzoRysOumyTZwJi9uXCu1Ikwi
8Tj+SDGSSxajMHjwQaVej4tPhIN6ZFzHidNUK1vk9TdchOklm1r8etjUJWlEQD4OhGemP2WrUySS
xV1GXKFNHasIDqkF289KIx7WCmj01ayFxi004CZf2U0cAPYEoXRRZdHwTZFy8RIQF/edzX6/K4zE
xzoT+vi2R01uWG0l/XWhWG9WAiDqD2lOzdVUY1pcCWMpV7jgG/auMVTf6WIUFCUB3x4qqwXLmMSJ
JtnTzZNH7SHlWXmlaG8B6IJoMEahL522yg48c3Fy0tlmRdStHAFfUvdCOlWb38igDuS2iM103AAb
UCddJuPbwKedq5EF4xPuCoijnkxOWJ4T0HEkga1FarvnZHfoUyooxEVV0txMPYoLYjodpFjVvB6p
im+1iWnHSdDXwjsmqNZqqhura9pNg2gHvXYPVc4NynYzukl1aFzqrqs8K+pvaZ20Lm2froHDB3v7
Kz6wqiDt1J/0qsI39eKwgboIzKHaQMl5JqfP/4KHN38qw6bciSjrM7wmLll0WENLYz349GISBeOD
HrrpXvizdL/3qkZiE1VTuLZDhd1oEpN4doc6IlrHEg9+G0V4gHMxyhVMBpxVpV3uQ2/kf6agYLx9
IgBsAkXX/ZokEeup93vCyvB5fg8luAflt4B3k9E2v+G3Bl5GH6tjLpkNwUiFa/30cXKQxEEGmnFK
qHbwNfbb4gvHWZxfoojGs67pppOeOJ9oM9cwQXNXpIckTK/NuYu/6sK9RA+K3Q+vVY8meeAITZ+r
9W9k65uXHfAGYL25G2+UX9lXTsbeEBu3e6LJHatWtKvks+/ONlmFZRU+FHJyp1WSD5LUOfpoBEo0
sXnig+Igg8uetwPQ5QNn4f5klqRkzJXIdp1pduecg7dOV+cvpFt1ZOF0jvvi0MwGAtgUEebCtv4S
Kjd4dmQZ7PrSFPQuJHLgNeGS3UWEKfgAzghdYhAo3J4x2SRyFaYy+VlBfy1W9fJflRFlLC1iuCgD
HT1mwQirEcg0kE9lcD4IuvO6GonKtVLHO0vrHDu5yR4xH0JKz1TyoCvqjgg08ECrwg7Trw1sSppy
wQCWIMJBEWwrarX4aub5LDUwbg+URM65w+zcpjP5I5jjdpcD/wFlr/td6IvioLNQbOx0fqwmmJdr
C+v4Uyi0e81J3ngBYv+fnJL/jfPvv3eQ/n/vlPyjpCFeT7cvxLIXvyMLfykU/+9n5C+Ezb/8/K+7
9ql9ad78vd9Ah1TSUBDRAVm4WdQ7h5em/Z//tlzOwnRJqb0IpWjGcID+C3QIAhGxPY1GFEpLXsQ/
jsiWBzWRHjwiTRuiDcLev3NEFuLVCXm5ogXOa+nRug6yhWP8HIyfurCGVL14FqgUf2tXkoPW2qz6
eH5QqqvSJ2nUilmsp4aTWWvjCyYmvAzM57CoJUFRJQ+SS6lITd0Gx3Sh9wN97OYiU3kFe6BMR1U9
K3qHI+cTx8lIVAiph1ovHDWn7jajl52xnVBV8EPkQjuXoRPrCpqOFZPmsiYvoc6vIssk13cT0u5e
MhUHlefQeyfNRw7Jg5vO7FwUyR9G05f8nd/KHtd/1gv+CzveNW2etvmf/35dHGZLbfo2KMpF4cfX
Zx9r0mEVxYhuI+8lGMoi0fuWbancZ7JvahdXRNgScDnHVRb/kZls5oNPqnNHFTOuj+QJCxCS2YVE
yYd5XTGbE2RYjunEP1G0CnJ8WtJhBcYG3zZ0sqs58uH2r8HeSwAK0gC5ej1IMTU2RIzZGcQppoui
AZtQavZol77yNL/38RgxhX+rtEgX3RL1PKYQvnOqe8cdpzGKDTuqhfHTQYWAYCrEh+HqXebJVhCX
VbeO8x3+YPCZoPTou1muS0IOlgEU4NBRjq9bkcvqQtDwfhJzlJHT2ptV1lDzxTgeroYk7uKrIoha
fDlo1ajGf1Iuf92aX26bChZFMeqYv0wgy7D81roNVR8b7EPFT8Pl4CbWakDB+cSDZLSHkuS/7DI2
rNK6EKmeuru0MU0YtU0UZwzKx1/A20+ytKgoMLHtxh1ybNOJ3Aiv0GTWP6Uz8MjtJsvBQrtT9cB2
dRt7gXS+1yQVAbFuKME53zHLYrHYErdJWtqfNdV/E2rJsKjFpEoxeUm7sN/4AFonxoVLYuoPwOeF
qk9KXeXBtDWCvPGnk8mrR6bIx/d/1E1Zrkk7m6eEB5Wi4xshWwgfgg1HazxHMXUZA5RCtDwQ+VhG
DfLKgTaKBO7dsKvDo4UwFF1EzAnsLq8cvLOFYdXFnZ+DVio2WpW1fZv3cdE8f/wxl+r2vyqS0sXG
iKoJHyMBIliCjiXDHUHMtann8Xms25pJQOSlyfdjjoMgdnfEw2jcVXaql4emHcrlF4Dv3Sffz5vB
QgVHxwk7yOIOlSxtr+ctVaGmnRqnfC4ykIqE/bF6UdfsJ7Ol9yQCxbrfhF2dPuUJ3GvsZRCcLLXn
aMhZa6UjVttl5Z8i/lZBLkF/hjymogr28XD9EnK8Hi8GyUUTiO2IevKxXGEUQ4G7chbPTWA7BqzC
lhZ/d60pj0AwH/Sk+XAGSar8XjlpFDIbL50n426oquDQ+BTOwjUee3M6yyNdtAHQadOBGdfh7s5u
ndwP53yNLmNkSbSNZLIKLOl+xr+axsGgP/P/Wq/7a6xUqNF9ytsmXjpHMVlfjzwzs8Am1lffXVWq
RK2rRc+k2YJ2ROatrZk4AnJApz9Xz6yT/B4hTSwnlRV4/NY4tIL44W4Qnz9D8ngVx/zEZoRiPkTa
5dk9mhYpyXzkXUBfrGqeIr0VkCLlhW1FYjoTHAsYDj/os/khj8YJQE4XoUqN1iz4g3MbasgG+zoH
+fVQG13jXHqxs2wQRiKhMv8k7dTy9ZQNUALi03tc/7dYQNP5Yc6cdABznlEd4bTL6PMFlYUf8UMB
ZHx+8HKwARxOKd7zSzObIX5KkhwEtAqX05q9TscwZoOhf13e92iuDpxMR1hmK1L0TD45UbbL3qCt
VJ4+jY1T6Grn97XV30lRzu15XadBDSY2rwERUPTL8fJJXq7fCq8I5ENv9vQXty6FiOSPnuwTtigf
T/bXbbhlamCyQ+OFyZiYIHEsVCWmvCDQvcq+zxbqvxDYoulWzYqIjJJ83U4PLBQfX/F4NVrshDin
eG9bbDPeXLGpzSYacjF8EzO1K7Ue8Kaz/KHUgVmyc3qtnO8I1Wcm4WB3bRNeUFtxmacff4xlO/tq
VUT8hOaZd4Wy8QS90QnNYIe0AfvlIZdF3goM1p0yXoAKUoc8g5IBBKYO3DK+7hsvZMWpIlXSAPFa
G90a4tgh61ctsWBnWeA5dyNNBooizWA5/W3rGWa81moeyzMmEfQQCrVBXK1k4FjLwx6ZzMOyj9hd
HIIkbZcnv5dKXGFTdEG4irQWY3/y8R0fr2ue4AXFdoO75m4FZ4LXy0DqBFEx6Mb90ncF4WZbVdc2
m9iedKCBKq8l5T6yhpFpO6bEIFDFhJW1LHVOtUxp0SWDHdwFo7P80NbxnNd78GZiWSI1jldrpzNM
hjFh8ROgwU1AvAgT1kLnwNPpWprH6ONbOrI/wYjAsMlrk1WNbxAx+zLZftsLaVHkxFsW9hevpeBW
7VqMFXyA1hCgi/56jm3TnPhsQTQujzhr5bKk1JXmRWNEFtt4a1TLj0qdNukTmRwuUbZUTvmRnobS
uQz0yJ+iorfc4hTmFC2g7dZiV3l1L2iE8b7gdj+5taNdJreGkBV5PI8KDi/2e69vrSUIyM26cvoi
wn5ZqdpaM7XmbI7LH63ppTZ1HNqF8wMBccv7MTdKiy9kdHIgrduZ5FoyqTCBdcMXdqk1wzG4CSiz
U9HPrCZFbPhMMXoO1bK6dSyb+9iuBpa1lh0JF4wh2PH/OGNZDEUeSoaiBZtKH0RlXcIjEfmYV9r1
n+OzLIXp08eDcPSM4pBBDMIihUIAVNMbh4I1zNJB1Gvc97kLi3H35/bWjihNkXHr2VFYfLYsHL2O
lkvCrjAxRCymCHZNr4fdJDJLOvT37pvOYobACGmZULz7GR94GcBbtsFglCPF2UyQL7/P+qBgy8Ki
xygN9Zi1167TeEGyo8DqsRjwQPa3dVbyp8Yc0PJtOxa8qP762kKNuWRYjZlX8KzwFC1fRwhKiqE3
ktjiFwh/fn9rlnnJJ1FpyruJQtNyTv14tEl05OZ+2/lw88tLgEXCwkz79kTFdrAxQnOc7omNd1A9
tV0qqjXY1gBSkT3LetrqiM6ht8LJ7BONVNdgfRcEthjVioBDbZzVYU5KdpBHrliTPzSGP8w4M/eA
oSWUamiC2U8a5HN9my+B108QmrPhSvaWOc4baHm+qtaa/WPT7TAMe/1lrcl9BGidm7l1LszaonNb
1D7Jh0B96mBFu0Iv2pGir+VIxnHa8zD0CDAh642GSmSyw/nVyTsnaycZwiHFlNydVP4QWQH7tyCE
rhS57MxwR2YDyMU6YipWhzEFB7PSTZU4u953KX4pGOvz/eCUdvxAA5NkdyFb28JPIjEEkUnZNjT9
YntI16HKwj0yhnajaeXMZ4FfmFCNB2htu9BovMjcVuSOSYANfZgaX/wSXf497BnRXgAQLoxb3hhu
91PVjlN/mV14eeWqKksEjzeEQmbpSRBT3djN0GRzgt3TUtjYO+u50d6zlSde8TNC4tuPS01y0i9Q
6IAnrlNsBlayb4NCK49oMFNlzklA+hA8T8s1UoBkTmU3WfQSefhjGOUR/04tL2ZR9kzpGf1/Fd0I
x2wdc1vQY6tcwmiCOMrOoU6lGpV2H7ZDfz6oIIxj4lzyoVO3QWELfXASGYXejrniUBet+tnktZ41
HpHppF1LR7ebCGVnMh2GsDGi+GSIc94269QfJAtsX8Wd+loaHeKrA5NjMII1PcGG+gJctYR/pKX7
NzpXlOddfmn//KERx4RErXDQSC4301rUz3Onfbs/TZAmh/beGg3DddcTWcGde4KN18ozOGQoWoeV
qWBR9XSaFC+VpzGACeSvExX5Kryahmqo3OsE6P+QQaEQhl0d0g5CZX/lJELF/kr7/lKTcOtWRemD
GwaBMZ9JmTWMlDGRp51fsGrrSJ0ZIqjd7Jw+X2xl10kygJjc0mcdmnBLBjuMkTVL1vKRICNkpr01
w2iK9casiIiHcteahiq+2qFdcL08yXz/C/wOrdc1R29G1va6mDfI2oIHyz/C52fLQsiav+zpJaLv
5WAQWYVwdkk0LCMGAjjllxIGh3FX5O6y5Mu+DT1ySYe2ZALMBfsNkL9E6/mr6s9bjVo1M3w6ITLB
5V3SBFwtQ2PIv2HFy9djLYGr6tHKxmWcC4mOhSTqjtgnspCL1Ivki9YcaPSujmN2WuvBsyZ4dhDG
VWfwDcpOdw/kaHdxwXgZ0Vye0JaT1kheirt85JhvuprvHGYWVxD8ln6GaLtMMIcsPr55NRn8LKNn
wM/6HoV8zCvW0wOfoS8aLrv+637qGqnaMwW3iJ8pUpScu1TJwAcOOPgUgFYVmBzG4q/ZE8yNzz/p
JsZyc0E7/RqMjllTI1L5tcf11QwzkgMgwYoXgrq5cffXUBt//vF/DPKff45KgZ1euLT4+QBWYUT9
cxrTGaxPYlSb3LS255Fr0VdYcOocwMPSX6k/v6hy7lumGifvrg4PheVP4Abpi/WTQ25uVzJKvZ1n
/BG7osYGq/V/2TuT5biRLdv+S81xDX0zqAmAiGAbpEhRIjlxEyUl+s4BdzRf/xZEXXspZVmm3WlZ
TZKWFMkIIBzu5+yzm8gRuP9V5roXvRlJsHwTp1sTLtD7Hex6niD2tfdryjFBWwlx61osOi5W8tX4
NfP9o31fHj5RCdwfn4R4vnjBbpiZLP6as04z64ffbO7mPt9cicEM8qfNKFw1XXGlzn573xfSplaG
ywcucv8rzE1HXsfxAofVNU75/tbfb6ixzWR2JV3tdC48HhNr3vJygy629KdsB5HMw1yojmc6KrMd
+RhnPl+UJ/bwZvlZy/Ihor7ZL15qit27ESx7/4M2dB2ZMGEN+VJjIc6PQJ/eb1Or/CyfnxSJCllx
bLOQv5sPjpU5F9WIymq6dt7XSlGO0RScft7yqNSSt7MUTsUf4QToePGyLyrOeW0Nm28+UbmVIR5T
A4oGQrvGTPDiXpl3tExIYcA2awADIBs+plxdBl22P86K85XvVbj0lOGxolhcVsx0x5rwxsntzKZJ
aijsxIuLMaPPR6qp+Pl8Gka+UDR69bkZFP9dMRjyX6E+WUBFA1h+fdbVJAAFZlny6syfO/3Jb8VC
FyDWbV/7c8RWXh6Zy9rsMKFkwB8eakwZ+ZHFaEVETF7EUbW8mP5Sst9kdddVGCe8w8lEneWyPKq8
pt/9urqj6zgXfZlzO07Oj2cGlk7NDRvFXIntk5OH3Tw9Dc6cY1MwvV/6EmGQS9wiI/OKKyI8cIQv
spkWu9wkSeRrU2vp91UDXrUv8Xf8NNxdgczYUvZ+vVNR2HyRLHB+fihAH424qDGJfY1cu2ojchyK
1W9und6S/IS/WnsPSx7YyLp6B1k2i0RBcVTtgLHoZSaGjb+BU/EOvQnaclBDXEUqIEpBWI7/2jT0
TngW1QATMI4rf3+eJncuAOEzUjLYKh1frJx548pOUx7p9fabpwpnhwpsFVZg8WWNlbd3Ldeaq3yZ
Kc+EcTWLUcriHDmkVeSYu3Lc3QaVcBAWu8BYhEMsgmyV/OjPvVePREEaKOfjABDIf3Uzx6Il5zCM
+PCxP4GodYSKsh8bDXoM7pq0JSKU9P1OllMHEu0UZuHoqxkTYhF8YJg8G4+SYhpUYeuHyH9lv2V9
MfTfuAMlBjb7Muoh7A5H2ssdpaoL6lUq66jpoAbgPoi37pu71H599v2hXwXkn26cDGQSMBjFgRPN
qb14d38ZDPIhrUB+ApHEoPIj2t8yI93SY8a/PMwBtc3wLdKFHuyXUYRAEydZKc041bC3sfq0ucp2
u1hxOiw0+6QdUlNiehMpS7HKCRCwE803jUDHwcxkag/h+3El75/lgIsAt8fznHW/rB/bTV3rff+L
1mzfTaj+94cXQt3+E+0P9F6U9v49vEYMfmJPt+CLcEAnmgOd+z7bKGrR8yhnVIvivE2r1ePsNQf7
Uxk1+7/8XLLUlOxEEQlm/NM7BL9vp0aGnxVErCC2bGmG9yoPcL+KZxMyKQ6um4jsy3lo96c8M7Yd
DhyZE/EFS052CyIoWd+uyfzhDG65v/OqYNL4+vOFPBlxpA0sFePxvWNri3ILEJy2vXI/VO8bVvUO
NA6htYPRRj3sIOQofem6aZM1QyeIVyAr+lExwueap5kpnr4q7Gwv43LCY41HDMn2t6V+PHAG6jXW
NZzX/SHv7X3MmLbzsq/JQGx2VRAIOLZNc8ihqrF6328IOPC+6VUhfEC299EyyuscWUYQ/gPw9VtD
D5bD/sAKxqoUPdZfYGUYJBSnVW8/5l3n866DLFt4GmC01efBIFrBxB4d4AUuQTHs7/0furtfe7v9
5dFlYXSJ9ZP113A5qSDZzsjhHn9ujYRM7s8VfQBP0t+/1G9zIZ4mVEXo/DwgK/7r7239n1AZwjCH
UFBK/nuNwLqBPzf0wnXvIEzvqzvy8/1DVQiBWSSudPnIfm6Of/9efoUQPNNk/cAV5+IZh7PO7V/f
i9A4GUw8eo+7K4D/WnjQQoYjYSgBXhcdpfM/3ee/vuCeOMbAHQ464OLv4WMVHEOLJHDxMCxEn7xm
FSf+ZbBWbHM/n+y/v8DfvSq5QrDbXTqDvhK7it9FG0tduhnkQf/h546Bh98O2q8+kh7vuLhjqI9l
Lzb5Qc14HKeNavf93IFs92iMEFyMf0Dlfrf2gPq+uwRweGEzhijyd7ncGpnGHKzO8FC/P1QzdR3P
OAEggn0dBVnBR5C7auXJjBwOB0oLI9/fSNk7g9oSPdDZH/Hz6jwzXthaVgKL+4Ef5/kQ1rlYHfrJ
ZH6fZ/Xv2+zf39bfP0Y+OOwUcASAlr47Ofw2M+HcHSZ7MfQ5H6t9Z9p+FEL96LXqw2qEyv0HxfX/
9HoeugQsD7HZ+YswK1ioRpCJqfPPY2/J8qGMzY6dtYvlWGT/EbRGYKUVopDl+lD7mKgifsO5nFmA
ROuiPL8fSxTJ+6cRVGgBDi18aC7572/o/gf/P7YEPoswlIW6k1KYFPP/vz6I87othdy8Cm2VISsv
CRpIXq++5IH5p0fwry/FR4f6F9ktnT5qrl9fqhF2s6rMx6r5xxRLe6AjrCN7aPjy91f1k4rxpwsD
K+Sl8MTAIJEt5C8mvqbJXCYoIPbKzTbz8WB7y85GUMSFqu4P3CuYoSfdmIGtQl4VG91iPHnZZDXX
nNaoVGDxVj3ID9QrsAfzvhFeRmj9Sm3gIRVYisrCA1vYjJxeRlRTtEH4tbvtgAZObfaUmJ3pQ8kP
pQfUduOQ1+f499H7PA+GmCZtXLSNNSy3VZbrCMqM0n5hgYmUUDUuaDSCoknxle35KH4WKIHBr+Vx
9V5WUKGHHBb+j23svdWoZsT9jzPaT7ZuWsO9DJi1bVDQduiy63NrK36AEstXwdkZ672YM95rm57h
KE+72YfkZcTVODXWhi2ZjNoihTaMcVr8b8hj4NjMyfH5Ucj8qKCYrM3c320I90M8GDTIEr0FDu+H
HgKz8diQs0algIZVFBlpac1IPwWeX5f1k0PZGzlnH+6g21+WPnbbgAGjluCssJH3Piya15EQ6LxS
DbArCEzAlCEmFSuEdm2oLpvNPTED9pB9Hw0RkotDNvguVigYj+ut+8i8YZ9oUQOatn/uppEhwsei
B23OUkhI0AmOuRwsq0wai6Lzj5XWcwyvPH+Z7VcL8uYUnoHNRP+hxSihsg9lS6Y2nTAbxzIlJC4w
Sz+03cpnm86LveFMaRp7vnNCaWZ5UGdd2PI3VTROI24wdTkXdNNRKJmL4gY1nlyznuY3n1jmNU+F
S8ENITVoG/mMuXpowNp8H7n93IsG5uGZfxM27Nvlsc1rH4HHzzoL4HuvE9d22g+d96WBiRfVIKq6
ipZNYvZDYIKWpt8gX8GDMuBt2BXKnLkydPSRTbwLH2G+I6xoCg8NEAlw86O37tEwazGLU+Fq5+JH
7EojF30BktE9BKQjJKgp83NQTPgkDK6WHwWL+oK4z24k4cFGAQPD/zkziy5doj0IPqyd6USzC6Rk
o+cMETd3FY9jO/f+jT8XfRoQRM2naxp4/AeLeyi7Qt1tBAaaB6pyEqBWEy1PtceoEPrwiCllfy1d
I7tu9Aj9dwSChvuSXWhcctM8msMPWFgNzPX74tuPrJQ6h2++um2beiIaoGva8PVFyxT4PSsFt5aW
lO02OM78ycuQfuxNLp06wXsQ34aIlOufESlR6R3JEfs1IsVwuuxpJsHqS41DPK28aj7OoV0cTHsy
rzCahunbGYZzg4vtdpTT2H4f4Q9/ADws4CtNTvSNmDx0OIHVWw/aLnMSx/GhPFhjMz2M2gVwYCtI
x3VRpF7uNjJeM4cJ+UkiD58LbUfrJQwE9XW03dI6dKqfaHMK8pRi7Xjh93CCAp4awpB7omHnpe6e
arJop6JParprb5ysIYFH3n0xy7G/WQLXvB59a1+hwttnqKQjXC2Us7eEqutL0G/jqqjIXUhDdr9v
1jyj2NhIbcppm3vjZe6H+fuAZXdiF9b25U/5JVjAj6zcvO5hkVsdgSv9NlfLla+yAbchqy/Oq4Xb
Mlpd5DezQwI70kLMDeQyyKPdKzQ7dUNmo+N9gv3+1VRCnF2Lx0ePakqBFkkpz5ZGB6m3ds7BDab2
3JPO9rL2JH7i5KembCS8CQ5EhZQLiT2+kY77hcl0Fzt23Z46gILYNpvpw0II0YcxX6cqqaYpexry
dXiWS0/K27CoJRGWJE+p5P0xcQ3B3HjwFnJ83CWc7yPkcWiLNl1+KQlWgpZvNp/aDklJ32sLNzM3
vOxtGRLNaIorImTIeQn95aYE79eMHVzFi4opFsrAPStT2Y0fErAb1yRQfZEGRU0aUp8RqleOw70/
o3Rmo8elKSq24GKyuvweng7cjjmXTxip9yetiElF2+V/kY54mumTn7ah2Yjc6MmUL4cm+75yQ075
FCh1oAxcHycZeSKW7sDEtiKmycz1nvFY9aeBOtQikXaMnqJ2it4cDBg/llJ0b3rT23fFAk910Nm3
LsSCE5GMP7NAqC8N/JZafWPIsXrdzK49OTV2IegBNvecr6bLWbarEs2yCMGDvMq/IGxNJP3YlqcK
Nd0T3C6H96/tK8tsnWPpO+MLuNxwH7U5FvVrHT02jdyus7EciBZiy6UNbpBWueZ0JZU737fI3D9K
XEa+OpVmc7CHVZ9dHGwPcCfnO8uZ1PUig/mymBdCIzpFZp3wGxSLJIsQmseed7kZUtwIkcsPmx3m
TyHQyQvWtNNHDnykNoYMbjfLmOAwETpbR8K7YcJtOclEVmoabitm3yZctCNRa919BQR/ny1dPyQw
Q8yjnMvhpZ8ULmnC27YbGbnqGqIS4R1G033MHGwT2LObBa0FYgFC+rJE9xuhoDrDVVBJ45shbDho
NziibEWUrM1CrZsGCkg7vKk8RwfEKnb4wk9kG/biZjb67B6UpT4b7tp+qif5hd/JAHoL69PYUMGU
KijPUOChX3q9VZBR09uvyhBqThCjmLdQfdRTYWs9nHK7dtwkwsv+GjsxGR4jk4i7qyYnTpc5LoYr
mnl3GkZbE8Qlfqo6bhzRElfEvP96NYaAe+2b8yRvhkgz6LEWac2XrTs0d0gmjA9BGxWExS4y7w55
1MuHMit0gxc8kaHXTVF1RWrI1oOEKIRlnAI0SNvDGrZS5ae99DDTaFi6uqu4a+RdVlcVPbmsEyug
ckm8Rgl9C1pSjomjrOzjHCCHTTqz9m+g6wkLHR0l4vVEIz598gq6P8k+IvvJ8ymcshZa0YWeyGPx
bExDyo+bswqChdZlMCN1ZbPZEV/gMhE4DXj0SNKJR089RsRrYe5uZzUyHkk+TV0lhhstj4UDaya2
cwSc+AMb22mm0STUDQ2heUPg69ImtgTHv931Mfi/4KqRdiBbV+hjisS3iLKdjHUZy7t6Nfxoc7j9
rbmgMzLtptpZWj1ivLuJHKpwSleSbtB4khzY8TyEjDcT1IJ2c3AtVec3Vc50Nm5aYN5kw9K2jZ1m
ZfATqLK6aAvX6w4Zg8JbLLwdwkGXYrnAXYLAKD808wBIDJ+NyyqTPeNI5SEKsWem3/5ko3z1oiVI
mpIsPBRmpJslK5jdJ6s35DcdUZo4sl/tU9choTlkOreVnVDC5UaXMJuHijbHQe4/rIbbBRRmKlzx
VmQnnfiBzjSKpfhKINEQ+gfk1GhUssFaokPVBFaQH3p7z/oj9lL76olhbiOIBw7dL5nWr9uWZ09Z
jvYm6r0ypk1oHme4HQcRit2/TQ0mm4QvGX8FG2JSuz5Lp1BHTUxO0g/klcdYPyA+aRqveZQtebJS
+musUFaxv+qp+TplgrBT3EBiLCCIbKs4VxISNLGD3Dhs3PtozJ3HAAKRTAsN1sN6YMHE8OHmb1bX
Vx8wwh3DwxgE2c3YISBUwzhlBxSLWlyCGmcE2DRLhCSuHFKS8NDBDsJ7bEmZOiBH6q6JDTNu7Wpx
r+2eoSVyJ4bXEW1RahOI+6VVAaFxi23XuAJyCKeIZ4bx0Ft+d4Y/OENdlLOIo3E2l2SoEMe7/kgQ
YIS2Hg4phEh1Ofpc3GEF5H7chCy+Cebew57HplPJQznH21rJM6c8hz/eHYi7S+oL3oJ44NQpjgp3
gkS1ff6pLDLrFeRtOULaiU6dGTXHoA/Ke7R8EkWpnz+bbfNUlzDBMhq3Y2CL8qWb7WkPsOq6F8cU
8krZjlgII1jKMCkAR69Eb3PRmQnCXSw6odl17kraEqTfVvEVY7jgtRKZ9VxZzkwYQAtBoR+6SwfI
+BPgu13te9qCz0hpDrc+adrUrWyO+yJ0v7rV3gyvbbOf2os9vnUIq4pD7RcMQgGTO/+y9VoiA0fk
hROzpq0DLAzm0kqIw8UOjtDU0rvFp8d+y3McqGO75j0QYB3kYVLxdxPgL9ZEvvbeZeMrO0inHCIn
okCO76sGQeFnYlHJZqh6bBlfOXgxkoyMcNYXxkRsMn4zxkUxePbTzhtA3qorFRdYvd553lK+KR32
HA90nsdOCdhQnfCcG0Z38rpfIZXEMqOkuVlG1b8RT06+yAjMqImiq5ev07TyrPBQ0qepHhTzm2Zq
pWMmcvrQltq5AqRGmTgXSC4vdtrodxx9tTg2QT5du+RO08tSjkxpLQbDOxhDA+fX3LT3aRrr+iXo
NTHSo4NU0DQGFGpzYD0yXQsjWEHUcLE/zXl9mimqdk1uO5PMnOO9NiwRpScsDqM7O/ls4e+HHhVd
dWPivySJyMx2RgqLKHFJycMaD3GW9hmlNBWhFBRp8rC3sToR61DY1NROK7bndlQElNqdNSMG16NA
f8bi7bY+kZbK6vVkmHbZune+crBHqSxiMb5gMRMYbaKNcCnFkYFZtZi3Vd75HVm+Bk9mH6uNFEGV
BBy4eAvkzK9Cwh5hc7trSg6QaKrrNRS2YyajogHr72sNOkT0KDTvSB2l6ofiOUP91mXpzKPCGAU1
joONoF4GonyPGbVae6lyZTR/EFqyaO+Qw38iCdYbmLU9CtNm9kKgXllMbYqq3DDL+1KhqPY+kU0+
FopsVMUMQENz5/K/N0YUkNLSj2W7plGfL96zx5SJLOofYK3R7wOHqY52aNS2xNJfE5ezj+7hC+xz
EJ7DLfiG6JFg4RO86o3nbbDGqHhRaLtJ/mhDgC6DzlaUs88RwXaMvj0HUAhvSOE0l7NZRubqJiob
Ud2eCI2x+bQ48squfHPwUNUNuYSTWon4U1zeFqMeQwucQHpxGvHoTB5q74MPUbVwrkylhrWDh1RM
1Dj0Dtlw7Ps9XRSaXpdWsJBubchclO59xI65Il8fp5AQ0yloVoTzuatBUosESpWqZ/eQtYtb1Id+
hnETgR20XXizUfqFeGiSPsMUTKOaxZ3bHSL3EKyb456Y+zWfyEmsnwzYNRMJl4jPYlfx7BxgmzTf
TBTYG1MaM5fVofPHKE+1hKeyxJs9MHzcfLX+YNlfRUWm7zF50RfgwMUNljxOUtm+ui2tdW0OvdNA
1tIRg+DeqB/LaJmDS7wONnxS235146Wdq/YkJxMW4xKiZkacoyu8m/eoTEx5G4FDZeiqdHK29WEs
8HOjQDDqAxUoHaIoe887Sd+dmlQ04fJmbGJZ+3h3IbEQwBaVl85F236VOCjJeCw1rUG7GZpuRJZW
fqCckEiZc6/S3zIDcbCRUFHbbbJVeXZEp6XRvzfKCiHn2AOiWUKCu+7griZedmMXvCDoda0xCYSd
dQmAYuHRoQbreG5C31QpORFqeob6AG0ilj0suwROx0D2q7JseEWAW+eMzruJ3YE6nMBV5S7x7FTB
ISD58spANgyVXXmIK+DW9Q3UDXtF0Ry2XsRIypjyE7oFPphgyYzYgVt3MfT1UCYKwOxtg7DA2hDR
B2WYxBDlW3/0rX65X/mwUzcSYXQo4VZ8NyAvAR6WfXZjsA2PrzSXc/4hKBu5V12OXVxQweCfh4dO
8cYW6awnR7vlQzc74haaZPYtkxZ3Ppy3BbraLvSutq1YsDow56cQy/v7WWJLc+6RsTEdDpqO3TRo
ECtUXvRgAR8GaVR286UFaFGkM9yYz7PjoiPEUNe9aF08BIZZeo+DyMh8t1vz2ZejhcgcHmIu6w2G
/rituOB46xlNpV2ktho1oq66hSAfFWigLzMfxw2o4ht00EzMC283qndqBN0w+uhgtY9MiJizmg7C
wjTTjmbrNdA7FPHUkxkfO9mIRjdr1/HWUb26yWxLk9rkZX1whAjRf5yXYIJ1PLVcJWyA4NWVeYiw
nwL8bjD2infEA72NqanxtPIrEUFHqYaCYGwdljCvgEvutwYEAIeTvvcPlYZglzpmUxy2YeF3Mg86
HbSRpk+1g9vgSBaDLcYlmSdvfQnYLfT1MmHGl9aDDh9GTxKmOBkemncDTs+V09jdrVML+zrM6yqA
JiTwS0GlHF2j57bf1rqorhajH+/h6pUJHDD7C6oYRRL3SOp2UngjjjPB7BZrqua1JCVahiiUMdAJ
a/ZfgqquSws3zePkz94nchV6UrKnsXIAAzpSY+u+sV4wwsnWuIGIce5gmJiHYCYRg1BmG1XDIEyv
OTRWmX8kBVjOeJdwPmvq8zR35IDfEJOpO/zbgKEduxNnHPKc5wGWBT4Jqn5xxqZ7lhORuDluGA8B
jEqIUplmydfyJTNmrBaqcTESg8rjVirkPSO4y2ubKeNSoiOvU1lUwd2kpu5qwpQkoSOvbsAFggtD
mOEnEOMiYBlk/ltvb85hcc3xQcvVviQxfLJJxw3nvVozG6gzLRBPMI7hxYiTjJ9ukUHhRGzlcmo9
W9cPqGWLlOzwMZUsdTcZHE8dKF+s63btcriBs/Wci3Uhp3yy4n5UJtJJD0e9sBZ/QCs2U4xOp6eQ
cv9kucJ662CgP5v8iofbAjcOyv8zmpvwdmHIf+r1xFMXqi8QlKf7XpmriDGyNy2eg+0+yoyKisYi
lozzAOMDFY5OGgaQU/jtm3mw5ecSsCMNFxqVAbnsFi+51X0iR819LAlnaBIXVP+y71uLURhMy8px
vq4K9F8eKmT1g3zjgKoanTIDR8X0TEfbNf2DdMfO9e6mMh/Y5ccw3LlJckD/DElgWctmYNbAwLG7
c1eoNOtpttFq2KnTmcuUX5oqb8qNYD/kP0+iWGbvq9e6HQm0Hb6NLo7GmMkYZJfj2yPZvCrYLMy0
4EeUkUWITQrxztooG0NzJdO48qW5XKp1AcXEgWnxjq7bzuGr37YTmwp5ZfVSs495ueml1HnwFFJj
9bMMQosLxwo6MmU8rKoVLTQPDTR24uVXnffdd3Mw1j0DGFg/gOvXz6TKM7Essgq2UE/AKMMN1uDA
GCQrsfAaPmgnnGhhCmfxpfzUhbPQZcogNqTvQzJULOW5xIZSdek4+6FvHczeUePwpqpNW2vMX+mL
NZkxIucE3PqcneFCIJMsowTEer8S18/MqD7l2aKD4bMysg2P0EKEFf8GFz7wl2tjGmmYr8t1xLgs
WcwoDPTxH8Zzv0rfGP4hoI7QyjLkhKYH8eHXUWBr0nOUWO9+NUtUJD+n3rZfeYyfpNNksD3nULdN
YjautIMYSyZImnHNHGVMJqwXg6fyx6Dr79/Xr9Ne3hZhRD5y1Yj5Kyzw343tC2LgAy8rgm9V1+/a
puad+NFUUc1CNDrGZf8wqPyVfbK/IjJu7sauHWbk+7vfIqBhOJnoJb4376+o31k12GRLRvNjkLv4
WUzaJMcoyYuSYeX7R/EfeR7+L3Zz+PIN/8i0GCdZfJ1+dWVg8f1pdfzF8/COJIj/4Rf+7Xdo4taA
qTKKlAD1ruewwt+NHIzQ/Vdooe79s8fDTycH1/oXkVCYxeEb7/NlDyNgkjzl//1fTvgvgvxMCxGu
DdoGCeA/MXP4i/t1sCd3YeJJkktInEf426wdLQzYV+t5l3oxe5Ha5VY9MFERVzBDdAIFZfwM4XA7
Yty3HS3cqK/CeupfOKGXJw9ftBcMUMfPuAqO5C7Aav/Tnbx/n8L/2UbhV7Gh5/LubAicGBF6Ng/c
D5uDPzGRIhp8YdHZX5ba7b54ubvcD2be7loFo4iHgtYXDyCdEERa/VOcGpST3ykP2Pui1Ad4JeHM
Z6f/dfMRIM80lMVwKTLx3Az0MihPiui2imS32wl5xJubYetzm/zgenGj4gnSWvG6bOTNBOy3EH+3
1bmCVTweKl+R615LVR0kzfEHYBZ8jhYVeJdibqYbq3fwQTN7Fws9JeJyaVBv4BeBj4W9mkTpWNpK
TAQBxBiSo5AqqpQ1xkjHwB1v8pdYl779gnEZ4tURac82ht11QG91kF2tHnBzaI/4JLY6NiYH2/IM
aUOeMPUrE6dwzc+GlISFVsFHxTGPhcYG7AbQ2LdneJGIHXJjJl+zc/QFTAGRVAbIL2i7InY7mDVi
QwEU1OdtnjSwlZ/bMmwoN8bIuvHmUsDbX6fPnFMBMRlmTTFkWjltPR+AfxE61YpRGlIWRPYFValN
mIYJx45IM6P8YBIFa6UlOPdLDVMCNDowZRrmwK0wY2Vx1PQ5a0zH4D8shFoCwg0DgXebm08fLdXl
B5LDZnWJ62idpa3dTg9LAdE9AXcbRVyw8R4bqwI5acWEYCr2/N4yDm62OdftsiOJWYYoKMaNCns1
ubl8rDjbXXgap9m4dn0Zz573TJp2eMg9v70nFnw5EpxuS5rmfItdidghzlAuHQlKl4xtZ+8e60Pj
xLQn+zbg6H6szOIYTVqnPKnRJRrQ5mGziXKP0bWWV1sZlmnoTcGXPJj6iw1L0EOE8u9iLWS30f5M
9JNBaa9+MmgXkgFi4/EUTqV1LQCArsi4EZ+c0lYXtHEz7nXUKd+x6NN3OE0g/SraoPmO8rfqYhuT
MFiFBZyJyMqwmV/15jmxH0i/THn2HvMMr7ezqhDz9HGJKdT8aMmmAKgcUIeBXDliyFB3idaKw36q
vrVlLgpce2V5ss1u/lZVGiYBsWQNbkZ922vzdhwiWXzRBb7hF1GrXftuHKW42tTmXNamU+pnbIyz
iAGU3X3ZDEZqWFyqhbbDGozpaytUSYkekeWR+FPnFgekZQy9OxGutxp9/pqMJn3YQWljKx5Xp1tX
DPV2n0sDZg0itFY2WcpAJ+tf3YjONK4Yv7dxRLLCHtlRmRcb1ngcBVN7I/OdaTCYTveFlt+5tKBp
75W12V2uSFAfsHHYN8Oc66+2or0rSbw9wyUadl5yxKvJ/dqgA3iPUmwWlqLeKMY41+74eSoAS2NZ
aN49OaLbxdAt20UBdRqGs9e9wNCJ6F49UibSfOZBPoymWoxYmYt6I/lJmbfYWXnmORKzo8Cl+u6L
HOuImtSoN/SkbOURV57DUVD2YSoBjbnWSZ9xZN0+1aNjgBlDot+IrVmETdxuyklgrV88xXC5v4L8
Z/KlyiIIOHG9Wplbxp21zfoZ78u6oD1Gx/RFrVPD0gEJve7k5p+H0eId6w5B8nFWU1HGLiOuE4qE
+m5tc73EflfQ46JuwyW3IMwNXIUHi4qzvpOkIuFFmvnQDcKVqfHSBZMdmzQuzU1DK8agi3fA2m3w
jGyhAzKAxcuxjLE2FCqFmRS8GrqdmUwXsoqSOttaK+1Cf4XCmuMtAlU5mF86C9g299cILpZPIK/A
iBi7r8U+VPPYvY3W9OQss3+pofV4J+LO5g/EKDt1alSu0KcQXg/mcWGBLgMMDY9HD+TVUmZ1mzta
gDgba3uTE6/+0a7UggNdrmhKdOsTBOhY+bGbq0Npd8aW1NCIbty67K5FrvMbFWwSo8YhrC8XUnS9
Q7hILFmNerpEyAl6xgIymBVzXVxytNLXDnUXW0MT2DvwOIbxbuPCsGnCBfPUwiNl99NMz1L28SyB
tOMeF8GGPzbO+PnHGf5/hePHtf/+3//1N4Uj1NM/lTt/LRzl9+x357Afv/KzdMRw5V9YLEBnIkEB
XH032vpZOlKp/Wv3rIGk5u4R9z4U7n+Xjv6/bJ+AgIgiMQCX+pMP2F5V8ljC4aSawcvFjP6T0pFy
89f6CBIo7FrKVM+0OaepcH+tj6pRkQiFo+o9cdoOraNjmbg2yqxCmyZ61/2AjogEgK42W3kUIqI8
jmdmcUkldDcv58EBfIyDak9OmYpqch4wSzXq5TO6YaMyEx9rvJhemnTHrTXn+6kezG+NiTEhs9mx
xXNZ4iWNdkpZXYYiJrerUJ+6yM0OSJnLq6ZsrT+crM0R2I7oag00BCjXwuwqqNwBb6sMA0hCRR88
CpNTtnVb6kS1eceIgnMMJaVCPww4XsVb3UsaZcc1nqAqvqGCzNPGM8q4pVY/+7kuLottK2+WCq/Q
QHvqdd63V8o5Zu2y9fMHGYQVFtvdst5rhUIj7e25kQen54qp4raJnXyo+zQy8/x6ENRnGvLjhGv2
WzHr6WnUfl6eoQAY6Vj0wV0hTRcpaYGLVlL7K6qogDFeLCKy5OPRnIqV+e7EVIVPYn0Wa9fGhknM
PLwBkT3S3gp0cqinK9IYcn1ZYC5xTYra8ox9oOWdfHcxL7PW0YfIByBNEF411jHAFYyisHD6z6vk
9M0Q5JDzFOjmyhhbs4sNL+yJOxJbeBdWcwA+Wu9GnuVWsPkEC77Lacl2JFO/DtYXisfBv+dKmJMy
RWkWHJfzJS1M5XCsSYgBRpn/QUtPvEZWVBcjusLjnMEE8IZCpVR2wYf/x96ZNEeKZFv4rzx7e8pw
ZhZvExCjFJqlTOUGk3Jgnh0c+PXvQ1XdlqnsyrTa96LbrKxKQQQ4cP3ec77TLlSnm4rcwRCjQH2b
O2V3mmsm4XrZiltUAGrLTMY5RRbQ9U3X2c4XhVUyBNc5YOIXjNOTuS4T1DAYf2FgVFpzacXAqM56
NUBTOUGqVl4T+DYjcW/LibAaNvxJ1dxYeZvUx6VKhUWLOJ3hzSYAbCj7yt66VBGpqCnOdvZw6BOE
ZeKMWTh7t0Mfrw0eMbqQpKpUha42+c1T0dFr2aB+BFOa+KTKdXoCHsmcprU7ZND7P4E36PxLp4mT
L2ULcTVgXpu7MLvnUrsc7TTu0d5NDNE1L72EGJxcOFGlXgxykxpanGrYzg2mr+MUz4kd9Iw2mOdi
70yILSmghsLLKshqEbMUgUJNJA96V7pYItP0Jp1msQRJOzLorDu4XERpei6YjmZO6cwRM6OCBvL8
eEmnf0AXoFlmUCdcTRpi5bp7QTm+bDKt8uMbp9LTPujKoXTPE+L8q6K3V/uWO4RJTDAbK87SxiBz
Gw9ls5teaXVdjDvYzTTobRLPurAsPPXRSPsaBzNpyKgj+7tlktlyy7bhs7b4FfeU5tRT4MEAsq9g
4PXUyoComEwCgfs4RbUOi3YekgcEh0a9R0nbIdrTrSxmkk1j78CTaL5nVjbVR/pPEhNzUWCZLvTE
UEc3i8yjWTfdN6VZj/bgeJcm3XAsubkxNgeV0wc9dnRqQ6/ReF/3vX5eMJHc0jnkfqThBpA7i3ma
2QMT+XxuM0QRpnfKNG9m+q+0abqchGIfZzKkAC/d5XvPi/ptIWJ0ECnXqt7FzZKFwB3MW8LT9XFn
4rwMHT8zLmqngp/rZZq/1VLoDtjEJ/GAsisNUcEaXOfcirPXrnXRFdIMfcRRPj6zs2dK1NWWxb1G
gzDUMjrapXBojXZxbAUFJJl+6yR93F3wH1hME8k0wnFvODBqN463lLDbe82GiTQzIGp0kuNAH4bT
wBbRgEsYs8XqYnMD0wqxQNuZRPxJ6KdyUyOXss4oDAcP9GxUPIg5Np9GtXywWMISp91EleJXunFw
POXeOjZbw1hGcyiNBB25z94QH540toUGwSBAgDndgUG3rorSGFCGwXkTZwUP/EwYi5PtvbZmUiCn
jzESdQgETrqIUKRR4QXjqEvknWM2DeeSGcXVMoueyIOacUfN+yu+FdMYdcYms4p5mQ+l6UrXRqqC
2io6MdZU6MC9XPy3Efe1kqmcf1NP2bZPlfP3XNXgBVomOoYUJ82fH3j88n//++df/buisv6gz2WR
JQJi0PZsPvC7isrS8ZvRZX9jW1G6/auiMv7QBQ0g6iwQqsbacft3Mw4Wq8kHuuSiYJfyfPFPKqp3
oDfm4rA6DdyoeN102EHW2nb+rt0FiR3R5jBMV1ToYBYVo7JNbcJEIGNRjbeOZs+nbKIg2pLUKZ/Z
6Y6PJC3yhu39qv2zbv9bIONPNrA3CxWR6zS7dVrwazH7/bexqrnJ/WQYr4y2EldxDlF8M7g19/A0
ShAFo7KGZ3ds2EF2pcezEdcjNycEBddivOZWX3wpqabItGfyXRTiEaeYJ/azY0dfBQCH32WrG++M
Q+v5s0Dg4NzDqqr/lL1mpTTVcBjLKxAlcRw6gFYeRwpocyfdubZhFU4iC1OXVs/iOsxO51w39yWD
OoFmrJZfkqkH5Z1qjR1SkdbIJcpER0zf2TnsgjpLbnLSmyBSJn2Iatp/6pP2AiiLPW1TXjXnNUeq
3H+3iv9DD/THzv+6KKjGdELG6AQLdgHvOrRULSgcGuI9IBH6T3VMG3dj5QZLo6mG6UZNnX/fRKL4
+OvD/jjisDGYrVg5onBof6//t36t79YiarjYavq4uqq8RVyBnBiu2EcD8YiSp18faW2jfmfAejuS
T423GjiBFq2xP98fqQHnvbSIb6/wc1gvMIe6Yh9JbzY2eZNs9RYaQmDqM4HnKPVV+efj9G+X+dsu
5cfDs1AMG1auRYeZLviPh2e3lDJXQdLttrn9UmaD/ZKTGFHs7aXkNcerYjPrXPq9KlqFWj+v3a9I
jEDY+LN1OTmIhIjdyZD/ZlhweIc2hhkm3jx/bbSxCXUNXXJgo9HvDrbpLMNvBkPvO/icPtyNPDbw
5b2Fwq1u3u8ulO4MJOjYkXYWQ1S+pEzWY17IuaysjTmDBzypJM1foV5gxlha6ABM/dIAnYL7TbrL
QmR7ErvMaLPxa4qn/MtoN4l7+vUlxjT6/iKD5WIRsS2FG8jdufbav/uWTuelOoAI85xZGIl9L5R+
suxXYJK/k+Mw4Ghv9duxnO0B7G7isrWr9r1Bj6iwGlCNdIDuGvDQE9x+FX9QWUm3rWfy2tht84iQ
3gsjLO/BUGcZ8Q3SRDsRZX11pRqtR2lBCRPHAuY6kiDGhcaYlAcKuuLOyOIbcoDJjygGt72SUfsg
jVIzQ2c0OJHpbPBssIZl2ejKyy6LxPaeIx15Z+J44pJkntEPlJ4w5mbRpUfN61BPqNlbQqFsLVyy
6XNDtvH9gN8eaUkp3V3Ut8MR3LDx0CZCgYJyNfYJC8EZrz6ELDSOVat9ojIm0wR95hGgRHMUrV98
SceGOr4xy/w+9YnR3YwMl09d1A3BzHlg3G/41wiKpy1D7XYnxCTGbUFLGUW/giYUjEYSbcve7JBN
+tdJhJMkhIsgD7xqDBVARXEY/rvFx6nUkwuj85t7G8nafvAzzcBxXy4vnlN3bM8mOolj7pHFw9T9
Be2t+oZHsrEDHI36sKliY4x3VOM1N4dS2zkeB2/X1VESFpKEuor/FBe51dWcaCw2m6zPMg3hlGKI
W9sTXXNZRIEptarcd06+jVe/8a0yid9K+w47XcZKkjtTKp9OpelOlw4KoyLCJd3KkkAFhkNV9yVh
imMszz219Kou8tkA5vVnYy4zabJPk8PQ6Fcyl5gOUa+1RNuC2oqOJegiuttGUd/r4FWP2WzSTh24
BhGKbZ3IILSTHtimaB17yCIn5gogaawHXSFFdJ20OlFdh3x21RqRVPjy0umlyYpSUS16FQy8C3fk
Q2XR9cit48QBjT2EQcKEp7qrirTzN0zl0WRtp7Vlov3ZPiGdsLJwo0YgYBhHqGinCrcot31EVUCU
Vlwua+4yT8yKbeuaPNxRmY/9HPc3yOWAJ9Rx6n3ThtFN9VCvDYk7zxu8K/utaK3+KmGrqW+paHud
pxtq9jhx4V/040JYc0fjZTcXTjkf9L4vm8A2UAgF7mTPxb6DfqUFXFbjg9aUVNLoRYkg4X+6do1+
mgC1QVbVh6ws/fJo0rEvtjlkhbtlkCbuG7R24iIhZcet6I4aidxH3dhU97yMzRPSByPfDQ3fYFtL
ep1bT0wLigVyqdW59OiobzVulQ7rphhOHfj8IowjMx5CF6s0aQ1uT31SAUdfvqJC8R0E1hLxORxA
9g4kIFgHZvo5aWQ5NOWQ2KwoXIYop7mvusYHFKYyi2lZmy0olbJFu9CjguyqJsJi5Ca+22wFdOP6
mKRCxdvctxK4o/x3G+Gjb2L5xLjeJ5WiCkXQrH3qEPTQlEi5j4wrQR8BN603kpv1MJPhMlw5jT/X
YYXw5WwP5CrtY8QN/IGPytbcQW0T1TNS6So5tZCsmDkpe0kvAEfKBwu9xIs9RYwbPMHihWCDEXbb
O0vKlx/oYoSECBP6Tutrm0Itey6UorLI4my8R9ehXpsuMZFOqzhiLEgLEG1sxOfYRQ23rupG9kP4
tKzbXtriQUgkyBvlgMYL6B640xZGUpYeOjT+eG1cRI3Xqeb6T5Xeroszy9p+7xZ90t9MsyW9QG8V
1yZRFV+sxpQlLniD+U+ob1jdJU9JJn5i3YbL3o+MGyYdeX5neMS1HCcrU8NZTnItPpN5urFzzZm2
tSo5dF0vC+pho5QLzjF3/fHrV1c8n/he667Osit+xdCCuNkkeZ0vgZ+P3DpNEefpbQXUjUbMQFUQ
8+94phqySq5bYZF9Q+sjYeqTqG7dImoJwkKaVy0+grU1u/1zwsQ/43rhF/EAQUW91smyKp/QVfvr
NIXJGFy0nHWBPeVFVYiEN1OXzXemnPT+IqbMzS7qBoP/vcfbYk+fTVy1ftw+W7pBVBXMlNQ41V7s
DwwLkHqFc+e2uB8gOOwbg9O6envmz3mR2zfT0KP7bMG45x+UU8b9AT9F+Q3u0/oMSVvy3NgHeOY2
xa7a7xpY1x80PSp3pWpi9KUWj7m5U8ldii36AtF6Zoe20RkAaQqm+RtsNP5Tl2ljvC2Mittk0SLT
P1pVLdqvJQ/k+YQkgnsDKxxrJLNRYO/QZI9bXjKqvRDdYDiM9gpJBiJDE53Su80+kariP2gzZfpp
8WUnvuB7JbmqFMKldakMPmoqxeqWVGADjkzSsUloKLrgK46jPE+zi9p47NuN5/YHq0T1dFjU6oLG
sNITQ1/kNAQqZ7IuNYmid5u0VTlexAACE5pHfZk8UIn0X3QM7lih3bQfmQaTo4TZfPRa3gJze1/g
AEo/inoxPWLwqMDmx0ZituLDcAhuE/CM8UmLGvWaxDqtrcLtnfyYgl24nXotWvYdJpt0m5KYg2jc
kJl5MxFPZV+VTrM6eZiTEsEmEizKM9VNv1UYj/DsexXxZd3iMm/zyO7eismcunAscOztF9iafFVa
pG44R6iUg6jBN/MBbaV4yJKOtcabzn9irZf9TeVX4P8Ho/HBUtFuAWs6PBveoDwmmfnoPtpYfVSo
gB9YeDEL6KhtBC+dlzsretukJleTjcM8XaamzOtLt2sS8wbbWuEcgYAiSCfqSovPeac1Kix79P8b
qrFBnosi4vt3gL52fbJ2ytWk6+TgWdz3swPfAPZy4p7fqtL/TqZ+00kRvuFRf/99K+WyHtI+fale
vu+k/PVX/9I1eYiXmDP5yGJW9Dixq/9qpfjWH4BQPJA27OeYWq2qnb9aKab5hw7mBimfh4SBbTq7
yr90TQYfiNIP4T3oWZ0t5z9qpZjvWgEwX2igmBbiKuRXzKje7ZpTnlIDIvLuaFeRSyA2PMc7PWmX
M4/cZle3mBNxnrr6a6+50QMv7+44l1V00rqUANXOGAPSOQQOBqfa434gDnoEC7Shk689eE3J9j9p
yKmsdekHIsmma1Fpw9esM8TllMTFE24TucUfC/UtKaMzPWUmG5XhYk5r8SKKWO/UXuJAOdRt6dwP
bOV/Q3F6N53jDFiWQw+J08A5ZVL3444LNQotjbEBhNuJ6cbhRt3H8+AHhpTr7+J7f7dE/kOf4l3D
4O14bE/QrcJOcqE2/Xg8Q2P6F+d5c1Rah0coLl5BK44BE/z0N0d61xFZjwQIipacoIMnEIb9eKRl
cATOf6c4qqjtkaxlZMvNtrZHPpzej0Zh7Wfq6rt//PNW+aUuHBaTp+vvenO4/XtVVn1xpIkNNUFb
k1h7QMN2OEw2BI9/fjQbrA+BxyvV+b3ANPY9fCpQYKlKFZg/5CnLDq2vUNdD4T/8+ljvCVTr+URt
yEFck9Tjn1DldNSLpESAdGyTqTADM4n6IgRUU4OkQVGfzMl0PXSDuFR9Ph6IG5YN7S6n/8e/2dZ1
eLDQx4gv4qHy42UldNmdy8HMju2QM6yYACSGDsTdB98hT/M3B/t5Ddk60kvD8EDQW9b72XXHTs6U
SJrIyFiW29rr+lBq3MHk7OUJnYUVXoIxPPd+c9yf7xJaaw5wbuEQ0uS855NjZVVpjG79CMofQ+vI
1USoozB9rGa3X1/Yd8daY210i34LjUiegj9phi3sUYKQAmbToo1DzCIooxu9m9fCxnz89bHePW/f
jmXj+rcsD4LCT0LtrJSkOBGbcFzmRaGtidzyVMCOFOGvj7N2s77r1v15HJMWLwC+dbkaPy4S9DYw
BuspPWIJQfM+KbrjGyADFBLwSe6TNC0l9bOEbrFA1Ii2ehknf9YNf9syfLd21u8gaBoje3KAVP2k
e0BQluNrlXyHsY/DRiAk28QLdU3ETvJEh5busWPOv3mev2nd3/10JHj8cJhfvEPfS3XH2CHRNnLT
Y8JG7EOXOeUJF8F81WRVsu/MpkIiBNmezNOZeg/s+zCPR+VU0xfCTdvuczP65SmHVXOg/ixPEfmf
p2jJtNtfX6H/9D1tLgwCFKoDX3fey0JsM1Jk0mgHgFvO6zwPFibqtvC5RAVskQPRoo27mTPNhe+L
5umsj7QQcABG0XHIa+uCOMroOGH5v/I1p3d3zpjUGemRPl7RX3/Xn1etB2nMXAmDVCQ/Uduo52VN
5yo9lpg6mbIQmpkHVQ8K6NfH+flOZHjEJXNdGHDcIO/ejQSdcVK0Pj3WqmY8nYJIxuVV2xdFb9n3
vz7W+8c5y9PD2wtMEF4lmtaf8H1ev3KMMh7nIDnC2IvGEOrNEBTcKrvIaOKgmdR8IYbJfdbKKt7D
KpC/ObFCt9c78cfl6uH7duFVUhTwdd795qJrYHO1RnRwB9XNx9XQjgjUn8zmGA/NcqtBoX+1kYYG
aTqQKjs3CR5s7Osdfi780hc9sIGTPwzzDZZRY9j0bdZ0QYu5lvZ1Xi7nIumjU5K2BrEaZvRtnIbi
yZuL5bwU3QQIrO2ce7ed8pNRevbFiJm3QeCmjDt7yJ17CJY6bBuauAkTiCHUm1R70Fy13M40jQZ8
gsl4XWISeinYOb0uqJ7PPSP2ZeNPVfSt9DS7OeGTL0GfjU1Eqp+weqhTyZBsTHclK0E0tQjjag3r
JSEr+DN5guajMs2GhJZoLDVMZpH1rRilxWaITniCyylLzghcypNl82iB3pO+DgkPb/hz9re4Jo05
IO2GP62wncWBSv142BGCbu0VARYwf92p/+K5aI9IHXSfPSyS3l0tMtYbd3+c7/La5/BEemu3nkE3
aaP3g/u8WJEdkhoTn931b3u75mvM+Oq3bap61FZpoT34tTmfec8UT4jQ1fXb6Y0cJbdGlei3kB+T
/FQvbpEcIxE75skgpBtiHZjybbskWbN1355WA2EsnVx4QtG+0z5VwPOY0yOO1gNmhAsk5IZzN9ve
qg/R9eSBcYX1AfFpoZF/q1c3a6xvFWYWn8NoIzk7pMaEfeumr9h6sQxHXTfHe5+eBk1kAJH3WWya
jx4BE8ZGMzi3Jf7VV3a8xk4gc3jJbALBgIb3sA2itFxubZrFMpB5N93oYztdp7M1JqDFRPqpcGgO
T/TcnsSMVGZrrusQ2gK2COJ1YmYpnkyBbAgKGFEiza5A3A4bl/bTOSbSIoLBlPbzRtJMvUVBpusB
Mv4+xGKOGyDjB9DWyNRCSjMLbEvWUvOS0FY+EJPB6rXZyt90ROGs5l12DI5daw9OknPC9Niaz7FW
ZKfcK7b+ouXhhHL/mrCfdkcmuTjEaqm39CLsYNbq7jaWSXrUIShcqFitMXcF8D4DiYowq+UEhcQ5
mK4dPcTS3YKcyF9ap8rPqMXygPBb9xop054sE+I+oIcTbZuZz57HbddgFdRrLOtajvIHsN0SGOz5
CC5ABUgHDz8g0JI84KwaT/hwr1Pss6dMQNWDuY46OKlPPjfJJtEGNEtrNEFb8rOK3IMbnAPymEcc
rEaPxkva1nMH//ccl+l1NxGvPmIGCMfZQ6bCUHOHUOzRgba0nfvGuChsYkoH4JWNrNQ+90v4HAug
sWTBVuA3mNxTP7mD0vXqN8ZLM2j9NtNKkw6EVSGMH42jpnsfwTZFGNPNpgjmyeOtNsAuKk3rROcH
XbuRoiFG05VbzsM4RhfYFeKPElvoNrHm6ZQUJQ9ga62RSmO+clLTPEu4OLciLfqTBuwyXBbnEhD5
7EFLKzO39/P1IRL3X1s9bw6zqOErVljR4UrEZnYStVWLDaMc9xLkO1+oLhgoM+w2lkcbXdBuUkU0
bCXS8QspRMvAwbbosDg8L3JXLx4B4cSPg6Gre4bk1A91v04iyPeYz7nL4AyNv7uzcul9ycq0O06F
Mx0TkBUclCr63MX6nWcrdeeqed6aC8Cv9f1jb0BQjUmQNm150zNqDFzutOJoAf0wNkYOjbGbqUVy
b+JdWDkgEnQ35VFUYbiwIt4Ibuy7kOPZ+gysv7CkzNv5i27tBzWiwWPQWkL3l09usbRM29JV9b14
ZMuDuMtC6RDLvLMzo7zAvJzvqowGKGL5t/i3+IPMYgWiYQolKKwTHWQd8gH+709mNuEKsSsC0gE6
ddqxAs1/Mlvq9o2hSDpfxpKFmVE7sEUotNuChuu2nIEv1p69A/Y2Pg9W5X2TxBuSKlMJ48EobffD
pBafJrTNhGQeMJtH9UA9Vk3tAZ6mfzVprXOLfXEOQMo0gSZbF92r8g/+RM8Z/eDQfW0gc2Lgz+ZT
yygVsJV+9qNOYdfBZ0MiVUUJU7n7wS38W8gmePhxY5hs/rPEok3RiQct1eg+ML8+cVH9e4z4CPzJ
AZUbUqiszxNs8FtYCnQNcJCEXt3C5XNYAg7w7w1hO/ZeuYAeHU+OtB5T6zGf+/qG5BzCdyOREYfW
GmfOYBqahH23YyT2Iwb1k+ZXZ+xuehDhZb+J28I+2K1rXsIE6jeEfdj3kd2KsPRUjboOLkGx9N7L
sAaT86BhcNmr1AzwJXf4FSLb2ydjBT2oUgLrfh8RCq5PuFJ0r77Wl4iy3zdrZ9P0WlZt51yrrU2a
jcW+yCv3GQwcTZy6jS8IGPLqMIqs4jhr/vxVsh2/JLF+uJUW+Af6+/7Y00mueKevvpAAg4t9xY69
2UN6ctkAiPpUoJbk7pLNmal0cdM4trz2+glUVdsnPtmE3qHEU3WkU6ttRmj8F3ULlSmD47yHhli+
5lXrYuxv/PYD8EtC9Jws/+bbZQqozm3qowY1fttkRffk9s2nko9eLWRWgSR1MYqgj5bxBePYOvHW
eu0Yk3Cb83LVZdBi7QsJVxwuoOKRP1FnW654CqbK+Kw0vwlBe0LWgHHQb6s4ns+uP9SvLmTh0zJl
uKN93oFtYi772Z6jEDWbvBH62EPmzHlmtwVvDR4CyH6wHFmrgOKR4W/l9p8ZAXqIYq1qSr4lJOUE
MgVexI0tK7ZJ4P5bAobPk90YV6myh0coZ+Or1aXeczz4TFaqlScaTvri4TKymW65ZUBHpDpojjWf
8DL4iLyd8QNC1fRKzzGDa96IdDVrMW6kKgdzxHzjajZmuEUFMbum0UZHuy4mUHmWnA4WqN6zpdIi
ZHjLO4Ng0plYjWEAe8jDKUHVmLXTQURKnvA3NTBHCCrgcTYv8b2Hlwrznm0M+PkZlZOmTpWUR6TP
BXG/aA9p4es7P6+5brwU9uC65KlBFfu5YW/EDgOJZgVq91uLLuIT9COWMh0l/Zy4DSgk1+img6Ob
0ROGJ/OFWCLtm+EM6hI/U/xgM8EMRM3HTtbkP4oqxW8y2N0nNPfkSY8EHDFIeKQwjrYycsgFyds7
x3yKUdFv5oXHa1RELKryiXAVjHiedueOE9Qot1qYFXk7a9FW1bqc4SzAyp0oTkIXeflGVMAYPPbY
6N6tOvCn9DUvjKQiTdVwcNKArMHyfkCkbuwGR31F0Obv2cvDMOgMf5ejZAlytNhGX9qAJEaxKe1h
x+gKC4pnaGD+Wc56NoHts8v9sIiXpeGDk3rw9saMTYB0jWJvyXS6bx3ysozBi89ZNX7TGh3T2lKC
tRpBOSKQ15HTJ9MpxZuFqJn2gDGNBDM2HdFhidRfcwk/mT0+bx0KoZM11LioEQAw6ZL9pS6n7BJs
8z4nGGZjUnAFbKphWqnpWjmgEZjCOAeb4CeM56PH1gS6BpZCXhB1dDOJnryDImt2nuy/yk6rt41W
L3vhpPWmbP1PHRbKXTc3zoVs6B0ssX5koHM7mNpL6lg7RBLonwf/qir7U6m1z6pcroGvnwhtemy6
6Mwjl4ZRkcoLp1u+ZW38hHDxjkS6PT7Yhulq8eLrqdovOU1KF6KmsBn9LB2TcF8T9mONvABgo/HK
PJLCSot5yCfGsXDgDWDI3WVDczElrtpA4f5cjn6Ds4qu9sbW2BHEahg+LObyGV0CkWCDsWvdgjjz
2Z/jDzqSMcg2nZefrK6BUjhjzKxTcy+W7dimH8FPwNeRyaXdPureODxAgWZC1qf3rhknB1f5edC1
4/BRMzpvO+F8OIzsYS4xn5ETO0GbQxqtn2wzdT86vVXt07KFotwzgj0Sj0V7VAGtCWrXT6Z9DYBr
Sz4T1uCFaOtLOdpwgZNyukOq7H9BoTFrJ6R1NHQ2ud97+t4YDWVeSK8EM7tpsaXdFAz++DyjzbOX
maYznouM2PtjXEpWtKsgWGzoaloZCKGsEDuBtL/e5NRDB9ccXO0KZoibhgDBshU5RtPU6RVbztwH
KjEY0bMX51A7IocbkKMyYrCxvHWUImykCP2q2RbFLPshrHm80GdaZxozxLRn0sE0qE4te4zasC+y
dMFRwzvuyWuj+axZNrvk1NW2wE4c/SoDEDxupT+z7RjAdTaqz0zgQ+vuRIDF+pothrrOnFlc6iLH
6h13+SnJVfRMHiBN7thyxZ3obbl1bCQZ9LtG/RUVtGOfZTKuW15fgrVM7Kb/0FYjpUOhQY9uhNkd
qe35aM2ptG1Ss0EPbcKpdggQ2V8pR35y0GaHaUf5t7GS5sbuliAXY8V4HvDfwiv/aJDCEKS9GZ3M
xKYp0LPJ9wYgJG+TmrfjjY2lQQN0umPkmMxs8mLcIzksP779J75XGne6w7a/djN/79r2cjDMvHnp
S8keDLoYXQIPXKtaKHs0NpvMepbKufdzTiayTkBRxCvt3hrFTTExRpnqNYGPvnFRpkjc0zTx9xrx
BpBJVX5yFlntndLuP9Sp5AekGZ/Ic2S57Wm83NhpIT6WuDYp7XOd74yM89jZ1XSTT9S7i5bgOM2H
BQLUPEvgGvwu6FfRQ2Oz7cOC0dQwzbJ2T6nG3n4YCpeZb75CXdOFrgjNSx4GA4KOSO/8EKGw3R7z
iOQo1r++aJd+HTcvNP9SVBEZHUVvuUAb1RsbgVaJlkwbQYWp8ETtCJFT1mXRSv3KRtJ2UWcLE7LF
pnkVLfnpbd1pYF92Y8YVMBdZYGQplttEkpcMCU5bv1/SRN+0iu7aRmObdVsM6zkpBqZsgn/kWk1X
YDY5bTQpA0s0y9moEADWaysO+N1ydudIXZPv6IV1DYnAsVgB0tL5bH9cP7DInPvY8LWtnwBgaoqa
fv7qHZkwBHwsdf4kr6zuiBCIf1tLzpZwJhasMF0swnzQdl4AFIet0vSPibCtLMxl7u/TnnWfaJTX
wqXPGr41noRmRN8WYdFUylhN5sKHZpNWv9BKBOPI63x8JH1CXPpCRacxieqXKNHBbOHmhO2acAtb
5sBsEoAgmEhRv+Ruj5eznTRzM/djoWO1LyJxx+aAX1hh+Bs2EaQ9KuBIVXtkCMYl+5bug/TX01vq
RX4aoLSeRyw9d2QlZVRafHGjzzEKLWXz0npoB3mV9+OJHM3oKGm5lsB8tP5lmeMg1unIyZa/w4id
I/zzXge7H4NEpGw9ZPO50j0fHHTk7SHeRiddcnWkjLjZJ2al0TD7dCwqfy8BkKKUduazSQv83JRj
9NwhN0AX6CziogCQdY2zDr5EgdV4I9n52CH2LX+vmzbND8aiXmivq0CRLnBpNzYtBXtlURCexZ5Q
+QOrxF30VyxazQujSHiszGK5p+vOjiACF85uAOX97FucKeQgGuaeKPrmRqglNr5c12CHACbAmBKd
cBqvCilzXg6aO8A0RiCSBh6WuK+ewz45YIMxfezrdPo0jR5TqJ6CnPg4XjLbhLKCN2OTtZdAyqor
/NjDA3gz70szWtG3tJ7802gnBbwdxZvJSlW7m20Xiww6iw4XcRs9Z46NzbzvzC4K3ZoGd1g0aT3/
2X7+r9DhN0IHwxS/tuBefVX/80wX/Hudw19/9JfOwRV/eOtcy2USC1MTsNW/dQ6u/wcDPIMhO5YD
oqG+N+HaWEbwl2AnWcEqjIn+rXOw9D+YybGWBWOHFR5n/xPLyPvBgocLGHmDaa4+ASYY72YteLjb
Udfj+gj9FXNrXsX2tdmp5urtUfnrwcI7QQGkPCZPTBM5F0yJ32ww30u4xx4pe+uJ6uiaCvEfVdNV
Npj+08wZuGzbxf9z1f7tmO2dZHw9HsYTw3B5TRs+Sr8fR32dZho8wXWOB50D4azecKtmNF+v5GSZ
R+wQNCZAfwgifVPjN0Px9zM+Dr4OajGHcPWAwLybXrSa3k81EYTHpZPyS1mUkMoLMXqXeCAnMCOL
j4JP/91P/g+n2OZs4URAfbpOi378ybKXGc8/tzx2JZqNvEjkF+BW6MH8lI14rM//+IAOpT/+cY7o
84D9SSSy5o4YfecfEi3CZogEGeup9GHJmdonkkSd51+vofemIqbDts74Fmyiz8mlB/DjL5x7oS9x
NI2HoZ7Y0A3oUozrZWl543nKQpkPilLA76usI6Fb4q4d7eoJsbirggSBNxgVt3fv5GzwRuwwWhNv
0CT9pZj86eNseL9ZBbb70zpgco7bXrAEdUwq77lbVel7McPt4YClIbYetNKwIyZThU74ad16IWk+
QtGCTeZi5dsjheUenO80wIIHg8GMc0p7zzyWUJRfYpPZ9QbhCmupj4z6olw8AXgDEvBp1A3EfG+y
2tKANg312kY/PRh9jGehSxHX0s/1drwPxRXIC63bDq5eXzSw2O+EdKabCEcA0BtEP/arR3d6Dtkc
TiPi3RYFKWpoREA8JZyQAK/cP2T6qH3ICgZTd2zOO5YcrTuiN9wew9GKgUmE+MoqhbvCBiHNJsot
Sq3bqZrVZaUnaL4d+//ZO7PdupVsy/5K4b7zgF0ESaCqgNrcvfrGsuUXQrYs9m2w//oalE/etLec
EjKfL5BI4Niy2AWDEWvNOSYlp95DXbF6nQhwPvCejr0ar7WhHa+9lPKGPwZ19dglZvU4N7p1kOSP
Inbt++rRza3+GhE5LQGvnhdvPnDdTWI04om0gfEWEw4LWFYQ1aMVteOtVmvGvWj5TCOURt0MN4pN
wuSNjxLIYudL2yA5hgbHeEvPmSutcG6v8kxxQJZMwYMJYhnngzuIp6zjProzOzywssZ95/HQUEt6
DwMJn08SAfEtZmpvU1uDsLYTi3iXegcS35UiVfb251ilYYmoN7Ji9MdxSucNYgeLGltwscB7KrVT
Q4/cWaMbGB09h+7SgVTLGokC0jqXmjwpN5+jfvAe3Ir5dN2mHVrWfLIZJ3BB7KdSgdiCSsPLX+fe
uTc1HmJNYNUrG9lnAi210nybsIcz1jQ8fqsqx2tapsgre7ngDni7q8dxRHDv/9Qv991i0vMiwwLM
nCBnJTuHax1AYa7csGz2r/ffHltBXIGL8z4FNuW5WqRo9Hj65evPQHSlLjvpCfPGHO01rvUGMlG/
HuDCbLuamEY/Wl4Pye6h2rObDoIzFklwrHpM6Ou0Hl3vlu6xgVSM5CEMI23m6sllS3MFY4ibp+Z4
V2ESp+AUlHRLt7gHJqrZi7aMyoehHwajpWxFxLGG/p19QqztJp0m3LoOtSm4hTcpMkpHgvphEeHp
ODfJunzERDU896RC9P6QqDm+HibNHD4rbn+EtrroMR1FlMhmHRYSJUVo8zrJk5roBfdZ3VcUg0j8
naisF94EUCejyFqPh8Gq7S3kZuuSinKHd3jYB940nrVhOd5Lkpp9tkAAXkkAR3GOxwBkn/EFAVm9
rqKJRDGsiVeajNrbAb1wuGqDXnxtbTwEjC81WH7oxeNZT6zX3nbLkKW7bpbQ88v50m06IFKKaVNC
IT0WcSQvK73wcGvO9nRuFEPOAx810MEz0Ra7oprbZy+OkPISdBDGawa3d7SDdoQWAXHMW2ENBBdV
kGO/NnC2tyCf/Lipnwr2QJdJBhhkXw8WU7bhWAw6GusMqSkV6pmtDX/MvDze8pljLJtBEcV7qQV8
pecm3uHZqh4F7JyHfIpQPDmhCydM9P2Idz8KHkao6ZcVO8DHSS2syT4dnthphw+JkEyYpZneJ1DC
P8Ph4sVC9mehBAKMGTuWdXAr8BkrzwuAiQ9ueS+hxs5xUqwVlxFuDQsdABuPWfc+z6oyvuaNps2H
GXaie7CguVqDb1Rq3FpgoNllmJb1bQ57ITdNkR7/mWzSwFc7YKhDNhrV/0m6SeUNzp0poa0RvzAc
hNVp/dqCUe3zXv53zAmksquxM8duS4brw2neiT2ZNSkMmS3+zjspHM3+RigMP0/PrG0+EXJv4ihD
Sdisakx35XZ2yzhbmWHa2WCPU+2cnm/HrcuDajWTafdlctxyH9O8unIiS18nvFU7xwA7gH8hUI80
oVmLVK0AdICLZanS8FgByTUbmpc2k4Wdhc1l46rpgEbdvdTGCT8AKRHAUDOJgD5LvHMRCKa3VM4M
mrpjpChMDmvCVJeh1IFrWVNCMy4tdvMw/qTJnJ54/J6eAJKdbCPvXA08GtQCJIDjZaECsXJccsRj
eiB4SNKCITha4MIkm6l8HZr4OmFrNPsp6pkHexEqtUPk5Z6Tj6P5CcFw2Mn4mMDacNzxGqYs7xJ+
hGznTHzHy4YDW8Fss1VOmPBfp0B0Hqj6yeJdhv6gZ9F1OxSAnLuKagklUh17i0B837Saei4skk7w
djV8+QGsiScn4/uIyHCRwVMLQuRel9T7slY4rBgm9jW7n6dlFALfTx0lrCQCTePz5TTM9nXWNPt+
opLU9qx9aZt5G2POaKSbgylRgnVTbo8XBKKblk8FCHKYWVfRlSkgFmxiqCO5P/QzhyyaeHJuMWVm
bHwrSbx4vsqisE6h2bp67zh+ONry2KUEIFEWEtNdoJXiUVIjoSHYaMn5UDUjTbk/JtzY9MTxkaAX
vstKTT9W8ApfWtSXu6gbcNFxzqxyXp1B5jgwLKh98iWvvda4h+zM5ylsRpxtDWy6mTOJlzsKZXhe
ZWLis95VLt7rvGGqooHIE00SArjmLl/8TWTOXGpAsNAJmLNOTo9QFMs2mSsC/cHQJlvY3CeWlnfS
irXurpcUDyo/HqIwcm/RG3iST1VFxg0g87Ce8L2lsRYaJLqwWkY3BWGboDWWG5leik1MshTaCMqB
9AlQegySfBkSC1iDOGakH1PQ35cW7WE/1qIJouJUr0eatscsmasLHn99S986OqR9pH0ZNS8+agS5
YN6D1GJPbr4P8ebA73G0bdYNguuo5brQafIiqD2zwfD6JGTehC5TukWtf2voId7V2YDmPY71oezb
cBW2GWUlQv9KVBVts0p6GqpGyoqklXn6opG5s3X7Mth7c5lTn6l7IltKDIvMCi9FU79o2XTljfZw
YFyzMEAncuW1lX4l8gnAm577Uk35fuwE8ZZEcNyNspu2CR/RdVJH5GSQIWzr+EdGsytueNp8l4sx
O/Lly3d2nmpA7K3Wd3O5Cb3sogNvsLK4VVf6VIWfKk12j01pWpdlD4jDt0KdBeRY7zIvI7+9v7Zy
45aVHwR0oN4vQgbiaAGmp2OVm14CZKVwBjtw9zBNfoha8kBs2MY4JwXZZkTr6mDTWBH0S/8ddedq
6vplBokw+pE01zEb4mg962pTO1DeqqsLlWYM0jxitgH8w4ice7prAKoRp11P6ZAgImDZvX5/G7Xs
kn7V1gH+QrC90LdAAuhoUH/fRaFESTy+eNW+Eq+LfuCt5qpZFr7vH+fN7ocD4aSglsG2n1DWE0k2
dNC2S0qIk1khmYw7kAH3tVospfZolGdyCTE5vk6H7x/3zdZ/uUA09kgyqVSzU/z9+tiSZ1ZSjtV+
TDL51Gp5s6ftjcNxcCLmrzIvplspI+biul9Wue8f/VRjzMFBSLAr5gXnJF4Frr941SeVUD0himg/
iIANCIFc5r27zLpocZjt27Di//WqYVuyrLyxCzC5v57C/1TsPqjYGYa+RHz/a2vSFvRC/Py7Menn
v/mHMUn/i1/BUwPjYpu4GuA5/AO47PwFP0NSejBMAwHIUsv7hzHJ+EvXDeTKMOosXBuLn+gfxiT7
L5rskkIQxTxJY/DfKtidjmxPIq5afEmCvTMv1kmFJ8TXNrtV2e0pYCCayBChIYgjfuvc7izq345o
inNYwcCqXzsZv9yrjz06ggIGQlxMWRTxsGydanLJRJqJuB3b3dCZ/Qa7hdwYsYmizonz/X9wKG8p
gTo2fhl5UkBrrKQ3jBxhsW2w7Ic2Naws1IzwqIz6g9nwpAj6elXcSs+i2Lpwmk9mqdlgFzzZdktI
8BjDAkANRtEu9dvR6Q7vX9XJ1PDzUEvFjGIZnqpTXw7gmy7NBDeQVggEnMnEINzJl7GX67AIEt8p
LcLQA9YBFT7SD+alk1n/74NT711GMbDEk+ts2R8FVtW2AOZtiTxlhGxs2PW/l2TOUYTJuMQORGUb
vP3JUVToWqqvg44AUls2jE32gSsx1k6/SaqcdeP7d/TkE/N6OGrJOmV3tPHytMAmmMCtyGg7zGnw
vaK0+YH364VvSk4rMgdfl/w9t/7LuvLb24jtx/RMAUrfNt74E4IoTQbXIpI30QUNHjSMPCyv/KB6
vdymXz7Rr9dlUrcm9QBTFTLj3z9hdheQ+Fqn3c6KF+GJpp2HgEgmAyUsWS3i5/fiX17Tn+7ir0c7
eWgU0sm8FVm3c/sBWSbuF4RldO6SFIKU57WrJk2/vf/gTCbSN1dIL0AKGhweA/JkKpuiFATbwGtn
oD+H12tnDyGNtwPBZC7l3TBddzXKoslFs2+rZ9nq7pGstn0XNiUBsl6/6Uaw2s3gVN/H0dIOyGy9
lRm09d2MoY4gutA30nr+YGIy/vD8CVBwFicf4Q1vRpyrQvaUhHbsKNvZmIe0AYLiOIp+Q7AyjXxF
gHHllsPa4u5tzGy0v+rkKV0T+1RdOmia/LAKvSts8uEH74L446kxPy9vON2WU9dq4mXUuIkPA4wT
UTqJBLIItEe1K2mD16H6NMYWWZ2DJPa1zObiSOB8cw4NpEceO7ZUXhaOoL2IVwibWVmgKdZBASK1
MENsX53ZXJpy1g5wW8t1TRrSeqANCpCAsmLHjv6hJQ3S96y49htbc7YWSnmUzkhxKNcfUcSr1aBl
nd8GwluNmTiL7PRThyj2MrUnWtdgo7eN1ZHXpLVXtDPhV8fOTF42kTcj6+JznQy1z1pT97ukSDU/
ENNLOlm3LXEmRDeF6R7CaHvFby6274/Wty8ILToWBrz1rCffdFaIrBMd7XYeuoouUaYj5HP1A8qX
e2is1abrUDP/B0cEekAfSTjLfPP7BIBysie/MW13Db4mg5AOoI3fvcI+bywQLsAJvrx/vLdfQVc4
zDZYC5feyqmjUYUe0HCEFTtgi7Sle7ZoIXFcG9dspvX7h3o7THFNIjrQwTnpIFyWv/9lgRx2WO8G
eGk7z+0RhGi1gbGpcz64gX88CotwlingTLiHvx8l10FTtGgZdppsdEpYjqftQai41+9fjPF2Hls8
oDQ0WS3CWn41Mv1yNWzpUYdVC0WIPc0aOk+ylSM4eKmKEuyAclhSMPB1GkDHxv0M7WJX2mn80bRk
vZlOl3Yw/TjXICXEsE/2dDWK3jnuHbWzx8zZUFXLtvBm2q09tJCOLXu2D0ZB5kGjlz+ycnBuUXkM
u1Do/UU+z9YRrlHwwRM4TcDgI8Y5Lbxo7I4ea9aTz0poaxp5XZbakYRVHPRGbDy9ozhetPVloPCU
RU5XPWYAV/yMEKOrbokVkjEpTJ5blBhosx8ZkMxLNP64GoavHRQpv47b6m4quphKYowMPIyGYzGR
Fa23Hy0u/nwBHltYiyU97//y7H95tqSqe/nkDtzUaLoNG6fadoMdfoqYxfyqdpJ1QEPSzx3Z8sVq
cqj8AK5i555GnXdAGx34hAD2SD1K7wZvU3nv2vOPWQTF0XIjbwsVZVoPKUppi7S3Lfij6oNPwqmb
7+cj+OUKTt6CoSXWMSwntZu0JMSv6RXHFpPGmio41oWGSb4j/DdJdEi0qFoU9psPRoH1x5GJj5D9
OK5CmuK/30SQ+/YAl00t4botsaEU0L6xrLp2bFUQ+K0/Q+YdP1OqiL5DCGy7nviH0ozWKflmqz5U
W1NX5bqBSb6knQ855bCu8iF367tRkONH1db4McHtZ6p0EIKmG6EncME07zMdlWZv9EI/14SR7eey
fHJ6/U5OHCgkQ9qvwH+JD+7526UbYYzwhW1WCIh5lw3pr4NGoAYh/5MJoU6yz0Wwc3rSJbSZ1kI5
C+uDdeIfpm0qOIKdp4059I01VGVEpDZMOrsqLF488Ip8tXviESBbfXCkZcf1+4qUyzIXOCZgCEQV
Jy8zQYkdmYWCkdSE94QOh7R/Z+patBtJYZ9SIDO61NxjILFEvT/H/uHrixXdhGsKlYP20HJqv7yG
bYhJM0h0hTNleoTteD069S3l0hdYAt/Y8sr1+8d7XXu+uVZBD9Ug7gwpx8kjJABWjdhK1Y5teHHb
Wax7pgAjF55O3+rnHzCN7umFjOtwqljc2DAq8HI3a53Vyvun8sfBhJKFL4sF2uD0sxx3qI6jnveX
hlS71itHInKlZkvOBqr3KHl5/3B/+GhKqGw8Zuy/Opv83+803Oc0zLuRhzw14y6sjMCfEaZ/sEf8
4/01qGQwkri9b2KjEmWEpWFXasceufHdfiQStiACQAaudhjgC/ohDK01xo9sMwRh7lMNyDZjr51h
bvtojny7KQc0w66QTTncGXH6vg5TJ+ZIEVhi9a0OKt4BItTMF1O/CBtzQpgrpIk7+tNY49JO/+C1
OgVwLjM08yLqZMG63aW5//stb7Epmxad6t1k2NG3ymk0Yg6asL2iJStgQcoSSwmJ7sibtWnpaSHa
ysQa+WKKuqF2MFQO2jRc9JFFud9s285YEjnU8/sj4w8TzUJNQFaEO9xwTquaEUR40mxkvZNj0OCo
A7plk7uDRQSOzb99KLBVpHfRwAeMfFr7iRNDVTUUsl07B/mLbU3OzVxEqDeRhP8Hl7Uol4DOLCW1
N7Ma+UFzW7l2vRNm3Nx4VHOJuXKCs6Rpn96/qj9MYhyJsghLRPgkp5UKcw5CGPccKbb0cB20RXWX
h7W54esGHHTM7ZWNDOiD6eMPT420ZTIQJVJGmkEn73OI4RlSqqh3AOR6P1/UsHGCXL7RzY/4K96S
Knf6hWCloS/kBscleu5kJLskeXfhbDBE7AaBk0R6DvE3sgc8gnlQZL5slLmWrMlRPVj9oG3ZOXbj
Zh4dK7+huc7LFVvUGA+BmrIHs+ppMNI7dzsU2UTTo2qoo6cSLupFarlCbcMoQ8SiiElAbM4lWb4j
S7CaXi8GY4vEwJrOhIawPsZjOW9g6JI9EMLVv5edSeOQdAlhbhMjH+XGIg/c/OINRpz/kAnFEiys
7GAinCyNFSwBrk30SWWlMR0yQpfFDkpjbm80vTKO+QyXbKe6tFeXIi8698ImnCK4kQq64pb/1gaM
QQ2KhFVne2mxLtLeDi9cpxAksQmrTLY0vLK7HodHcCR6qtyjIICXPYVoq1DbxA8ICC0CrjtAuwcn
HMLKd7uyTJeW4oSVrQJWep7goZPoqrxqyHZKYYZZj70gP6DsAX+e5RrENOoOeWWuq1wsi6vYJY3X
gS83rRwEHP7s2mVzB5lKc3Yg+pLpmsi1/q6I7abdoHrxnFu9zN1wAxsk7A4sYsdt7Y5evLXJV8Jv
XIXz7KPX8XZFwydqkwVL+U8nuColuV64n4hjzfwxy0vLV3aEhSupKrHP3e6GOu+2gx78OajM7Eum
ufptW0jcZnkyIhFKcMvXHvyiaVvUaou/qLgNHIqodgQrE/jlzrRTbNNemhPP0B+tfhp8s1JPSSrt
lejMYN0lo7WFfflsW9qw6WEAcg6Ns5Nq0DeeHcudTdtyxYqZmAlSJs6UXY3fnBali91NpLU4/dNc
S7HHJD5jTZhW9N4fEPFuEHzV18IjkcXQi/g6tXDpdXpsnLl5Fl1YA8+D3QLh66jIRlKldkIzbrB8
LOEhY3AIPDv1xyTtWFQox8/4SqyVchZnw3ioW5vggpn03XhOr1KqS+NgN8d0HM01MqN6M7YEjhGS
hsbdSfOzwYqQhcTudeDat1Alx40xuNF2nvHFTFrbrQOTxvLM0vU2CLPqa+Eq/byIoJzREZd4Jtvm
RWo1rrwW/rRLwRptfCkOTeYhlMCsf7D02DwoxB4bihRHExA7SgRjm4oJq0RXf0Ert3eEfRd30xcY
osVmAKyANoMURKmFDW9g7h76zim2vVbDSBWET3kurpDAgiEQlu5GxwvCc6ghMCQegdzsG27jRuuv
6xAghepGvouWOseJQHjJCPZ00oofqkYr5lptvI9VDiI4d/sXW+H1n+JhpsKV9nE7TyCe6wJS/oqV
ZgOctIy99j4tXYL2TAbPZ+ST2DkdzMUpH1MmiSTshseKe39ZD4yyZMK976bGQe9CuvBlW5KBPmPK
JR96M/JCbAJhikmdIykJB/U4RRAGsNqbgT3gzYdJ/agZFkl+NNrhSXDOO0czy++jM+POtzBEdtiY
GwfzWwnD7FzTJLaK1HGRsmUTFrQj5VldUaSt4aM23ClyOIpsPbt5fx9R1b82s8S8D/IijQ9DIpuN
wJd4aQymuy2RC5GvTCgc3BOlf5N6wHqS+i5wjVnPzio+st9b5YZyk00k0CeDiK3zcVTyzsYd9OJR
3O98VgG09qug19fz5I6fot7NX5qqwa4z5cr4Cim2WbNFE1ceDoclmhulWKSmXcuK5d6d7OSxV/ye
iawmSLxmfZyhTPjxiGjXJHb9M1U42iCJiohb6TtGQmR59ZcIAPX3urKBkOB1/+LUpMgnTdBmBwt2
6zYGT/lZlJBsAUAPw5refd6uu1nxcpCVKGB12uBspBR+woLr0NWgEhxKyCgpWq/Zpuyb8n2OPSNb
tXHYP9TBsDCCRWy4Ky8cAM1A4SOEL6c1eKgKQAyMQW04hl4S3cEqyValgyVvq7id2gNkWS7RWSIQ
zkJz5lRl2qNBGrvhAihZeBW76BtLfDMXZeu653aEJh3yaLyz9Vje9a0p5hUrkRpPUxRdJQPWbUp3
5obCmbgKkQrITVEuXq9uTLdDOYLNIIohvCIDsXf8SkTiipeo5qXi6VKEr49p7tkIs6LqW9OHzY09
4+dXMfc7TtJpN09Eu2HjjPdaY09kt5v1TSWa6htqQ0IMCzmTwJfWCRoqVnx7Meb8Wg0FkdHY9bEy
UGbNvaq+tVPVfOkj7uvsOPX3EidgvZq7iNsKFTU4hlQjdp3XqmdvUOKKoFANFXDphVdjLBY9qcSu
+Axk2QbsAFTcspGlDvjPzw0+y9V6QLXla2TlkRlaRIjz3K4j/rAmcfy+MiZxFYsy+FSRNIUGqyu/
ylCm67aLZty1wNshbLgsIkVnmZuwdevj1OjBOoRofdbkXDyou/GTC2KK9PYg3lsV/7rStfCq82oJ
zM4VrMBxM9GxsKBRNOmCSG49ijjrGLvjkXQgfiDoPZfYzyFr14hzym41855TxiLmdsIK/+I6vXp2
QlvAQpmg9DXwAlaQf6qOnosp7uI86h/ssu0cUrY5yUzo6a3bNtWTlUTyTvPmOiO/YYiuJpkTFImV
tfmS1fN47UrVPejVmN7Gy+M2m8A9F1hOb2u750CphujUcZB7sMiIrmzFXUM0NF3rqF5f9LmMd9oI
0nhF0T64hcFsH14Tc6U18BtL0n1Zso+fPJ2OzDzAmj6iylTRRsuj6cWpKPNh5sKwtqLeopoVso+h
8KVWAuSGIwB4KNZkcGuTXIgQsFP1dMh7osm4dkbSTJYPU6+0GWnMWdFVlial4efGXF5rVkIRtweB
QylVuVGPgKZ0C99T7UvpEhpJ7yJPUDANaIzKxHiww0XEPCjjh+wTAgJ49eobZov5pTQXEJQ0CzAH
TSK6HzBqZ8Ezcxj7VcVtkXzJ1U4HA9CsJEveezgJ2q3X6sxmjux/jJVb37RBQeG/NqvLtp8QSScB
EJbWDa8CWce7lvBhSPOudWAeWxi37uI50cL2cx3HhX7TaK5iji/TXBzKqeTmoXe9YE8cbCuUgUxi
+Iaom7YYbIkOdr/Cs2gvg7wKd32WoeKVOY+Gz+a51dhptxJOGF9LW1VbAjEUTJYe7PQcvSAg5o9U
VVXroK+sb8ILyZ6vEL9WNnBw0xoLX/SW3BncrxUdTRvjYsN7CGV/ujVyfCMsQrCL2wkC+GzJb9LK
u9azL3r06PQi9Zi9TNOsBxj/lzX1H72L+mOSVw2HJcpPH4BkA4Bn3rBm2ut6rF2MUquuikkEdxIf
wwEQQIcuBnYSiACajTWmk4OI22M/4fZFWtdf6CEu7iJ0imMYFdOKpT5LQLTYyM/DJ0/AX0+dYrxN
y9567jP7WMe6wZQG5GC2VL0ppFGR1WefIWW3P7Pe1gnlGMtv3rD0mcp2G1FZPtRB6dAtg8y675Ny
+gyOKLzVi2jYOmiJZJnVa2/QMDTEdUkS7vxE/S9/hOQxL6ED3CQiy0ImenY4vjNNduRjGFCHVIMu
0AcaWTa5XW1V19H4MrpqzQp1uAaKoe/Y3Yi7bErplBM7dgsm+sUoivxG6KHcjvaU3dSGiwIiwcEP
pT/cS2V9Jl+v2SVYBvxZZyW3yuOpXJXIDy9i8nr90jAPgTUb31CfDVusG/quJa9u7cZwlYZXfhgo
g9WQUikMp0mesbawPye22BGPXW55m5h/S0Tuq1AiuPQyz3vp0878PKKvvvRyb0a0kNv3VTQmuDQ8
e4HliLMc+ucDXF3nZup5SAI7R711WBYiZW1IwRnH6sdMp8n0q7CNsZwzCuIiCxHJj0XFrFYhjodb
pPyxIimL/sHKI5DL7xzJep7AsadkGtNjOBT7Nq2zZCVs7bycyH2ddfMzMv58y5u4BSZNaDJNPdZj
TneZ2yL4BKabVYZNWjIzYLKqYG3dunozr9Pccs/UFDN56REhzFm6Sq1GXOWVKFHeD55BzyKbD9NU
9heS4MaCJZqW8r7J4liFY0I4gYVvH7L/QntvCnalmba4I2ih9TB22uRLjhNwJwzq71TW0CTXc0VF
o4s1jC6BVZ9P1LLZ1Dl9jK2pSdKjN8T6rXDsY5M44z7oQaS4Kr3IeMpnqiDnQtklqkL6O2BsFAng
PSBbqZI9WDTvC2SlFducp6YslhgHMft1JZdAvCJaKFet8QVwfnMoTeebMcsfQVPWX1mwZl8zRTRK
opT2CQGytrX6Lty0TpffTJIFC7Aig5631y5qWkI/WA2Ne1j9PWpTqxzsde/oytk7Ka4o5gxZXmnD
InEuJqe8onqDBdZ0EwxCXZYxB5WGSL7mBG3emLWb38iYMvIqnpg/E+ywz5ky9W8FcvnnOgDq45vE
8V3ViACOgrzAOwhg7vClYcHDc4vZ4wAdh33Qa5LY5wol9uyN1SMfS0pnM16gjpo/f1UGi+S5SNmY
Aoq1j+FivcmBrTyrTlFDUFOXv6QYZKKVmtvgq64S41v6SjsvQXBdK/A7X820YQ9uB7Hm+dUcqGdw
flq+UL48ZzOnorjL6pF5QUXjUG6dsO3Lre0NFDQ6UBjJKgI+MhIcTUJIJGGKscQsg6/CEPwbrxqR
dAMaSKHvEHSIA8Wa2nTdK84S6j1qqXWBSAveAayUnFRiu1Bn8Sxato160RuRP1TwprasXfnNMxHe
5cEeqD6uI9ubtJ02LSuAlgYpJg+S4s+TCNTOWjY5a9YskDwlgq4d6WdjF3ztmx54S0h0PdCpUOQv
Ztdx1K62sBwNtuV9/XkzRa+FRHbSnYz9WcEKwJ0/jyXaZ1nuLE+EvoU9JyXfc6kJkMRS3AnkY8Uu
g27wsAgLYvaX6ZjuK4Mi0JVZY1bbtmIWZxNE1jsxIKjgEdJu9UE3c32pIyiHNBUMgjOFiKHfAXhx
oguvb/uXXlIaXXUmeUQXUjOi+3TqzV3RkR+SkyN1kzo4qP0Ki+j9EFVq2o9U4YMru+Oi92avc44s
yjnrGFgam7xpLDTafyUQOJ4J7y6l/wiXnAVYgTGH+ZJJwlTPMZuXeMXJkjeuevUjJpom23ldQ2RF
5+VxAjIhNkc/Q3rNcpfHOe8Lyn/HgQwwfcU4ZEEnIhvIry4baigNrRWoRHUsGl51m/0232A+Xz56
Y+hLhduhqjJn0squoh5EVr2sIDOngPqVIQ38ZACf3hDorB9pSTf7AUjyTR664zlSpvhhnqPh02Di
kH8td/6PBPUjCSrivl8Kw29im/9f9qRSSsf/zBg0Xv/F3/pTw/T+grdOyXbhEyNfoNf1U39KPfUv
29apr1JApgv3i18clznbIX6cDDSkYsbStvlbfir4K4GCbNFALP0jlKn/93//pgtTJ//9v+CIXpdx
0ar/81+vDe9/NsaW00H7upDFDYi0unuqleTzNOUMO/tHxHycvGT5HGD0GQZTq9t124K1ekj4lrdb
NVlZTiVwEuI70p2qODdKdufmttKW9yWtAS8wdr1gMSC4WRqNnxqdwN4J5VAlZ0l0+xhin+stMqpo
umXdNJOpkzBDX+Evo02yAjqhDZ+QmCPpzhLksO7anrzYXLabunB3lqJvCEYwToQHc2EYNTcAqJmo
KvZh8QSF9kHj96TZvnigPcDyS5dbotJ9Q5YvlSQLC7bJj0oNPYbIPHQi1hKNbVnpBQtvj0OOBhyy
F7wD8XRPSxfzk29GXcP1FKT+jJ9+GVvXP5/Mrw/stT/46wNjM4fywiFR7af9/qQB4CTmmGNED58N
fHfpRWXHYXqcbTyW8S7SAE3CDXJi6kYkklRut0qTsULPluigoJ7KUU3ss52OJc8RqohidUQbY+7W
czbyKDZtO0fzQ9TIQBs3OLJqeTnPqcGPsflUogYrqjqKtO9f1O9NSqR33GQ63kgKWC/hdD3pMzBt
kX6UZsUPncaXvBNFrJW3eRaU8wfant87g8uBEA4tgi+BGu8PKOQM2tZMv+uZiC3TsDZVFqQ2Kxid
N3y0nMS+GlQprGhFJmWmtT7fLae/TWNRfNSX/b2P83omSKYWJwXbQIk+6/cmId32idSwRD73ym3k
paimhPC6hqA5xzqGxDIJ+e/eZIHPnqnEYkOPVeRUT6QZoeaUmWN9z7q6Kad1PZFHmFI9mQO8cu8/
0GUQ/jJIuc9MXDYK7EXDsMRN/H51Juv/tIqF+TwaoYrtH8BlqFMdAhCqyTEs6+UWZ5Psuo80DW9G
EqxrCt38D6XS0of9/cAWvMyGlrf6Purs16n6O0sqTWBqMXf3/Ws86fMujxBmB8r5JQCCyVs/EWgl
ZWmkA0vlZ4XpMnf2+O2LT5nZMkf5rRMGYXU1ejOMpfMyJvNd34g+SueHRDlVBR0zY0IklTwBgHmT
JEglcPYuDMvzlGKeO+0RJtn4XN4/6TcPZlGTeXTFeToIXk+ne4MAA3OEJ/C9oJXHWTSalyYvPemr
4ktZ5rK01ohHy/Yj5diJyJabJTyeCh5WpOSsaE67zcGSBlI1QvtGc8Awceo6AjmGD2EiIi/TIH5a
AeaTduo8TTQBR+SoTdN47Ee00ezvKSUMUCAjd5zbb2FBcXJrFdKkG4haRX1kp+K9OBnAnKCDXILX
xFsMEqfPVoRDRRZ5U34jvx1l7ipxp3a+VnJsGFTzpIdTv/NUpeSlRsgIb5PCQ8fHoKBHymTpEaQ9
fWcA5smLVIuQis8fjkUKowYNv5efEzDx4swuYoSq9wW5JrtKv8+dlJHaZ63i6RRNK/kMF1SyeSLk
xixTtKaiiAOapAi6N6w42/GRXhJLiBX7k4B7YeJ5ZJLX51jWyda08WgOwOuGGCertBO6oUNnxMbK
Atc0X/P6e4IOT8HQbGZgXsPKqIDZgoErOuNLqkryBDYdVsj5YW4tp7/vm1r2tyrhTwbS7BNmECI6
ZckzM9kccejcImIUfLVVabzogcvvsFalniRRuJ2iQhZipYbE5Ccl0dr8SCwdlbObRjfS3rSDk/Mx
m2qIo62vGuRgE7HoHofW4sH7/+ydyXLcOLq2b+XEv2cF52FxFifnlFLzYFsbhmzZnEmQBMHh6v8H
lqu7pOqWo/e9qQrZciYJgsCH93sHfh1htv42A7KOf+lEpC98wc/KU4fYxVTwokSwPO9Hq5/q8xQa
4nA2TMPEXJpCjsWzbqbhFR4ipGSzNGOp98w2jG3eNnBA2dvrxq1FURx+3YCXy5RbxTks8vONCQ+V
AfVwe5rP+ynRi1hZBUQobDHT9vlfFgjyJKHeFZDVfn1GK1osOpwMqJ0IMXz8MPx10sVjDAYnm/nq
SaQsjrPTcE/J66i6BW4JzsoLxcAvjKNMi7O67AaaK1Ya6W90jICqbRZY36QrQXeB22Oh19OliSS7
lkNYKJMmx7C3uq2l1wTBLnccPV0E8A7vlKqjiFmT2F3JM3Mmkw9EBmLFwY7gwCJ0zgwc1+dvLTFp
jGEzqZzvRzMCJnUXlibutJsFr6xyxGmvVqjv8BXVtVtuTQ5/N/tUi9xEHgl/umgxkamTbWN0+rkH
tmIV2KK0V9xMY8d6/nZYJ/ATrSk4BXj7KZdPAVJ1eRWGHPFBzpPH64E6DN4+lzRz9/zhOIDU5Rs3
SnG3WcP55hWcw7ZgpjiL77sH5YcOl4dpNc67IFyKc9tl74bM/2xw+QGm+xxwWbkb6TFuVcUIDtOI
WwSqPxDBBnO/JHAPOY5DjE9i+nqK6tJa3Yuw5r/AeiUvcJBL1gZKx4UqA1dZ3nPi6ha9eOhMwee8
dTr9SruR/tDORBRVr7yeurFeSUwS1X2QFTajkDaBPsoi6Ozz6gIk1OID205rLtcLtZie1U6WYdRJ
Z2qxvMMUokfqNrl5D00ki9SGQKFAr0xpmRLR6pvGzsPYX5CBXcyJC2k01bLvRNG5uvbmeWL6hz38
JncbVSMRfRQKY+PTe/FU0a1SE/dcE15X7mRXjZVmwPfU6voJ4zs7m9YO1l+vjCPtSJAtoldaIjUg
CABAjecF7GmuEVtink0Ly67xnuueqCyO4HFOh/IuqtrYrS+bvommEAfwzB3LLQsxy81WOkmOc3Ai
BiQsq4G6fVKr2MYC4BA7+UDEN31clln/2zICfaZ6sZ255yifigXwB+lEmiYnbeZrBZhGRb2ePFmu
l5RAjnMrdsWMpAoBNYw55hDt67ZIzpulWfi71sYrBaMrz2Gp7Fva7Nj9gIthkjOZhjW0l/3o2yy5
ed0OPCW0WDj+bJu5GvmsqDX1Kjgw+MxcMKBYqp0pxchvcoRp+TvZxXpdKkxVTTeRzHVFiBdFwvIk
8Jdl/GRqsDooRpF3wbLp7EJbaDtnbo48/Xb2zjEEZqaHZY+bwnk6GQNf7VrlxPWzXLId0dpAlLap
Yo92zTZ0S73JwjFrmY6T72Wgz7SmZ9aHOUwN92oyZxxPwfAqXD4EUZXcUth0TbdaKiAvmE7oZeZv
VUj79eLXOYRVXw/O2LROE+2LjlUVSDrNaa8ehxziAvp51DIbOrJ1vHURCbV3cTtx81nD5j9vAdID
rjjI0Y2oXVOlAS92PiyU0wfgbj2Cv6Z1lQGDsci4jcPEXbJJF85+Y+jlvjdCNi0LaIUxdoIu6kD0
8WXC2R2fhow31w1JLrBWIy4b4tImeCDf4K6PRcMqWKzZfzLqsezoBU/lfYSkI2cOYUJAC7cWqiA5
Ww3imyAs1jjv8J1xL2Ku1FmTOZu1TxlrLi6TQd2ULy7M2u62avyqex5Ji8C6EjtrU4tnJJ5NxJgL
sG0oKlp8g1y0H3bj6IXqEkfhGMSN/JPKOjkl2+o2DqWykAB1c8ciP5HoCPhImAU5kMlUKF3SLx3R
EisXswo7WonOmOWXyLYG987H69GFjU2O4kRsbAkJtlnhPpJa8CZwc5dHmbKTlesAxfOy0LTDHKUj
JGYZm3Pc6+NhhYPPxQhbWuwARhMHIhiJDvdJbqcNG58vg7OeiB+s0l2aE2sokFEDip3IPtqQ5hug
Vgqws14jTksOUGTlhkbvuJzHUQ392xqt1N7FYrJqDAjw8c/Waex4xrUomsp9oL8ITLyHNDuLdhsR
EjLdTwSlyAsDwwfj1jXcfnmUNbN6BYnY7x6WQCWoNkrpB53Yh5OXLNMKFwtBvgP4GlnbmSS+dmnc
sGpWGHQ72EgH3dK34VerysP6JbVFo6ZN4eOb+z3KPYfW44DpY7CiZeVJejBx3Xra+tX0Sn8fV0bh
X0YW6Z7FXvnYLZXp9zSsHRlZ6yak3dJsLE/OCxwjRzpGctnZ3Ex+/av6NmmI+tbtmFQNPYURggfb
kqgcOhcPkO6FcDdYhncxnUZ8/qhRZhV4VGOxOfLCdNOsa83a6HIqqM6ZlN5WIhYSXu421OVjxwbO
65C6vl7hKrBnlpIMhyQr3qEUomOgb0yM4fmCcRIlKb04xdbjpRUUyo2sPdgP+zkI+ExIbo2u/gCB
9ckhyC3t2kU6SlVG+6GtMv+zV/c1l2IJI8DTMzEkWIOAqsEy6fU9lT0BiozSHpIlVTC+KbqKjgha
ZS3LiXxh0YuNMUae5lS9Z26VBXHBOUQu9mjdoYbbw5pSDZXJjVKXkP289ryq0wtiVdrs0SPuepQm
4xxJBkjU0HHLddiOE1faEWTNdw/0+5rlTrk6+GXdxNHEh6E4iHmXiL7puP4+yvU6WbgEPJRrO8fB
mCBmwlOt7jlCU8KvRDHWXo+2HDr/6zi2NQizTXfmlDS5YluUQuhaqhaBLlnSSOoxkk3tS+vHYPRz
EW1GDAUHkmesGtxgFYh4YmwjVDYMP2s4JuHb5ifc4/eV3qV+7WC4nDGORUMgjoQriHNwvbKIl2Ig
RQLdqtnPGZY7P8qBSIORZSbXVzD0BuEphz9HAtYGePcgEEuDD9Upn9iQ4VbRPbbqOSxXFER6KmZ0
lDmzVFPsfS47C+zp9TGyYVrWI8e/Qd5jOD1xx05e024+DL0KrO6yTgo1ptfLmJtx9EWB9OfFIRV+
Uo1Hl3JU3S+IM7kraxEafOo6rDbSI8ZVuqgwJa4+NIftWR/kQ79lslTgdUDn2Wh2gdy4hU2Vktix
ruZVI7rOO5gi6VV4vcjUbrKTHwcm1zMvrn4PHAdKa4ufFEXmPWZF+hVpq1YDXkQl8QuxcnWhZpUc
jbPW0hPMiQeEC/vWDkrqbByK9O6aKpWwaQ40BvnJcQRVoO+gbjko6ev5GJc5fJy1yQjkP+KFjsis
M8r1b1OVdMv1WIYB2yWxoYCh6zQNdGmI5h9izcZyhL7a19ejkB7PBbMXWtz7rmfhq07O5KjkSYVj
knUHzwoKujxVy1yAgDVTE+Q7t3P13C1rm8yNarQSJTdJ2YdkovMBlUNROzbQTte4TlV8V7103IIp
VKbBCkuX1pFqOPIlAbaTz6obMqda9cVAag46ERpGJ3e04KytIMoxzyrT1ofAXHic2Exr0g+kdyPK
Sw6ePGc5e8t87ow25yc/wBRN7Seb7PFnlVpYC61prurKBxcoRa3RY7HN3WYTWcAzhog/T8RYcUcU
BhN0aE5fddI6/JRwZoGXgURt+kaXs12uTUNh5u2ktMXDjUq7pDcOoS+c4d4nIWww1gQiMv4QivWh
m3aarsK6ydKH/CDqdCGfiIb5EZMowlOTFYBus5lCg5j5rMOKkhol8prlkVHXKy5cac68xzaAyoM/
nsKMnsKZrwfaI5WDjxWsyf5BBHgGoNYPJqb+wQqtlKNKEVJHvb56pETp0qo0qqiuVtoLqm83Uqle
T4x61PgRQdo/E8dREI31lelOU010drLoE7cXGZKBHC0aZsWB03IiLny/oMu/zGOe7OO0noYbH4Zi
fwwxPiwPITRGJFQY1LvUB/DvFEunT3+dj4lc+KjRPm9rXYliZs0qvh5fT41khRa8pfjMkyCvW9kD
TnYgVzaRU4nSp8DXgwXW4Pqim4WkuWTNWzZrRkq4cOJ1VQg3Y8MhyWT2j2ld80gza9CXPtQwNqrt
hLeWlFv4BG5xEQjAEX5xmZlRs13oBUvyGI10PRU9XJwV1jT9Qmcgderi2WkmfUKfX1eOiOx1xhAD
WT0rP8bW/gVmRHogXr40dAJSht/hgfRkwxHzgPHrFEt9zsS2qUSxbbiIXqJVP3Tc72++8j3cCUyF
NY3najgPsdh7nHUWNWJu6cuvnj/q7s3r1CihT7F1fXx3f/8qzDSocfHjsAHP30cW2phOLgp04mvm
xnp9anzXURSFLNasXR9/10808K/4sQV0HKAnsgPcO/7elYLERgpjWThfJ6caOMgMqWZbrD3ppryG
dO4t9sLFb1g0hppoPEAUVbYhGk5pc+4GhdCdjYgjr157XlfmX70PIkv0EaEOPFy8T4Hfjvz08eX/
baiQwSN3wRoZYxfLNvXf/0XdNnVxJROE9M8ysyaugw1KHwvZXDlCffxVf5tzeJw4uKr46LvwcnmP
d1NG0W+ngHqOUpi88yGew3x8tJZAvyJ+nIy/nXLvWyiYESD5hLHLd3r4ZrxD2Gl6O2ECfv8sIP3x
6XLiZbseMlb2Wwz39Z4VR9T7FBMzP38v8XPurljt4MV9fO/vh5muqYetj+6q8rohLHo7zGMtJ5xS
E+cJTIKj45ymoFRhHejj/Mff9H6UoSeb3C3+o3wb4Ni7nltBYYg8JreehroJigspSr1BZTkntYNK
bV01fvyFb6VFNE0Q9gA70+TFF5yi6d0Mknm4sJjM3RPMI40nI1jRyxyL4sxzjbu2nMicyZI5jdZB
4aXsjB9fwE/x0l/fQEotDBURUgVY3HPr9tvB5ZSYlpYI6qc2NeekxjUAL4ctqEca5fvXskV1qS6N
MdTQ6/cvUNzwoNg7RDFJ6DbH8XVwqtzTEA/QP9JSwNXI4bSwlGHNltBjPRESD0IGFIQ4+C2S1ToY
Pb1ZYmjY4DeXxhjEkSjC6kQtAncJ8MgaifREOlcA0W3x8M9seSReuA0XglFILmMbUr0uu4zORgmz
7jOCQrHZFRm1TYAgkY8XWHZxWcErQN9T2rNqFgWGjGA4ofxZ8dlYk4p1nBPCqLMxEQAAjyV5BzJp
qwmf0/O0LoBlPx7+v0047KW1gg1ndRvt//upPXCySA1zmb80aYsR6SERUh+B4M3pCuAXZP3xV+q3
5c0DZ6nFvYEeDeLJMHgvFKVRhlqkD8cvUeJrjBF2kF9caMeUwrg0ewKr4pVb4u8ndpMV66LQwASd
P/z4Mt7fuYN7hMnKqVm4vHPv5bHoEeuRZ5l+KRrgzzNoObJ6sIvR7k52L38Tofx+BXEozgIHpMh3
QvqV75WaPoaISHb6/km1Il8evTzQ0yLPha6sPr4v+90rzadjnaSNrwI6b45jvqsOtNFXWdbKfoAr
hb1pDHwpk10CjMpJN8tHdgckIEvF/wIAG+blhL7xkVLYIwBXAOsCwXDk0f17MToldai1uLpQzxJO
KCnuOPM3cpFTDWtNhoYBQuk3vIQq9DVMXFR0R+4VWhVuzig89qIkMXSnCJ2EXq85EBTYQhoG62hJ
iBAJor8Jyn433owBvkDYqaE4D3BQez8GnpfIqPKH6QE/Tr0zY5qpXzljxLvm8ePxdt7NZ/1MWbww
RMQ4H1z//XweGwGmarnxPQq4n981eECnhWp1qT+w1LMEvfbeS0g6jEI9ka5CzuDrT51ChpFxQDAZ
XM8NNJ7JWVCw0tlVH4MoGEU+GAtmOyKF756Jqhj3szNwYNqi9ON4nC0samr3q/FHt0g3kQhktXl3
ltBc+DvVVPqBL17Otxg/u+PBKzShLBBQuTG8VD9JPLiJflwFioW/2UDn1sDyrxYabyRzF3mFPjzH
uCXxgbNVjUAgHw9p+PbxITZBK2Gb2irPYy/E9eztntByB2gtRPytVE7wOe9qtJY27dGDX4TCBeNP
5S5xp+h8DrMy3gg3rg+VXZSPKsmw4NW8NpqmibOKjDkk+CqV7UPM+bW/LqeeZNA0VPYhi/Kbilbb
NyUgv6/8DrPPNb0c/0p5RBKkZtZfsCOlC6f1FBGYQW7Vp4U+sjoj+ZKUUYEDhbsBNSwejcWQHA5K
TKTXfdRdu+xKxc4tDbIy505tpJjbLT3x8jGlh39WljZdglz7GbOJjLTwpFU+wZqArzglcACHpTWt
jSO64N5mf34W+BKjM+j8FAhDmwjbeV3fj4EzPBLjCscyNA1omAa43ZdiiPCDN0R3B6m/pyyKh0M+
DfmONsFMRhv9ogkhYJQZq8GtSOWpm60cIwVgk+b5p4GwD1DzmNxTOXbN/ZIPQGKuZSCUNQx3jf/G
jStn86s9y/7JChb3AU0GhiyTX52TJpRt3WzOzj+eEW8XayYEbWUWM49SwUUC/T6RAykQsbReUr/w
vGA94+1dbP2yQd7md6b/8PGXvX2hX78sgCint3lquPcVCXbLlHZdVL8gnK/gCE3mvVWDrxICWJDY
5GDhNOESd0OLMCh+U4/9beb/vE24OrRsWMTf0yYGr48a7Hqrl7aGyr9ySlFMCE8tiG8f3+TPT/rn
NvzzLnXECXVfZLEhvz9ETjZO9wquzIs1Nrwzzk+3PZxorGwzpWVwW5NPdJv1sSFWZumR2OkokZV7
lXkoPUsJ7Quynn/V+V10Vhtt8MB+21MnDaV8rCqKF1vWFXZQ0nJvTJXXPyCPhqcaePZG2bP9Kco5
p64sYuZg5hbJlVNFzGMjqHzQm4JenDVGAGtdNL/kDYaVeTt0hMN55rM5SWe98Px+Uwu9I+ExJLoM
oAxiXPDssd+XBJYR9JMbzsuLO+jBTzMn3aP4KA/TMmFBH5VfHCOaNgOWZkjScPslyxNng83HT8bT
q9ubJ4PEX5/qIANCVMP68+3qZyEMo32QBi/JQOMAOK0rVpO24Nr0dEnkRrnVdCDYexpWmSEquj1N
dSAoKrpQwldQd4PEuFqsxD04SPPoT8TwrDPw9HVXGBfZXAen2Zn3tVM592CgJUndPLSVT2NsXi9y
ou2SN3g6BwLRNmUjFOaRfM/Zz7NLJ0BnSG6cd8iQB11hs4lQrYn74etcpsOD6dnFDXFrbBD+ZI07
x5YjxO4uS+7HMkrzddqa3EA6kYGpZEILIMjbnEYIe+Kd6xnhKUtn95MFqh0j9i286TfT/i0tiUfM
2OJEynHf5zQbvPe5g/ZMe80M4pcWv+lLo3XyR5E584w+sTaRumrq/seP853L18+vpDbgiGNhaqnp
au8eJ/kqXcXW+T0XOVHdhgMDntgy4xygMt/RiJCs9F7SvQiHhPssmeQpyyLzxlCRs/v4Wn7aM7+d
WpSaLJ92aOPDYb0nA3YjuYBhUtffsVYPcFWIUQ40iL3Upq2QibemXYBwVNqWnkQZOOpoBr1DCh12
A04SYbPSoNfbdI0ffM5kqTT0C4ReG316UfhZf2gdh3D4IU2OCboyF2Grllr1uE+iAxBmRXaOFTa4
bC+e2BsMyy4vpHER+ZbiF8bAOPmkoF/PCNVxmkLVuUtGdm/kHllxqmjzUlE6lULQ3JY1lBISqbeK
puejpziaUov0d9Ke6mNalU636gLoMsxE2kXaHKy/dqKspuUKow4FxURfSfplmax7uA8XI05sPSoo
gfco49dYmBQEY7c3sbL/JLsm+zzUo/zhZjY6m17lEOg/fjp/X38CnEsgzUFdQ6L3N1zPsemEFtNY
kAAHPrCKEKx+heUx0zXkkXGmCl6WXvtc1sbXGSM8VNO+Er9z3fpXEzbUFGS2Pp239X7CwpTqq34J
yu/ErxP/+fOB+Ohwy1NW+nJnIlS5b7t62M1+Gm9FFE9fUrzKBPNkse5/Myb/4oVF3wi2zNIB1/I9
Y3epBmTLU5F/TwLTv2t9q79FUUliL8DuOfvicDmQEHkm3Lo6ErFsXUhCoIHYdcxBFqQhhOR6VCek
gM4PmPMtES9tVtz95ir/VjIEPnxXj1cczrROKnv7jqsqnquodYfvoN5t8qDdIPs1SOK8GnpTYX1J
mshq7Bd0NGHnNT9ShEXFaoltMe6doOkfvahMTiaprg925w50SNgFdl3elQx3kgdrt6Xd+zrf/quz
uJ/F9//9f88vFV7VWc8h5Zv8q2oCJ7kQsPHfW31fNLV8rt8oLX79mz+lFqb7B4UCWCiYIv7P2s/m
l9U3QPkfpsuJEziZpZZS4h9W326E1bfJX0FO5dD7U6DxS2vhun9QHuF4CJ4L3olc6D/RWrjvxBb4
fmLFRb8M90G43xpxeDsfxdIUUNzm9AoGMHQA2jtGDvnE9tZe6xfzIWgKp94BeBPEtMoccZHwUq3L
LElf+hhIkHScykZTaKbtdEyXlnzrpg+gO3V2tK3qjIR1F+eYE7h4V37KFrygm34xX3J86Unx4Xg/
oAi2gnlTGUo5e7TbzUMgZYD7RxspdQaVrBsvOoKWtqksJlYym7jKYgYJErilry36MLT8jJNJTka2
gtiDJW9eLzYkse5JDXa3te20PLrw1eb1nIeItT1z8HCCTdwdliCpvYXz46Vr10+zi1I143EohwCL
AuJPOQ1j7txl9XSjWoPD1GATwx59GuvJQdtQYgdZJY2+qnnJP01eL4ikcsRmmKdTGln0P/PF6iw0
bAWRzJuhKfMJB3WEn1S0tK1WJCR15F4bcbFAf4ULm8GSHaxr9g7vDDl7fw3xIffPaZx53xiR+Zyc
4Tzu7vEoW46yc3vDPQ86aDbbvLMgZY3+JPYdHOZyC616vGhyt8zc8gCYBrxV73xt4mGtRxfDE+eQ
ZxMhWNO6LwRmKecYPdRdtKwtOuf2tB3TYshThW6wg/F8tKCWReqc7T3PMMKeLJbJgpQhA63MRtie
+0UhYbhFkEModRsZ00tUay5ohNnWD9yB7NG55PDgVdYdeT7WzpcZK9oKx7/gM3ZCg8v5OVInxJwk
G9WDYKDwPkjXM7ktx8yNamcLIfTGshqiwbU6DpXGeIWNk4K8luVMy6kg3p3og7VhW9ZZmCNlpB+L
gUWWFXtIdldWJqZb6Q8uinL0wZss6siGZ19IzsJQBu7adRht2BRhfDBrk6DY0pm9YzVBOVqipX9u
bFF+s2WLvUpU9L636lpcH2RIIjbBJYCwq7qPrLPekSPa2KREpY7XGOX/8JTmLgJbeD3etcEIeqsG
K6OnpHPN8yR3qx21vLFXDuVMwNddlL4jyCS3ppu6kdYewCjMr1APBhiyhdTKhW2SgmslreYg9GoT
4qFxVKPpXWYyzu3VJEv3RLd/OavjxSRXy6R2HdJnrjHfhZC3dkOJf0WKpdRmcH32lKD/nE5F/JR2
+Ibi+6H2AgxnW7RFfQY9UTwg1L70aFPd6Jl9FVu9uQlMp976rXWx5MHMQUgQjOIIAloygauU6wjz
B3ZW5lXjFcnnBIub8651x1OjivLQE2WDcY6foDBXmvfUk0rSiv7FHnHKo7qK7rB39VZApfaJJKrH
xTZJ5iXkJzBi/1QsyjtBazMOed6Pn7y2GYFKKItOU+bYXypcqfDCmpcmWY2l6dz6tjtsrbp3fhhB
mFZryWjsiiWXx0GW37DNi9Yd3NFwYwxzG60K5bt3whmndG0HqvnGeS+593I3MXFU6LyvssLIoqYS
5DNosJchcnOoFnjr0/g7jqbf4J/UVvAq8hzmBpQup07Cw0TiC44CtQpXA/Um2tPEYqIPMju3onS4
lylRViXjc4+oHf+mvLkN7fkEIc5Ye0UcEQKMiIo84DY4C/G/ilaRW4Yvk1+n11EZZgcVN/VLkJnR
pjTpRa9Epd2j4CprPwILQnR+S0pxSPqV5pAxu+8so6E2tEhvPESDE69HuTyQdGdt0Isn2A4EbUak
mmJlH0znqSkTEgvTwdhMo0UG9UTT4ItHutMGL+/llkjhbO0G3fipSPFe9fATuLABJ/qVCqZv9MvV
VsGx+5EUI+lcXotlGjk0+8m1nc92vVScR7PoSsEzup5rr9lZZSKv7a4TmnRl3sHbWYo1pLuCpPOm
TyBjtOYzbPRu405Dc4sfTSPX85g6a7grxsq1ZPJjWhLzUKs6+MIxczE2C1Nru7DkrFM5K1Bp/H03
NVHxx3DsqPpD5V/Y7ZKAdxvOzk0s+yFpI3Eejl561kSduG4tTkKyNRUjG6Xzd8zf5B0nixZ7EEzR
Nz2kuXaVWn21jqeWJARL2eS0QkMkraD9XlWZs7WmJkLKbDcXEwe+Nbh3d1rqZrwpAwPzsyK6aJXt
oVeeszQ+Or5RXKQmyRQWnVsk9Mq+z/tSQD4I5ztztPoJ78I0unWjSR5UKKcjoYQZBytMoWj8Z+YV
lXfxqYqa9lMS1t11PZTxoyji7HyY2mmV0ph9wGhn3mIlnOPAquZtTAMGx9W6Tzcud9vgb2Gb8ohP
gcJ3IBgewCfIPMxw2d0YSNLI23SbLW4u5nXbQ8XcBmHcnNWj4co1YDTamJwATngqmAyFjeswjnL8
7E6BztdL/f08VYCueRsvZ8hB/G82n0+8YYzfWSJBTP2cXLx58fqD6S5s9GFtanYagq6dnxX+KciE
uMdNDh8rA7ZlsUriMHM34Tidhrbpdr0AsHkF4v5bHP+mOIYOjVX1v6+NN9/L5/G5+/7Xgvr13/yZ
W00CtYtFFUZGQAwkV1Nq/6qNA+8PeryEH9Bzo+log/L+mYIT/QHWiQ06Qj6PzUXbvv4qjZ0Q7bJl
QQ9F/sa51HT+k9IYegel7z8hEGRWFMcWnTjTQpYZgVa/LY2LXKXAAVF7mP05/Sxz3DQ3MLXYeqel
4lUIukruRDtflw1k5HWJb69JzBmyAROwQmV1jiposT7H2VABidckaoLWjN8n6RubkA9fhzEGcHp9
q6HHYF5XPrlGF25IJxC7OsHdecbGEwO8CPtsBjE7xJXn3eWk+GGYJpfLMvcoM8IBdX+A0MfVTeHu
DGCHHb2JWQ+CktokxRyLpJ/ufIKqDG/bKbFB8fL9yMXZQG6+OAZLFh8RwMhbLAlxA+mzpzxojc9Z
WRn3SVtjCNxONdYCdrIVCDXwNenF1TKxWVZTf6PC5MUzCm4StvkKvvSNa8/FLoqKdDN72mctqeUe
bvAP0ZFEuzIjCVWVdtPWoyLY2a1EyrDw7amyb3z0PqsskBcSEAdvBfsGd7T7WA0XFozsVQr+h2mf
dZqgF63Kola4fYz6P4ga5+rkhuIzZBeI95acztCTPOF3efTbRq1Kx7kp5uKp9XCvxm/wDjXX8gWR
r7kRtEY2tIyG3WBiUQ5la80UvJ+cGGuXnCjI2NeXgDrM46Ojluofhq555RSGsZOqaO6SPiofm3lw
H9EY1XunLuHNJ7GDcx8mHLVkIU3N6ke/iGvTdxd0YcaZhIf13CC0uRdwB6meMI1bOwI/4tAW1+WI
LCVc2Os92V7NkAU/u0V47/dZs28mEousfk6gkBaYgQA2HDAPwy2xDB9K6pGW2mt8SNw4OXMRZwfr
IOmrGzuKh2+GCSazDlrTuZF26VxW2GBxQEEoF65o7i/bMq3vHMOatrRlu5RsPee2L2W060NSS2ki
wYfkzcESRGWbFIYCEsEJ956udQTHAWFZAP7YBOU0L6iMld9c4icxnNPalYgIOsN7CKDWnbuVbz5h
86I2/SyzNXWynW1Q9DRs+mEXdysH6vg5GhhPHnFTYotA9Tb/MGpvMfZh1zTxjzkKxovS7kCRE4h4
2zLIAPMoGeCn59YrdvPfhf43Cz2naNbff7/Q/1+XASu+AUFe/8k/MBDgDNf0HHq1tEzcNxiI+wcN
LNTRAWRB1th/YiBOAAbCv2LLAIR53QP+XOjxm7DJY+LjtHTYCv+TdZ5W3dt13oSrxnURngZDjst7
30nD3rrvp8IfTxwOUSVRDo4w4bWxEyY1541QoY05eBvIZdgXdlVW5ifJHmXRUxdVf29XrlyYdBAU
7W0JEsd5fR2ouhXhXYYqp/fleshr6KNrMU5uvePFxEylJpv5kBvjCEmUrrVdqSMbQAVFaLXIoZbi
oi5nTKAUNqv9KgpFTSptPp0BqyvzyAF8vpjdOL5HWCtoq/mfCU9W+7FRQbI2p2gTebk45VoFgMnW
gNuLhzFm6mdLjV3yMCK1qUZMk4Bjo+0I5WLclN2CaZJfkrW9FMp7NoWtrV9kry4yU2ca2qnu0UBD
INs0Itey3NeTKvcoOspw40VNdvRxmw4uMftUaE1nM9u3htHwmWKWe9kVaoBsAI0krVwMeOiN7/IF
02TYJTUfrO3fMJxRsSIDNq6/IH9DdeIjJMInOJebtO+B8xMxY2yDWG+Bp1WhKiSe6zM4yPwYLw1E
8y5pxXSE+DpB5ug8btSNzcH+DOW9PY0kNOx7G8NS1yrU1k9Ei7Gh1Z1GlPNiA+o+brGuxzMHo0Xv
6KNqe4zwAjvRnWI7hl7X4uPWdyapz0z1jQHB0bwBKNva0qirvSPLmM6HN0EUy2VAUFMOLOGpSgUo
BNyu2ZiDCx/Axwa0bTgn4D8yhDt7HMftSGwnYJKtECTbkrjxLhHCA4opxx/Y4JnPi2dhR+TxNu4o
2oFAand+xmYosndRV3l78o/EncWKfY4yqPyMuNlfxSasjbVAnHooVZqYG7sLrjC/JGLeBpLv0HKS
JAWvjkljTZYCLinbHcbL0zYNuuhq8lqxb+MOgVHrJmcpEH6wapyqQLflkK7rpUP5YuZGc9SYw1FW
QbWBQxY/8TZ08CtQpXxFvW/hntuzTe4T2dr3MZHOx7Grgp1d0lheRXXc34Wu+maikcSxDsJcjJas
IkV9zo50XJxqPSdIfdeJH1qnyocYUaRe+CX0HXuPZpoTtdcvoGyeAlLrbSwrNn3c3ntICS9beC1f
AerwZm6T+ZHaqjrES8wraBhmhEWbsSB3FDr5DCDvsiXuY1zJJgeJQwocr72+0EKIuHnwkxYvOyOq
j3WUJZ9kW1YTjKa4vC1cYa/RN4q9IiNWNiHzMIhdLBPdwrxBroQTLaIwUBW8lajYCO2Mz7GFyhFf
SnHVVTG7q2+W32urmI9t1FNepm2+UoRTU1TJbzmq042Dl9/a40BzyDHKg7RoP8Nd/+SVHRlxRULD
OVI2kNmmpUuYlONK4DM4+Ndjb8QJX1t4BN12/+0NvNom/WZXtAPA94+2xdu0efn+P8e+fK5f/noG
+vUP/zwEWX9Ax8bMhy4aPEc2un8egqw/6Kpp6iFnI+iP/zgDuTY9BbYqSGQ0Zt9sjS4fR4iQbjRY
nJre2S59aMP0kzv11/OPzph1TM34QG+OfQp78/9n78yW3EaybPsr9weQhnl4vCTBMUgxQjHqBRYK
SZgcMxyA4+t7QVnZV4rMK3X1c6WVpaWVgmIABN39nLP32j9qxhvymdsiCCo6TjRyMpVghc5hiWCD
DyAKmM7zWAzDGQFRuspk/SxiRzvoo3cxK4kaocBWvqk7u7gNMK1fhdQfCbWGwVgLxKyVPfqbWWrW
oTWYL9uKKDcWWr4bnXep8XWtzMm4ZgRuvwZWcXZHcba0cQdoOEJs5gRryYR6JVg9V0ObfpO6TC8F
93G9GF1WiKIbXMAoJyeHBz/V51MV6Fdmgii92hHoEKwDJ8eaYys8+336rRMZ+XQgcEKv8i+eNe1w
yNe41Ui8ycvzaIBsmRyokanc2mZ+pq94tTN10mN+qs201ZSkr6qmrqma+c3p86MYjDc2pOdGddtK
RGLdFon1FDX2Pm19dzXqXRAinpgRS/kXo7ee80G8evqMsywe7/Q2Py93oC9gvNq5+JbVmOc6Wsxb
SwBVtdi9VxL2E5Pt4T62xju/nFwwDm68UNTfxghvo5EsgkpGBlg8D7MQi3gQYwKzp7XtpEeYUCQ9
5tO9S/LUWNvPiQX0chKvbZO9kiN08RKqwxVqndDmghZpR9WrK2I1b6usfktLrFlp9nfWE2ZO9PQr
RhoZMw1ulJngBY4WnBw5xkmY5gHHIA17Rk8AV4g+lHuZFK/SwP+nqzlf9Ti+1st7wY8Ceo5Xauz0
a2+OO8DKJ8MnoQXv1AmrOMSuPPlmYe0Jgfud83w6mXw4e78K0CWmXCEMxcc5QgmMyxa6a2Bpm7zj
jThLZZsksOcbHIzHSsEXsRuYB850X+jOZlLlCJUATyn889cSKX8ozOnNr+YTGwuYhqRNL3mDomHS
P/uN9QF+prF2yYFgx97Pjmz3zYRrsEH0QiecB9XaxwWfkaZjBMl7JDdSzie3UjgwxsVVahnWMfB4
EoDIAKU1C0rrTn8sY+MtsKBuFotzsmeMYHgDo3R5T/IabjYsfPSXmScV070VkYWUE1i2FWZFW9Pl
QGkYKeSI5b7jTeU8Zj8DpCczDiVLjXJ02y+v4zqppoGzj5b7nHqt2oOhmlcUfpfa1OpPWQR30gPc
vGm1aLi1XB47McXRWjVApTGvDvvGU8OxqZzhACvFPxCeo33IEyXCBvLoh1Kr1VZPxHDEj96tTU1Y
b73RfVJD694Yfl6TJTNVaWNvWsBgWPqKBscuSJrXyKvow8aENLg7zlzlI/LVx2LSCLuf7S5YotLh
AifRxS7zT7AGiCWYyO5JXGRJ8P3rXrVhY0+UtViu3WyVTi0Dnu8qQK+5CC25lhWNSvqSjxUUKvxh
jhMO0nmdStW+laXJaVTLklC4zcr3iGWo58DdFmkhgdxU0dXomd/FJY//nJlvlVHVq65Bw5YMcCgm
E6OpV/G5LXZ4Cd4TurKhbybcMgTLexJvIQ+dyr1nT3MvEj7/IRrab9rYnmz3d7r9n2URiw+L0XPA
4ZKvPoHs740iaebaEqNAtbcHdAEWUIV15E+X1GnOkMp/5zNiU/qpZ7a8G7YfBJi2bpN0/K5nFtij
hDfklXtU1LR4jPxIhwGJl8WC/sNmev1zH/qROvezkOL7dS0za+pGHbEHw/Wfd6fR8yYri+pqb/b5
axCxGi7LccYUY211GKwO/Jf+G1XUu0pxuZcoXdjAqTsR3b3X28VWiaepQ0KseicJnQ5DMiJ4Ovf2
ftQWZifXC3L21Hasbr++3PcJd3++d8Bo2gNHYvxNHMZQc5wz5Zf7rmitTUZCyhXIDISdTj9lFcZl
2G1vYzdBHh4Zm2dDx/eWkSmIEUT4nJDjcj7JeGDXtZx9EMBJR1cZ0js7ja6MKE8Y4+c2z2qVnUu3
3RaYqsmYfNSx2W/cyb7A0wFRU4HPcJyqfomRJ6zJlf9dcuc/PEKIhMmbQ3aGlOe9ttIUaVBUpl3u
E7Pb2pV+1YP5Wsw0MX99R99HCX2/ozbaB45WCIf+FpRNDI8/8Yc8q4GwD900XZWR2qEuWIRLN4C7
4WOsio3iVgzq6vV6cZvE7KH2HH9rForBclTBzwP4w5xORCdHCLHkPfk6F6sddkjHESbUabGOY0Yb
zWROz7Fjqh01Xh2CL2LuorfdHTTax6ll25dmah8J0izC0QXBARz4W4SGdlXmcJbbya92k4ZbG2uv
H8stvhs279raJwrdXVLCOAKUubLqCW01NbYp56un6KCaJn934GufWgfvkWdwxvr1jfyHFWYJNQs8
1EzYxN5LrmdPq6AjWeV+Ho3vx4mJlc2pTRcXhbX/9XstcpSfz6QB4in2KR9raQDl7udvfYtl1hO2
KvdOPtyhIj4W1e8WzO+qtXfvgUiL0dLy7wBRzM/vkSb4MYSul/sqGECpp5MJg3l+W1b6dEYOCxPn
mJv2PtDMC+7aJCRD9KhN0RPF/mffZU5KM6cFOJpZMN7ZxJOA1Qn+1tkw4m+zOzIWi9J8LyzCHqB3
jCsa+N2NSN1w8OsHLDILvsKPD7YiqlQsqDTcT/26CRBBmi36SKJKQERMNalHZvrNIWQAci+K8yk/
5k6Mld/NOKASZz85MOnLMsH5q/d3VWkmoW3Nv5HcL93A9x/Kv9SIrMP098yfbxgBLP1E673cG4JC
YUgKmAyE0IOqz7lmINurlOMWXG//UjhE60U0UFazUXzocYn4UV6GGnKP7RjNFN7gTTcy0Z/HrLY2
/hJ2yCD+EklaOzJyLklgZhunZSWqK+xnXqYe0ZW8zd0yM0g/Thanw6Dhgltt2uWJ/oirm5BxoHQ7
S4w7YqvuYsrgVdbyfNrEIKw6F0NDoDHJLiI85WSiPAZ1O/zGZ/QPXxL2jOUfgwg403h3j0b6YqIf
h3I/+uWGI8608kZ+HZs+T1THv/lEjHfKzO+7I+1MkKG4UE2yg9/tjo1tKQwSsty3ZleGhku4qR9l
x4idKjD4fOaKR5LsAvpUJssUsMfnNBZnN+cAyOjIhRqOPystBpg27lysUoFUEujG5y43brTB/yAA
jIAM4bQ/ldiWrLp7K7L5bhLqVCBOZPown2Irf43G5ZQ6muts1s+NRKo7Veaa42o4YCndkux3+V5e
zvYEetfhB4MW9Y/GlCWrx2FbRxKdOriMwwRs/XsRFJUYjsY+Z7Asx/u0p5D081iu54ZSz5nH+7ZH
o6EIag+s4d7MjWujpUekGdjKPLkBKwjDgv/QCv6fCCDOGgjosDXstguXr1E3OZfKG+9xDFNALMHB
ABqW9GBOS3qUnaeGhpBX89OMMp4JF1isMlFzEzjTW7vklUtucCbSMzlzxZrgCbYMYT8jpLobsUSt
rYrsh7I4akN2nMF70OjjC9z34khRvCsidhaygXgw+Xa4Y38WhvMp6cbymBvOZUDpYxGXvV4Ko4lg
lN0IOvWEz+0ievvZBPm7+fWS6/7D15uzjvOdlskT9V6yKhSKGxOc6L7z1FvZDXedzr43UGZFTGQ2
y/nre6kN+A6mzHcQ1vKdL7FeqbGD85jxsqawCP3AGBtAlfGH1vI2oo+bNW7uMgwmfOLC6DQKtLwg
dMdOw4a8hjdszMG5boNkM8fsi5CAgxvgVZzyPaRkGmsME6HHweK4pbdWvQbOJtcTiMCV8DlZxxSG
7IeJVfGBIJQ6eBkCm4EVtDX7u9anJA2kOA9S3tmOTHcVve8wbXNr08B/KpLxHhQqI05Dm1dOpd5c
pnfbtu7voNdl+zyFe8YmQpEp7y13ui6n+d77a3/9z9zpNx02mli/FBj83zaHxPfa/dhc+/M1/+qt
+cEfnBQQuFLgvuutBfYfmBoC1zUx6sOtDtjk/1IYuH9wwqBoQgCAu8daGm9/DZ6sPxgR8dPUAdRU
CGb/nQ4bAtufN070lvwP26KHasHhN3130gDbZtI4lvbBEb6/hoANXa3sh90cJdNRxLQRZnKG1Jqs
MfXFYYp74+R2w9DGMMa7CjXWSna19io8oZ9zBA1wgiLr3qV1HTNzcctN3NnehQK8u1MIEu7BVYld
DsToUMSu8amqIx+quZcdqR3DXnXNZwzq2R6IeYvYNwPbBCOknt/0mkUwjWIXo/+Umx/RB5AdUory
FHmW2EkKLvgs5bki4HQdiKjYaFmRHI2hGw9lWhSIZMnL2Jha7B2LRpLAEonpQ1X7YlcLf8kwiJeJ
PJXzLQCj4AJoUj8bKtXP2I+0AXaS1WzxQYgdXKn42QjS4GKQjWJMrjxHJtlJOr0Jw4UFVzZ2oK10
HKffMOskq7FQdMUMKMb039r+GoB/WxmZB33PdpDitswido7Q6y8jU7Ct1aLIaNKW0Zas8ofGzugA
TMLOdnUxZfugW9Z3eyw2uqcMvJimfKr8NPrQy2S87at0foNnpZ7LVlq3cQ4y2VJZe3EtomOwuadr
jMjptokcedInt/lMFsZEKnHsbckhHXaegX7VIL5mZRO3xyYxmqsmt+UXLbCWMxSlLSo0s+RouPCo
ZAqvL9erctM50bnI6+KgkW0sco8Quqaan+yhbXZNMzjf4oB0hy5DZNi7bDKuHkQHs0iKqzF7M/Mj
jTAYQA6RFpJpI0+1rbLHWKXBi9e4Rci0sT5GtTt+rIexuQ8iOz3PCGbOdOjgXUpEHU9Rb3c3mdTF
Rxtd666gHxGsRkh6e2cSHuj3RX0xKy89x8RrbKG1Eeat1T7+wbQ2GBX1RL+knTXcuGB3rkHLs4Kb
z404OdjiTZLpc4lcV+zVJK2TC/BiV9Ru+iJ9L31u6sQA51U7twV8xf1E4uVF1wbrZI5OtW9lFX/o
7aq7z2YrWE9FJw6FJgnYi0ZqttLxL2ZTmy9lYLjnJrbzQ4qtGlWpIKi+yDuBq42oO1GPJzMZbR7H
pt1reh/iXupfQY4ggSMvyAjNOvJeG2v86jRTcYhVPZBcvoRvARDd4gcm/pLIjEfLzt/UaNXIlGPb
fPH88r4aLACeXU1GHrLj2ypxSTqkwaUdHQ1uDCcZX78kA50Bgpjd5pU41ezqxYQTcdKygrc08pNd
OfCieE7Fg5/qxXqwwPvq4ChOWcyHOFoWA1op3A0swoIM+67/jK2HSqXPjXuwbwdmRO6xGpsdCB9A
YK6HmD+lL34LD0LcOZHYu2rsj240lwc7L6pNV7MDSxbLl74K0oNHAu9WpVazwVhDjks5ZXe0J+yv
M3GQayvHvjcnHHXAcOXPMB2nBw+X521toqbiA8WA1SY5un3XqK9aO21H2m+npgXGtA6CrdNnxS4i
RvVMm4asU3E7RNHwrC0Uity1jNtMj619afh6txYjXhrk2+2b1St+E5iyoz6RN2uMUzgIQ2qMNy3/
uadCrle1Pot0NXqqAjSm4g9zV+VE1PUzU0vleOt2mNxgTcBuhZ5QhbKcO4b0laQzHwTDQzwTN4kS
CeerYPrMMof7ckUNga67buqzQhAWGob2nBHo4xPZx7wxFYEH2xRsbQCHHdtF+pT7o34QeqeHTG6b
lYl4/bNwaX1HVRLcOoXvHrqOSMTVjI7mNu01oiU9ZEooDF7dzJt2SGT8q965BSEBhaVfBr/SkZgV
M/hEX7ghWLXgMWDXuMyI/59a305vEHl/AuHh7tkRiW7NuuHScfriURqzmy5zy3WvtOCmkHZ77cm8
OmdAHR+1KBUXpu91WBldvDWCKt7MZlLTEmusJ2zq5t7tuUqCAast0V3m19mL5XnEHPxqI3Nlc5Ez
4waA8w8gOQexQr0ZQOcL4p1kbAT4Mx7XmhElVzrZLOIoVFaIa6ePuuTWl0RNbQh+rsNuMn3Ovmgd
cBoj7ycvYeRBY+RNQedApdAlYMjYkrsynfoDQNr6Qchol8ITD2GHztccwX1YD6CGV6rX54wZRUmU
bzxtF8nYxRhi8xhgKv80NmaOSMpl3kTMxZn+6XTqsGXtPdpIFWEjbfCSu266KcpRfxZRG+1ZmQgY
6M2NMl3nOstMe6ttTz/Wva9tgTZ32BFKcSBcLKI1H3e3Qo3+A4CkaGvojf4xGVKdt/Miba2U5m4t
RvKXVjWfy25Wb/osWf6xRs/gjic73k3WaNDc82n5dNrJKfWlsivbdMKoSaB1oS34dJ3eeZ7qt8t8
nr0/y+J76XAQYYLXcK4uraC/beJG7KuEr/Rqqr2cQrFrsRB6kd98Q/ycH8jMNlf2NGo3qVkQO1gW
12Eo833vyBendWJSxrsG1IAc5ee8d18AjL/qkfwGPfXFr6a70pgZ5swjhZPVFIe29FQIxPbebOL6
WCeed49S2XzMMS6+oVycniDVvfgDSY886ikxATmJaFyFPNZN1wz9jnN7M7tnjlpERK9mE/ApA8qq
t8MFN3IzoSfdyHGS/rXpGwXa3o2+yVRZPqqIkQ9OUzBVt9owk/JV6TupOPXsiqSuzimQ9OqlZgHl
7LWgq6co3zbICosj6WztZiFebDjk5ScjVtgk2tR7cZTTfMI6HGfXCIf8yUscJH5LPGi0E3MukOBM
3ThjfYl7J/tCni9JaA6ESidEVk70b6WleQWyL7U2paarHbRBcozd7glNNSHHUyw2OuoaBkP206SZ
495Na2+til5e+MlpGwiP46RIjmlr3yDaJAVY1ypnlcfsMpo3aHvOIg/ljEcowV9KbRxoHxNSB28m
TxhrwgzUBbVIc2n5NI8zGtM+ScdXOw/UsQ1cbdXZmtwZJenUkPE4blkzExNm0u0pTQ/4EWEPqs1Q
Rf3eF4RIkMQDr5TeNlx0+5bBcLfJGi0+zDZ4XxlF5JEz0Dn2OnJGQ4i17hn1TRK5/UbFXvNJWi58
1MlRu7QZ0m3WMy/TYh35SioY4kR2jUc3gQTeR3W3JrzA30vES1A2zGLn6JH+zZagvNc1ASBTipbK
Mr64fun6T50uMYG+SdtrcueB2ezCDwDLlBbizybpf4q43xRxaLWXhsH/Xz349LXr/89j2sZpmf6k
IfzXK//SSXh/eCazOiaihrOUZfyl/xKL++YfCL4D8DoYan9Wi9v6H8B9cFf6jP7B8C8ahr9qOe8P
ZjguimyoP/b3qKt/Qy2BL/PnWm4hcLDSo0mnmIMW9n7OFiuo8GUWJ0xCPXkiNtZhimDW3clSEGuF
DXJ+lUvLuOsMjQxrgAY6DyMeHWPcE/yn4RGiybltyYn+GPj8TGCJ4DH1e7FLAi1eWTDGq1M1Oc1W
ssWT5Y4E6oB+wGu3MpPRvIYvP5K07TvCoX4AvjEEKt84FC57zp/HEtLzsGrVEo5e+PEDTqiAUDmg
D2sYZs/BCKSvg/SMXq5TD3M/zGsuSW3TQYPID6D2Nh4r48hBkR15KrsxJNxPDIt3sblzyFO84SWI
6FrdwzhWabdpVGfdhu1/3LdWU53nEcbE1Fn609y2wymzdHUf1craqrZLrmbQUWqRF7BAwAlODM2C
zTQ1MrFlrklTPRlV8TFOHGdrWlO9zjr+2NMb44QZ7aHKWd5ivx/Ovq22PmElaw2/CqjPCs0geT/9
x7zOvGtUGdZtRJOLFcNtbWOLYpsrBk8JWVxGAdPeweYcPxgrF0bmht8533BSxhhYBUQvYnVcRZP1
JHOC1Dma3Hg2QfeGTD7E/gzE1lS6LTYeBD4UFpQKNLFm+6bX2qWfB1iZMdvcr9Cn7wNggQ92pzKG
y+lshNoAgpwRJhzbtisdPg9H3sy+ue8z/QVptLORXEuYR/1jBH+Y6M72QeXKhkytl5/ADKmjkdSY
A2Hkb5j0hDFD6o3I4viO5GYLIalXibOfFcy/y4QmWyAgw+MOq9wPsezca25p0UZLvOGFs4t5C+E1
CwFgTzdqrr/2JtIYGsAwwpdUxCvM5O44ET/WZi6Sdd+YbgTN45WgCN/IUotumVg8x13FAbX38kPi
tlF8GntdDLcTRMbmtY3j7hOHSfkthdR660ITp05prI85JlggU6W8AePcuOt+KLhlI0mmZ2nqn5DQ
youGQCE0R/0rZv5PNNKJcyicsjkMGZo7kVr6B9KdjG4DdRuVYIytbtYkWfNDJDArRoJmcSFlgYtI
Otk2csnIhJ4yjp+SeK70jaFQCYad1uCpIjCFZFY+5dDxemRPNED126Ga0XNgc7qpG1TKBK6p6Hao
zSsC05e5C170Fv0mZNawBfBc7wM26ABXXNK06BV5YvTYdJ+cyL+Po/qrbspIrcDd1WEL8mHviIEO
eyJsQjkDf5GduCZDStYO/oYY93CXXLomPfmQtQ9w6QtgFK6dTGsZd6N57oJujnd+hOZhLdv6pYD9
Iu/aXnn8St0202R0HVBIYV3NqU4GCwH+4E44H4Kdsq3kkOOsbG7NGUvFXkZGQe0jVXbKLT3Lw7Sr
S0G6ROWcOwd7hGdVCRCNyAibmoOC64FcMGr2VthEgEL6+VTqnraP+y7Z5b6IV5FrkvcRKWzFuhq3
qH7TFaKj/Bm4HC7wrBlPfupt7bIvmNsoQzJntYEgtplzm1RFHhKXPqzcEQenP+Q2yuyiOWa5BWVR
SgSYTAXXg1HE53FwRu4A4Q73DcF0B6f32/Ok99rjGG/QrTJ+zeNNITr6UTBq/HACGLLN6hMxnM8I
itwNnHXzQILRHDr81ImE9OpsCKshetPWaI41hA3qG0c6lnfI3cFnpWqbWytorXtmMskaPhZxqOBR
xjVkYLWLNNKfaZDl+cucBZIjtDeeHBtCEgvEJ4HBFwWJTJCmgZXamovJYpqHi5hj9Y3jIw6Rgayc
xIkJE8DqhpAk6t5sssA3rgcwepW4pYE9XZeHiJDSNQ6JFhKH/LRMz7YjFJZ9OTe0PIixo6Pd1+MI
mBvgz5tZstuEyJ+7G3vRog6x8TEGgrQHQaOfUn3RuJV+tsOZWKySud13RJoylQx8gNHItohLGfYk
9+gHXXnGOsL4c3BHm7w+EDM0a0Z9RffV33a1bt5IzwhOU+ml4WSKOxIpmEp3sbdbsCo+mu10OZrL
aqU84AFFzdqL+k5sAstskMYaJHhnND42+mRdW6Naa9VkQtjnK3pO6ji9pDopLblgYoOqLNjQkjSO
2Bij7Sib01QUTahjXKKd2pJOUdRjmAlR3/SWFZPpaCeHdg4+Mxmgf+O0X5oglqHMx89FgXlYN5QR
Ssl2Y7TJwW+7mEg0sSSX+JfBiO76rrQuVmEiDZCDc4tgrti2WneJVXYn9U67HZPsiuLKP3LWN/k2
ikvsFfN2cnOcTVMKs2rlDp27dai4UP0FMQbaQfbr1p7Ug50rtQJXPtp3jUxj94h1Wcmz6vS4Ck12
znZlppMFxFq3oNGtbAR1euiW/qyHSQRD6GOBK1h7HjtzInEKeNrMxA0VAT2ikjkrHSwh7NDrDUPt
ayf96HjtwgUcZo4yXS7sy0BYPY+VY1BiUjpWK91oi6+qMiZnRaXdfDAhZCYbMrXnJ6uW01NBHsbR
6zPjJJuy2zVKG78HiqFUNFQ+HHU3H1n6Rck9GJJ+rwp9Dg0AhPslg+EVWgMqjEpmx4HsPAKbTK+4
82fJ2F8vOqxITohKYER9hwGtMaW26/rRuXbKb7aj3yDDansSuouS5RWoPjcItca0TfQ4frRVhOA/
K8CgY05e7BDMRtN2toeNjpKPnAvJAJ3djaE0DU3r1NbY+MLebGv82qaSgU+LfNDJjGBvW/kqoU3V
eTJdUeElR0VkAk0RvxvkQU+UPIkk1w5a07gc/DAkQG7FL/PBcDTsIVU/NynSfiJpKj+Y201iSXeT
x43+0jkZKrYp07NbHyPfXRZkI3YQmDaQjgJn1xHZt22Bg+1nI6EXS7bUoCOobL2FnqD6J5TiwSaC
SXBDdsgimeXDf0YkZ2/dztlZfYSpLcVxgsOwHC1ej+S9AzC/J40GWx3c8ji0SIC+2GC94FVoXiPW
BeOWg53a+lMU4WOE1wSmIZaWn29rZWPJ6/Jex+bb988s3nNocZNQ4Bqf7aWdoDxHLzABkrFD20yn
QcfMF0VkL0kXb6Vjrns0ECRfuwkiQgiwaCzzRIaIrs61M9bbYCz6m1F6ODQSv166Fr5z25FCBg7Y
KcXORr8UBnxoR1/SH9gInBJfJlqknwLO3A+mcr1TZCc03lKySm46naPZJoqNODgjA7XWpvKe+8Lq
nlSERcaNHXsrNOzg5uToBzQoc7tmTuK+WAQrgHH063afWh7rAOE2Z5Ep9dVEcb/um9R4ZT1Nj+mo
GSGySfeZMJxOrXPMD9FWa9LE39B1MmkEFO1Wlb11J43KCh2XfkulvDzM7TTYBVMhQ2cahhPhMeOF
ccl413kUvBCLpnWGswckQZ28qmak2WNWlb010qonT82oEULSB1oXFZWvBYoTrUXibs0BRJRZmtNN
3aXzxUev+bFeGCNr1vMMma/R3RN/I55jQxfxxlFZgFw2jo7Ib/QjwM1mC+S5OemkXtxadAjWo15X
B3PWeYPZodXk2XUIQM7g7A9+wHEiua480uJYmotyO7q1s8uEVh4mnbN4HYjxvmqFtdVoS/WEz3xI
4xaaQ1YMl8zzzBOLxICQIOHL4g0mBxZWPitvCePRmjrMiwwjvm3QSM4H1ayqouO73trZCWZbFGLZ
ajhAQXlIctfBLAuEPUwb6X4b+mr84hZT4q+BdE7nwTQnazu2dvWndPA/9f/v6n+Hkdav6v/Hr20B
RenHIS4Kr+U1f1X+xh+geWnzUcib7mJs+O/K37P+gGcO4QwMEhAlJmj/PcW1MZfTKPiOr7MXLtj/
m+JinwCzx9nEZvKLxND2/p0p7jKj/UEtZgKeRdfj8RvyJrg13s1wGS3KOa181Oc+EpkiSXyOJ421
+uGe/E/UrhCauEZQj6iHuBOLGvYHfn8kh8a0qjja4yQkup3tEFvwFFWfGBdP1wIi/0HMIJY21dzX
L79+7+Xe/3iJ+EzIPSDzgBAJvCjc7J/fPIF8N1m5H+xjkrPyrdd242aYDN7X0fO7zDCr1zgoagIl
SjqW9KbTr5PWl3BhWqa+RPLMKyWzdNcPiGWtRmuOcmHxdKSLIUIVEdm0qqXeYjJylp0X3eHwGjf/
i4vw6PNgGIUnRZ/+54vQW7aDop+DfTNPZjjZ1bwttMI+pN6oHhpLp/Nr5IyFtQI1uUEy7MtIXO/G
qWLF75cG09VlubxWne+T1jWnuyBI5u3g5+IwoXmh5zAa90UqEb2UM7hZDfjV7tfX8LcWE58DVAQM
r4RreDTWfr6EDqCsVN4YsNnUI30WBjt4L9VuWbF//U5/U6st70RyCEKyRRyxBMT/+Lg5A+CSGqzq
fsDmidq54cMjiubY9lZzqzvImn79fu++RN+fsIAu3YKy5SF7D9I1ja4sC7Q+e7DM7S2rA/M1GQc3
v36Xf7h/wBzQxHk+Km7rPcg2aFkuxKj5iOLGdOdz12orSPd559//+o2+J078sCgs1+OYRPR6fPGs
vy8KGcSYYJkV7dHeisPsdWaYBDwzSvHBqYJMaCgJLmV71ed3anD8m5r2ycbOKCIS5osnOA/NbauI
jaEgcGBkGQuuejCseR+LOjpWoqQbzrP5MMReiS5g1m0ME9mIE9mOeZOpts2Q9JR0j921exrdOd3/
+iKZMPMU/HSVvo6AhdtperQaAmfhy/+4KJk0UigGp/2YWQZB9PBzyJjuOOW2+bbKOxPdf/VtEq1G
Q0q0sJi8bC+KTG4Ho+63ed22l5rUGwYZJZIrt9SfDJP8UydQNl2dooDp5IatMZofDbwhNJuII1sT
BC/uYV8F22QG69cPyfSQxKW5KaEO7HLGkRnpUyxnOUNIx6G5BQ58SKvqxO6S7Is6MkMrdtO9hgOb
YiYl0dS0jV1nVf59GznZIUO9gnehSXDkxNFbwsazLroc1UU9Dx9qAXSWQEPPviFhEs5x5DphPZg2
5qVarl3pVgJlSFzt87bKH6kJkQ7SMikLpX1gAqq+KKU65MFJH8Z5b+2cyM46Kg16hjhI3Y3mzTae
UUu/r2VXPHlxAjfDSACR5nqgFBPjBOYtLGbCi8pkekY/wCi4MMnaCgJxyFQ23cxN4H4gLInjpZ+W
YIYIpfwg+5LZYSawdjeENk8BlN0o/6rlmn/WSqFt7DiNQ81rj0XB5Fe4RhPmZrDYeog/jeoITx5g
01XcYs7RvJLUw+xmuZ8bsHaA7xCZL8k23coorBcncSGgTYl+iPMCLAed3gdN5L3Jn+rzhRE86Fig
FiaGa0Y+WTFaO/xL/oHJsPXaRm535SDdlQes0AGuvs66z20ClGqeiEEgOwAg+4oQo9rmialt0L37
xaoyy/ahVB1nTThgfDRTtuqmKt6PSm6TxLo1I07SrG3DoScvbQWStvdRHZhfrJbPvHWN+la14kwm
coJXDpb7EAu5kdESM8t4bd3qjG9N6iCSCOxVFkzxR5r+Z6RRnxJoFXtitfS7yJhJh27dJ4U00izK
cjO2HYCnzA0ee5p+lKWtceNNcjyWDBVX1TDje9dpQEjGYqt+0KOVF2gJS5Qc1wZxIjSGq+mk+THR
pURIr5Xm/xd757Ekt7V22Ve5LwAFzIGL6OhBAkhXhuVZ5ARRVWTBuwN/nr4XSuJ/Rd5QqzXo2Z0o
JJFlMhM4+Mzea8dftDZd+WWWeJ+azMHSwsJqT4IcBAEeRm7IY6jYZ4mHDiyfsywk09s8yH7bDaum
YSiNPECyVXuho9Rvx6x3PSa8qNhQlefQXRqdT8joje5iRTR1IqCrPBpWpsOE5HZxtLXRix1KdFWM
zGIRVRL4gCFqSONg0fP6TU4iec5jY/xG/O76bE1yPleeN52KySdPPGnFpdQ17OVDgcsap/ppNLi/
tLVod2O5srYn8dDtDSRkvqvgXm1SpEpPqt2iqeVRTNAMLd1MT4zx2kiUDbPAFUG3Dz/nYJDacZkt
LF1qnR7fxv92mddj0YYZu+Kz38LIcZpxPWgOeIWu14t9nE8rDYGcm2to/mUYtxQFigDhnWzY/SNT
QaCU8OQwVOztmLK1qGtmM+IVy7PrDGY0S7YFZqqvF2rQ+8/Kn8Unkxv1GilbN4bM7jHs0CdN341c
zqFfAu5hASDfUndJyG7N3KcU/PZlbbvGg6ZTX5RNm34icpvqZKLkA1HGhAgxF78dqAoW+xhpIghs
xV2ZiO6ZmPUiLHQ1E59JXajZCIrKwrBOs+hozRN/fGoG1E8dc59vxJPpxzIXnD2SF9m1lF+g8uOz
wiB5XFervSYOPD67PSpj9EoM9hwiDPAe1W3ky4lXTtDaJ1+vZmaglhl1gzIjYQsUNCRFsu4Siq8x
/bL/nMBsYhht8ZuQOqAfpmngJWmOkewGy6W1HorcjizyoT8ZHAyB2hI628FURygGZeC7Y3ymVrED
YsUBgnulPE/MFgmVTNd3auDpKZsk53pjMgsGCFkCVhMsZvSqO8S1Zl+AZdbuVn5AGmolT14VuyAv
7DW1v864VLexdDrcMejk3xCT30nd7ELppsaz7tkXqN7zgzt1zaHPYT3tqBetC3shabXjUDBQ+11P
Vif2bdotJ3D5TjCVebpvrJiw5Xp8MGKNeLhhYHAMVyKCzncj49qfdkWaTAfZTmt64O13izcWAF16
Kfuqm7iacRkOS81shvGAHkrLlPGlDwSq5WRlCkB+hSnS62U2l0qdPh7v/21Y/6ZhxdxHNfzX++qg
KRv58q35c8P6+9f80a9yx4G7QTlHq0oZTWbW//SrxJT8BlRMOETxYZSkDv13v2rQr5oWIVv/XmL/
2FQ7v+EaYcHNnpNNAt/kH/Wrv1RteLTwTjH0cymB0QT/Cu3WkbXoMTEkF5Arutzf09166/gsJ1/U
8pzrlYsaqKAnSLnk+8HJ7EuLXeEcJRUyLHc7S1fApWfhx15hXdWayYBn3WkDeBFYudyaWX8Yi3xY
YhY+mZ1ll3YyT+iBFP+XiJG4U/wsEgDQkiqALmM1LukliT/2ZgOfPVfbpYjtcHsj0qjOdN3WGBTW
jN8bI2086V94ypOf1TiDbNf7HBgYATeeAArPjHQZU/9Thr9kHnzBA6zyCG0K7JEV6K4cyWRcASqC
2yXuuem89vc+/b93zd/dNcjh/+93Ddz5tyF7G4efbpyPL/v3oGcjPYECNC3ALd7mkfrBA7QY2YD7
02FBiQ2HgTP3D7n+BsOgTTVxOP/Q5P+QeKD+QKkPRdCyeWAC1/hnrGzxH13qNoYydWzaDEJxHf/S
f9vMjX0e0tOxwZ/Pcz5DPkXqKxvu4Rke9atHesmuZQIT1ePiB0XOc2ZZ1uLsGUUb6IP34DEvOEON
Lq6WsbycPJ69m2nE7OAGl7qGxi6HcrOOAq4MbeBeWJUeIoqzuCM6f9/6Gvp6h3qYsITbllshBMwE
m0N4RWR07rJLsHrt0Ebx8CCJBh5hp4d50T9PpY/OL2t4ymO/cuz81dFaPSwr/npB1RXAjZKndpLP
hpe2xOJN1i5njhtVsfsEd/WODu91AjfL10L6aCBBJIOFe9/NAiYVt0ZKFWXWvB6nXYZIl92zY+T+
bpBuDTKHl1cnm1+1grU3ae5JAqCFCThEMeTpYPLjiAm4hZu+eCfcbdk5Dm8lMbt9qHd803LiLRBF
8shL4G3QvVOV9X0YS/4Wk2wWvq1A0hszNxgJVj7mQrZANyjinM7hTwtxO3vjEG1fmQuqt8wfoTOa
m1565S1oSwsW4WCo26Qpb30KiIiFL59JomwWtIzz2I2Y0djxC1nsn1kRJY+AuJEWu5sKuKnf17pr
CLWQJqUsVeBcrKCIYPW/xaVm8D74D/Deh+iDC9jrOa0Xfrm9GBgnkaqDOyH3+4cYN+QlrVsckAKo
9q2iQJw93j2r54fOtntCGfTwcZFk3YqcXHR92LpcB8Zq3VYTYgGp+w8zU8kA49tEV2HfThm/VJIX
4oQgnPOe8OawSSoWcz4169RuV9HA39V99zrrDfBBDfMKNCw5sR/OwtvEhQWarEVjYV9zPb8TfMwG
EETbrpyzVya0fPaK/8pjYlgmQ6PhGbweCFrD11S8S73BItx0W3VF5wlmuZfPH593BYh2N6F+DoaZ
1wtk3qfzgVLZdDwvRscrzzqeWW5yrmqeBgRPcXV6LpdKs90LAJnWxzLlPwFdv1oGvwh3HppZxgrX
I28XK+2HVfHJzx33ievO8XkmUuQqRXlOVdk/u5AnAsflE2Zlm+887saPN6Om1Udqz19ti+q1aqjz
Y93tzqXZ25GIuWjLoo/PK56Bu6qn+yWgAXC+ZHhoDW27V5VpRrJATFJJwVu6ocTnJO0vvB5jKp2Y
cWl1cRZ81MyFy01JhX2ZzawrcZ5wldX84TLXxZVncqNaOgcBzNAS1XJSRggx3pHSZLdTal9/3F4W
MoejbozbaBMa2wj/DFzztqKt+LgF6oBzkur1YUGqGpFYz21YEK/y8dmSrrKFN9eXDg0zRwiXAGgL
P7Bm3puPq5zKVO0JMPcPqMOLaCUofg8mrQxnDczlxwWwXeHc4reZUNAvV44xf+L+FlDTjx8f8zCy
XhwklxEWIuyfzLpe2szWjnbKS6UZQQ08GtoxxrXJTit7RZ/LR2AUoKL5/XyLu0fXuJsra/ADszbi
MyqbGuavvlzbi33w5vxVYwbEaAJAalyYGw+SO2JUOvoTm/sUpo1xuSKV2LsOF1ldWfWl1sOrVjXH
F8tg/GYcDobC97CIA2G9PcLZhW9m0IGJ3nICMABWKCUjuc7s5WnGqB26wLzDJav0I6oYJsglqBgX
+RW5Anx0mguJJx7N25QBCXHcDO7agcOE3eEU2BC6ttYuC+ZxWyu7AC2oWPiHi+n/42wyfebVHzft
lDkTlhGIrMaQ3tiSS0La4tZc8/XgxJq3s7Fh8NjBRLt2C9Z1VEdB0ZR6SJgSyFhHLNejW7xTxvHW
rNwBH+81OxeaxopvORp8rixPi0gsQx9qns0RuOnoySGNb0xU2/TMjLy8uHvvXP53NeYRNz0s6Izz
RGhltjekfPN0zY7qDazSdO5TtaFWCpgr2jxeuxuExZq95LxmC+5hrexLI4RLpkdEajboRH6nvJTq
a2GXFUIfKgInQhHJjl4pmb+ajEJQGOW+HWS6+WAnRQmpARjs1Zr0I6tWnY/Q0mPgMqx0UW3kOiS1
tMmGmzQRBBDv0BjjuCKsHkrhyqI6grKGmxdXREuL23XaGdfxizY0zbfen95EpjfjLrGW4h3mj6YA
RGpK9QHH/3wcaiZQflUsPjERpEQFiB+453NoK2HCoyg0DS++8udGafvSIoL9ujBTzz3Vvuir47Cq
QXteEzEFKWyO8jJOfQtFgkRHF3RrAXjdnhwTMZ9Zx9pdPVI+pK7zN+PqbZr/0xzXxXaML8AhLIik
kl+n7yUgAyUaOR7dbEVsrtL3rODhYtXewygbZBc0AYHIuNL/VALe/P4T/oxw+Y8tw/ZzocToTMJ1
19J/qaeY8ppQhNrxaMwfhx33oJUV38CFE2PWFn+z0/iP6f/201yHwCRh+OzHfvlpak40Af1yPJYr
F8hWCfgFfje4Hfrvr+u/TcDfNAFbLjA7gL/una+/z/86f5f99/XPTcAfX/ajC7B+w3cLDhwSK+3w
x+L2Rxdg/2bzf4CM6B/kbz7hH02AQSoOq0nPJM6VXexWuv/onr3ffL6drvMnIIloL/5J92xZP4fm
flDBdZe98Wb/JTf318uIUp3HxmjLoz9pmRXUkspxTRpZXKTxZF+Q3NFN94lNbdDogFZPcMCH27TV
pupQ5IieArTPJSK6gjPfjUcSdkceRWa7JHBiMFZCy+v1g1tA7kl84gTUos3XSWGkFjUevNfFRBzs
1NNLaawBR0b1MOEnvQeHoG57nsFNm+RoWdsC8r9TMoWzt6qIzA92q7OwKaGIwLnrHe7roR30Z5/R
FqQWLTPv6nouzr2kUoEuRKXf8oUzgk5meu5yXTFMDQ3NMO5ihfq26jX/vTclR3bbWJjekenKEz5e
clnEUrQv1sQTUM2Ue0r0PGy3N6pQmDyZqr3y+QOjA1mr7xD3yRMsPuUdaAl9VLrVeFJFLgJCS/nC
3p57MzTrFgyXU/mV/3nKVZcEdenpz4QbMrRsqTZwCFBo6Is6DjMP5kmj6FOGN89ASLUVjAtFw5w1
1rhLkdijkM8ywjHmno2azL2xCs020b6Mo2XfezgNq52DWP9Sej3TSlS95dNaUE2wDxiNZ1l5LOYK
ainUxlW6fPLaUntX6Yy5lKoOOOmSfuPJtkBb87zDx+/Xb78VV7ZE6cs/T2Y58GHUGPBooNx63m/F
zIEFL72Y16p9hpQu6r2VZlKhCd25Q2ZeJp4xMkIeB0bClw5BE+kxLo1CHR3CrSyUoW6RHSy1LQLy
WGlAzMDjcLafJinYvAz5NO6HLDGfW4h0zt5oV08/cKmo4zhUXAteW5xpD/qQn06nid8wizYD/T1p
MOWT1KzyPm3luvlt+0sPsxiOWmSvKYNJJ0SHa7HQGJMLjDTp53zdGiifKGmt5cOGSVPAUR9s2rGG
F/nRXdrK7OuDrfsCOGm3yYd9VEvEYagvqp7XAw2yfyAD13qfHQu7WCyrqmHoq5Y0TMw8gzGf60N6
XeADshUsh5YpusMyIhDWxCcMG7Jx82hIiv4urvz1KlNzAYCjyEIm9HimnSpbggnL3cHY6BWyTK2n
kqfsofIWDVcfgRpluAxZ5R0KQycysBHPJFmOl0gfPtfeslJBTN2MUmlUmopItbmqklgR7m44zj7z
VIzqG7AWUuP6TBiFMLE+evKTUmVz00NWue01C23uulY3diaM85iwrSPhI4kqhBhHxV4BbadQ55QJ
frkrzNkK5tK2Hklf0nc2an96UEl7NC8glAVbyqA264yLCgLkflOHRJsPbhMd5gpoZq8d8Mb3V6Pl
558WD99arSGZJIWGVjCdBv6iiysKi0gZb+2QLy5Lv8vGcF5093lSWnYVgzF6W2Wew1FtTnLlo1et
T8/AZBXFpNGk+W7NLTaIOl/zwiqSm17L5QJpq6m6+85nbxjNk5FioJ6sjOTvWj2yiNIjlXcpk/RW
nhVrkifNsdeD2bnsOOAANBRGKA21CBuC0dI2DoIhTN1H1ljbBreyPRv0qTOtjeOsFzNwuNt0Uf1n
n9dvYZlXS37C7+D2oaMSecYTxpJvdUYQQ7NXIN6pbYy7bGqwB6RuYxA22spAlmb64LiJroiTJpvH
lFV+AbwGmBbkUfY5pGcjrXOwnkl/Wg6oS+sArwoETcRw8FjMUxNDxcZpoj0URcnhD3tZIWJccosf
UQ7MWzwlb6RH7tVHLwHZSN2azsSp1MNm+/JxskClit9RAoKYa7hDqcYN/fe7qGUtc7+gNHgittML
HU3nWJ3MZuLUWHnCyMah8Us4npHum4LbYTbvDJumpWF1tYS1SWB1AHNVXc36TLJLukGOr3nar9c9
PewaNttQq2cidSUhsv9OK/pvufQ35RIkKGrQv66WoB18JBL+q3n/F1uHsXr92SD3+9f/KJtYEujM
RYnw+312SnH0o2zC6WZsfDbdAjK8OeT+p24iMgU2CgN+zCMfmiL+6N91E4Ivy+QPAXabeO/+Sd30
wbf6c4/BcMtmK4IsRrAWsbZX/metyGrUlDDroh+LZaOcv5ckDy9rfMo9L6xnQtkz/dxj6SSg4tko
SAyx+r/pNraB9E9tzvYr0OMQdchrRgi2/fmf5CoNaYqt56Fnalh3XsfiefXby34qorraJ4VJevXA
ktYH+YshLL5qKaQO5ALX0Wx+EUzoVMpYREuudB6sKP5AHUF1c43rbqMrCnva0ZSG2oTyXm/fBEb9
rOFRXUN/Lb7mTNS2f11RDYC3fexVc8jw7fRatNr+UTQD866EBCMGRfW6U/pAy6nJ3rJCvQAebtVP
qwepmGviCLRwB6l4J0zrIhlnKPO5uhUDyfReyWTT067AMtECD1Yf9cUlVt1bEj3GaKk3+bY/3Dr+
F8OiuEg4nJEDRERloCi30Fu7QUXymZ5yMjclGr8qQFN9t2jEDHSzjIq+iqah/YqlWD9gLLlJehfk
Zv2qwG9xIgYdnOaDo/g1WHayg63rt2oROpWvh9hCn99qkYSJM/aX+AfRopPo3To9P4x6p7A+JVWe
/K4s++/h8jeHi2mI7R7869PlKmMj0zfDT57bP77qjzMFfhK2Vjowuh4MrR8Hxx9niu/+RkY1UlQc
tDDmflLe+r9ZCG5tFxAg65KPJecfZ4pAr+sDcNxOLmSFW2/3Dzy3kOx+UaZuaHSmB7h70QyydzV+
OVUsuqhqELWOx0wjuoZVvCBbCUtcfMwGY0EYLqwBJ5E1tXKPvYs9ocPw7fsCkqbfVejHdu249lec
REhbWevn6vOiSiGeyHBHSjH3xmvimcljtYxugOfG/jwJMVx1OqFNavYBN2RNDvCgSTX3ii2nEMHk
MAs6QA8ujpv75MLN6UnIdrwt5WC9arOIoYb33eLtgFYNl1PO3vXRKvBoXfaqUzrGfQeE3E7QZn7L
FcB+ns9LgElR3/k5k+UV+a3CRRBaUiflji7py5zbc8qQfqq0q8LKbLXrcBi0+PCp3ZOYNU9gmXWD
d66Ms0cOYhhr6VwrAg/zyTmxsO6/ubLp7oEFE7yKTv9gLvk3QjzXCKxiFvR6l7FqQR5/IKXnYS2s
4gboSJwf+SvWFcI+oE8kHGQMxKyBPG2eAtFgaC9Lse2ydORdJ9m7GpNW34o6NKCU3R4ZehRanc3o
TevvcBrYV5NvL5ExjK5xGn2/Axeu/PhJVZ5737p2DNsPs8+J9S9I77xv7fKi7EVPIqSM8+dplmmk
WaYbFA5G3Q5hxa4bl/rs+E0JeNzlvQRGSLCD08egk9Z1vhjGIfGYqrZwPDNH3XU1/BP9ECeVPBYG
EXKDBMBJ/gdKnVmRzekhWgMICsPeox/n6K5op+CCAmbpNfUAe6EUkBlm4rrExv3G+84u7zEBaOrq
PASEuWgsp0u6q4OJ40XvT2li15CGUOZhGEl6Jcn5AMRAZktJiG4vAvBE4lrZ8YzWJ0ZX7dfGKZvU
nQckIfJTgRm1aIidyTYli2hInUzppHZyHHDUlUqjyO5tc45KFU9ovlh715r7UCx2WNnmKRnllb1i
PlQzWSxZcy061YEjKw48xdD/FPWemXD/qGnpLcHZ2Ej5MftELZTM0/rF0Ge1d90s3sfTeq+XeX/q
JI8Q5XT5JWnU+qm1RQHqsQOlotXDrugNnkwabUIlluwsxrLBrtVkF1q5qpOO1o8PqDQf/dVE3+6J
oDMS0rnTQQsELSwhGu4wnG3Lyk99Nr9KjCNnmYnkonPAOipV6RHCgEMDvrxHkrkXeImKQuvCrNJq
dkYayIrWoPhP0vS7rbpnd8GC6cdQvJ1OJ9tGyMILdOEh0RqJ2KptAn77bEWqlqv7IdNQODYZKnxi
agIhc+OG3z6/yEkhJpN2GdoTNcj4vS3bNfRSizeHm+3YtVNYuPTEdaKGIwuuUz3b951FeoiXXSoj
PvhypKI31UPmDIeGfIAzuI879hMncjFNYKjMgXPe/cRJsb6Kx77rDt66XOWmhoXKHjGCtSWblVhB
FonFE941sEbYg0OjKr+XQscgWM9OmJfpeJ9p9RUWOSOg42aZMdgcgpl3JVrmN3m1LDudffoOf4W4
1ce0jjYSPWvnaebaajG38Xk4B7OHAqql/nj0ZPmmSKpkLaL7Z4fjEhaKBd89tnKgrUN+HD0rDbkr
jNsk7W6nHAWqx4siWup68UT+Um6nWTHGLnVMjkixbU1xl5kdSKp2SAM+MLlvl3ZDkqXPutaT52Yu
7+lQGcfERfHZw+1gtO/hBdVi/zwCoorIxPNvByYHYLEc/1TkLn5TeTtPg77nmPAuGhKYXNKPneEz
5wp0d2g70661hvw6N8eJ9VxBcB0f1F5vuvHaTuz0zloW/0ou+p2S2oBmu/rSJya4Un/8RH7lvt5W
l4ww3B0iNgZtNadLmjLm0/M98jyLX68RL6kgScBKeTp0yCULwydcaHgAfIA3C47z/VzMV6S4Sazl
Q/7oavmjncDjIW3tpVf+s5OYJ3MEDt0aY7uvMGjsUnPe97M8NU5+AJKLJTHvBMlrSXdghfxWQ6WJ
bKn6oz6YD4DKCi7gooFuCR/wwu5m+GKGdTdSE5d9+uQUptqZpYp0shR2nLSRo/mktc096z47KLaz
tNW8G6+3Dn2WL3cLHx2GbShNAceo97Vg+fJckvCIbM3lVtNAi5vudEViQDR1NLqeOextbC0XmEy9
XTeR5Ms+qkmDYi29Q7mM6pQ2w3FocX9mcXGAyczC19fIZpq0PQ8zVIIxFC1vFpAZGjGKN6HxeZHd
Q6DGiiD+lpwplkZ4sq/KMcMPPE9N1OZ2+tqyCwtmcyQpuOOZMJePhsAcHTdX/qR4sOa+H5lyuJ/W
/rrL3OptYniBTOo5d4syIrMIyn/RFAGD0exiWq0TPlhjL9LYY9Nu2+p6sQWp1DZpxiFAK+PCzuxk
v2rWClAxsb7Ezdje4Xcqaor8ATkldtc6mNhH3gDO74tdI1PIBzzX2ozmaG0AXBmGQSrk2I6XZlLH
QWbCnvI3nlNsaY+pxvZ5mjC2N+gjWdxdz7prPqHqrj/pSUvSr1hL5N07YsrHOyaibD/6Qp2XyXoU
i96+YkDXEvIlkcjubXe2WMWgc2eUKxjW4QYuGQ8N/hsh7TdGiuBiEPNwh9nyhhgLLegK7bZa0/FT
sWSfe2mBJFnIP4bJ9Bn/Z/mwZAQBaMyDDV4es9wSPhKurePMSPtlS0iPZjuWJ3ymZpQztziQQpbt
PMaRxMYKXmw/ffEBRkS1TnuTTHPxRGIi2Oap996d0U7CEeA4aVRW+dJ47nrvQskDt+J9sQrwvJVX
uU8uIZchudF6YLpp/lAntb5bZr0/+C4jGcsCKryI7SbiA2NFieNpD7aIA9nn10tQZNInfWtl8brq
mnvn+/X02eqnCBtrel3qhR2ugOVYIrcGYALAS8DuWilYNMnyolcKUco4CmqEOrkyzPKI6LkINNtt
MZT7ZDxXzPw4btPxli2itw3+us8adiUSV5aHibU7Qr2MOaqP6PYS5cw3KMRvnM7lHr2IH44yHh9J
Gr9wmMoeWl+uoT1rWQS1kQdE5jshCA+2jLap11jmc/O6hgcYNKbdXeZGr4DY9utlJfD8QHlZQqTc
b2VSGcG4lJlx07aTcc8B2RMKOVr0d84wp5vRNoHRT5obD69eq790xLZeJM5q73GMZU/6TDYH4+zS
I4tUrNY9CTjGa13azqvI6IY7NSQ+Ke6kyBglBcPIe24i0d0pxuYUwNPZZazKxFQPa8v8BG4YO2Aw
Q9eMiSIrw4rKI0i9jJ47gEBRzemFpCHeF9WU3PsahahxRaEVVPX0JH11YjL8Dbg1MP7WVWE1tEs0
It0/xXVj7tRi+2y7mYdLcSbnm+CabALp1zQwrsX4dRoIMTZVC2O0ja3QRim9kzG5JhrhGqmoAcjF
G2rcM8qjNZhil8p8Otf6HMXSus7T3HrMhCMPZet4F1laNRc5iTlB4fr3q0r35dTJO5lO4qAbr7C7
KJjyuInyKn40Elntys4ksl5YoZO2LcBPAPNTDjjLWesIS/ZR1Vx3lVwQ//umETQa6/0MM7uHTpzj
hLh5JkcYs7tp56ki/Tr7w6VDgb/XPd7iym8fl6ZuIldnkY0nhlAISNK54VUhrQp4w0FjiJy4Lc/E
sjlhMb7DhS0OTmK9lfX42LSr/Ulz1C2x6Drlsr3uUa+IQBKD0wpArFZryyuojtMeDab5VM6yB9BV
VY/LQEi2aeY86lYNT4WBucTCQpOnRMrCGcCqUFTqseraZd+wdAqyJs6+FdIIjcVVtyrjKl9Kh/EC
tE5n8eJHQLGXXTqKa0m6aAB54J3iF51b2qOjUA2WYQzTi5g+LWmf7hWTt0eswrCYxJjsO1H7kRAU
O2bn2ThE8vIKf4G5W+ei2uMt7K4dL37Ve5mEfrE4h3QulttudbU9BCMjADxD1WO0/iem3Ncg0sZr
k+DsqunmAKoDkA6hr9cmfmqN5SKUzYYh8DRN6J7c+dKz3G8N/UZpaF9MT70krXNwjZ59A1mxvBkF
UEx1Qng7RUrTDmX6rnnduEP1p18ayJCOeEBvusy6qJeU4zHt4MBBEdy3Le3tZEoLx/+Ez4Z5uZXn
F55h8QDNcXQX3qNN3BMLePWyuONbPCavTVNw/TTW7ThcuU38iE+FACPGSF81zZyCUZSnIVMqSCz3
Uvnes9c2RI74zaHg4bgzEw9ia2yi8ah141KI9jafqc60PteDYVQ9GzSmcddF3MyUZ9rN6HSTtyuq
RfFIyEE2bBPsDgFOm+5X3LUnyRX8dZXpd4vseMzs87pj84TTexblFp9rV1/KJq+aKMuM6ppHlgBq
0VglBV4jXXYFsr6dB5KaJm3pAowFxSHPtEQGrSn1FMsQ1llzNjbd1WTT5LTd40zoyWliMXKiqi5O
vpvWB+HXKP1XBc9IH529RN+/Ep0JDcb/5HtjflNnmvFuZ/14odLMObeWJ49miQ4Usv66BwslH0QN
sNiT5gs9fH5V1IIGP9FZCyWk6fZNcmktYIVGMt6uDN0R5Ckty8FqFi/MJ7qlyRXEDiPxDiWo55g5
22GqLREmJITsqg5dDbPlJGS2wQ4QGlIiRo99bm5FZlrGnxxjcDDBr69eNfq7ynRf3KTkHaOovSIV
ntSAfD3ZclI47mBgVuA9mz5lOFj4X5myZmHnQTsA8QwfoiX1XVBXonjk2/f+jM2DJosoKS7XaiYs
jRDTYTGDZlnyfdro5Ym68QRbljU1Ap/9JpTHHVmC6IDhFJVsMPO0/UQz5d2BzBQHWmEmLtaSf5kK
TLcbzRX9rEi3KSPdAjgE/6LuazQdLI1DMyZMfiy2sDDaj4ZV2oULIgXXTIkXshAYCCXB0cVAbs5Q
dMMZ2MV7p+Co+FgUt97CVNm1welOJldS3eSSj7FhdZn7BTqsskSYDs1hhxB4CIvO0y5mkd/AwTR3
RVNdJY77BMOjZ4NvdMGCVwwD2rKvDf2QzMw72PrSy9jpuh9xPgaaN7IRzIbvqmlvnWa4Wrc1t1xj
gPcWOsOOPsu0avjZsHjngTDmuGRcY/WBni6cytANj2lTSqw4rU3Rsp5n7lSSMsoYIsvAGWkbMqQA
fJ3c/DWDmOGJ7mYZmuWUwaEKaSEvOKKf0BITTDsuEa0WV7KxusEwwe7nbgAXa4zmwVtmxiiKh64Y
rJNsDZDi2snLx0hNDpPfzkAJraGH/twJjbHJPM8Em5bGA2fnnbkmK68IZQE5u3Re3hwkhDaHg0YQ
iMLuxUQgNOJsPqdoAKAr1a/sFv3bPEG7TzV76OYuJYTIUo/ECd+4yh9wuBomaDZ9P/S2uxNS5k5A
oayFTumukKPc/KGK0++e0V33yrwoPOeFzMR9W74MRnUYB+9dTitDf48YOYCkwFsqP+zyOjBy5viq
m95bQKOgeYuvaaelUSdMmkywQgWADYYqZGe4UJySsCbbd5cairIlj7+SxXQjUw5oQsWkswStLkhc
HSfzrFHTtzvgneZunmjKp26FIzLyJG+BNEPDaruoxt0H/mVwd3PnXLSVcSF1O3ByJvHjUpTjnilO
cuaRBcxTGW7HE3rtxkutUfIgerNEPusIecrKLr7xONWGXUO8rV1RGnept9soqcODJpyq31coUVfw
RMUsA8tIGbU59Agrx4c5AtkUvtGZqDam1Y6RtiWjtuqgmzzx2heLWwxoIv2eicX/HwPF4Xtz/VJ9
7//Xtgh4o7jgnEuH//3zfxJ3+ceeIHwZXn76j6gesmG9Hb/L9e57P5Z8Kd8o+d5sf/P/9Q//xYKb
7/I3k3iDgDLkSH89iee1QL/8aQ7/x9f8mMPrv3kY131IFwzoma2zufpjDu/ZvzmoIxBEuWzXAVDy
Rz9yDNgA/tjl6b9t83iEnFtgGg7OfzJ2Zwv46yJtM2DwzXSHuGzT/ggM+dMizTeb2oup6o+Wl3yZ
Ebvshr5oYH3pz7Xm3NNJHmt97J69yngmspZkKxcBzjKdQdB51C2debLg8hOd6pN+acz2yR+L8sBW
DiKT1sGcnnz5vhLNEjYpz7jGo7rRkrL9qoOpuNNMAHpKG8aQRB8VtF6W7WOtppZP3DtiDrybmU6v
8Ibqop45Y4dpZBU1dx0zRxMYM8/fsz7IoJuqT2tvEsdMZb/Ly2WbUKtbpFt2SP6LGxBNOT78H/bO
ZLlxJduy/1LjQpqjBwY1YU+K6qgupAlMISkAR+toHcDX10LkzcyI+/JlWg5qUGZvdgc3JIokAD/7
7L22JUOyQtMYHRNJL7RjmPd6tgEvdfGL5xRoyZqdl1/kyXUnpAnWktdEe5S841DWbOE71Xec6raO
zJ97gLm9TTn0VHsuFt/hHcgUc7s9gHOAYvtdlmF8lWnOLXY4V0tTqrd3QZ5vG6cBkEayec1ZZ9zC
0v/sUkg1yPXRRoJMXIII79Yw8UjpaH8LOasWkoRjOoOhmLsy3oY+PH5875eibncdYM+5Mm6jKc23
vVGPB1AI9EXheriE1C5+6wZXvbhDuitCfT+bXXHJmMmgyQVc8mkAxmkdUZ3SKDvWlMjRe1iXdfat
nyt5j65F1qA1urVtlzjDVDw0CJ1G9IA1072CYzb78DHw0MWdV+N5VfKmqXL9LQqt9jN0iUmPhY02
QsWFxnHsB+dkoHK21WQY6j4P7n1NxVDJhiZGBBzcQ2cH6tWXKSVRqT/kz2VWktvIk3AveATREjkL
5Dge6tkuFqo5+7UVbEADmbx5odVz++4J07aWKk9NG2F8IfxcnmpjBo5VByVWZ5kvZ06zKiT5AFgC
ExDhnaX99M23BsPbjFFcbmHNRc+plVcPgR0V27GQ1QOVDuYN7TAUuuk0PFPukL4pFeEfY7klY/ae
1LMVKXUOOMvHu8kdSC50GUvoPgag10qCsLNmGWF3mjibKwd6/erAea+FjSlNTuJ704N/MZCcIXFh
KTjEDZYNRkloJVVPWSrCLqK2EObjULnliYFLstgGcr0RZTzd0WyaP7sgKLOD2w788TVP6wucJ17j
AnC7ZF5fXbXsz7FOTXwO9HbwA82Oiuotab9yOw3FhEuqUK8J199eQtyFbg+HeRONsvVWftLlz8os
5Q0MrPZTEgCEmWqrL3dsxruor9Ttz1eWRqkKdkNv8uNzy/Lv4zmheAQINfurKAnunZHvoGN0xQ9s
dyBtoYQ+tqmjyQJOHjSv5Q/v7GK6TL3bPfnQ/n7k+JisoztwE9kEdjUh2LTDPuXQ9vbzm5a6zDAw
9UPK6c3Jcq/kSO0rTPnqVqtFi0jitAcvWOfPqJ/WC3qXrLZd4fj3kM6dY5VF44VSPUafhtIqK+59
56Ag4e6Qe8oTCRI+NSuCWpZDLfvs/ETSTAB0lW7n6YpiUOsSiTS46NoARME3Etx66EZvoUXjIdT2
RFIAzgqL0i1+oz+V2S6PE+Oh4oSyn720egDXHlJd1LEqWj6tQhfVg4ynNkDXjspubXZDsK4wWhB9
cNyzWbdIsURrOI16MT++11O89nOOkzMOKQwEIFMbZ2L+rVj8pfNNW2LKqqe73mgxm8YMki7gIUmV
QUHhahhcW11/K3R8lwwQAfIOyEba/HB1eBUyyK86ZvbS8i+gf3c22h5st2f0NG/jijE4ex4/UEUu
5gIDG+xUrQM2lZeO51i/suwKzrg0vYuj0qfWTM0bjx3kJjODeOP5yl6bPiKDLKYbOYZ41MAFRtXJ
Lv2lo9UYb83RYk8HJ4VsTuChK1YZrrYQxu9ErmflK5o8hoEMSxdknDCNxvwsY1aTtfVVl5QV0ySn
rtK5R3m0CvNoW+5HY3aHMnDvHXRDaGO9fYtyB40BV2VrBB+QK9kElm2BopOzIJvKAaYQZNO0ncFW
WA2Ts/K86qHHxbwmZDV/FoOLsJTAeoSMvlPdCFOiV/QCZ3sbjWiNoMwHLD1zN9bwDVKYxOfMM5+8
SVjIBvUxG6fiKMj7HjQ34Y0IQBOMJThexElI+ZRWGVX1Wgv0R9raxHnKhH9q+OLv08kDYDpEr8Is
6jVBoFVvTj/sSV2UDPwvaS1bTF2LN98zqKbJskfIcOk7dQT2lmu9XdH2waqsL9sVjMHuRCjYWeAo
iOijPeSHOJ1Bw7iBcKic21hh9FAX7WcyddFWlMF0MyaNVuBYBtlRomZRpFLOzTJSWOW5Mr2bnHv+
PV8riky8yLyzqdrAjgO8dl30SwVXCdDBaakIak1LfSHzZFtWZceJWkgUJ/XOapFCEUy8HJSHbyLC
bctCY+mkrl3QD/2HcMRrndh7MdXRk8YQixIMXta18YlWjmtcs8l+iqaSXl8uQ9qly/hbkPIcLlt7
05kiOBMsjLccEoJPnLLDxWeH+5RN9XKGQA1lA+kxlHURdpfBonkXz3b6lPoAIB260b9a5pSvjsDH
KWRjv6Qko001GLS4eo7eseU/6biwt+RExA3r9ureduyRZEnNyco23JVWTXCjBqXfSjHlb9oy7RuP
rpu1ywlr1Xhy3mCfrbiTdxILQ1K6bFmyIgiRytL4PIyUv5xaKzJZILUzUdSw7ndBXBdoNEH83Hmj
gVzQQFS1LUQTwCECF25sYHVN+7PvonD32C1wQNSLAu/Mmsfg2Fc3FSHaE61xEcBotyDnWUfPGEm7
i85mmW7nti5pSA5L44b9u3vkpJCBa6jqrRzzaJ1rt3K2mBN/lATpbs0i7p50I/WBdoj6xasxdTDl
UXA1h8la+5qwkqOoV/LnY1ZwCqOY3jiJihsYU2J9qCK3XSvsGGt0pWjH8jbgZeU1vOP8u9+iJLRN
pG8zrJPXgBkaojpVs6+tBJVLQyfhzHA9VunOQXOLrZjClmB+TZumUpu0HHIEIzZ1s8lKTSbUBRWO
IJ7eZM5+rubrUSakaiqDx0Af2TtQwsPdjOeaYku41RXc4NtJ1/lDnbb6gCPXeCXgdkN8t/1iXcoB
xJu6Xai8eNfnjGKGzaKgaRagS0PhK6Y/azUE4sITtLotocpAU4QY0QrtPkPF2Y96jDfY3B8mz/Zv
RmmRRg1g+U4lEBctKcthv1ENVfxVjxPyII88QBdsuSSz/SjG8SQHs4Wj3EZHUpRnGdcXByl+Qx9I
eoQIPl5FacCKd5MaCSVIbJ0vYcbd1bzye/J6wzZVSW6qfVboNL63vbTecAm3OmatqB3w7KFhxDwS
wJ3iyQhFPBVrH/L8eBw5/85nl6NKRn9fkbnbqU2HDf4FZBW3z8aUnp2h76tN4Uk03TYelrLjLMCI
A3sqqqwDT8OXsXDuDREOu6IM+zVamH6I/BnQ7DTD5k3dapcOrnPdufO3GjLqdlbeRYYVbLq56y5J
CFsqp2LmtvaV+x2c0MSSvpy/g8bprnWB8CvN4YsSRwAwrjVcB8NAjXngOycqUrAku0l7F+rcOmt2
OpeYo8rWIvixmQz/Ddw3jcvE6N51R3GrNBoHgwCFGIUhPXheQlCeAUFqGPCpRyqg7zmi+Wrs6Ohh
Qf8YGh206My5mm0O2nmefvoW1FanLmgdM1EvKucjIbO6iUDYnSa24OUWyYBDfzw13XfBFu8TkGd6
1hojtcWy7mBDfDiSRn4QA6QWAuOYvjfZ0GXHGe4N5JTZmc6ObChuyov5hbV9ft0mxQcDaFxsAbD0
CqWK3DS9RxVtm8lHXRQ89Y26+PQHb7lnRV236zGp7xpTNK8cX7ytZdnjpYsoIeIMdLFl6t5ixopx
WlAgfhJOSKnUBHR97Ev97PW6v8LGXp7nnMpcknJdfpuVNfjSGZfBd5ixAlk0leOuAJwFazdccuiM
huxydB4GnwjP3DiG2DUvso+DF3Lq6nW2C6yMSJSYy2lKNbjl+2GJd1+Xj8hRRAzMOaCOqat2cDHG
bWDORzmRK1aaIYvyt+xGYsh8NbuZSGPtUyXnLt27WOWpjrL45bd1zKEkrYKEwVeG3aNNFCSOth14
IlIbK07PHTjsUeoZ9hS9A1Dk63b4kbRFcfDtTh6aWisK+sqvbMTc0U6Rz/jYnrMGx5iKm+DiFWK4
Qythv5yG8yaDsYEuxR7cXRDnTWTLTRoG0YkX9sTgF238MKl2EM+CY+4hhv+/0XOu5UdTtdWP7ncF
56cq8w955/8n1cf2XMzU/73qc3jX71L+moMz//pP/hB9TNf5S7Dk3Hzb/ZvD8g/Rh2THX6wlOUn8
DIeBWIiof4g+loUv08QO6QrfwT8YoN38IQKZeL1FyFELHst/TsNwf3dTLyDSAFsoxk9IeoEDe+l3
N7XwwnzG+Wg90FrHTlTNRTuR/ed1rue8CM/KiZt7EBnNBxVS1mMC/vrC4WLal44xkZ6XgbsmIQWB
AcyY3oCCWneYOzg8DOq1FYKfw9cRhoIxVBIVflTZsmywj1UyZrveIV6PJSg8W4YY77hHg7wikrGv
rCm7zCmprhBXELKs0X+VRHPgtznauTV4GN+OZU7OI2k7/R7Ganr37WSSnKl429bwmBh7G+JoOybg
+sQaQn0nr5G+Y+mb7oxsgvzBAfCVlU+zxiye+QzFc/c1NDF2KUWTfGyJxePk3TOBEEGq8tZ6WlSf
7N8Y2n/mcv/hqf/5EXhe4POpCvKs5gIa+tXQXsyOkxpR6z3MjR0eXVKJW2WNDR0w1cjq1LZqdGQ2
E+Fd5SvrTJskfxrb54rkdCaYHpN02vq+Wx3DuR+uZ6B3N1bvVJ+mzIyXsnbbSwIhb+vKlD5xtzMT
+AtM8ozUwT5OQGz0QBNvg6B56nLbPbhKn3GsWY9WYu1J2X+mNR2Xv1wk/yQzHP6ev+SPdgRR4UXp
RFYFJvYnF78KvCCOhCqpmSyiV3P59OOqMr+ZljPeGT7Juj61m2ORauADCafHVWF0867laQJ0ZRTf
VWYu4ourx9u4dLKTrkjPRBP/VduW9WWpyryKKdW6TXoPSAOtc3duED0jxlj7UCKVZCUwAC/LxUGS
XNgnRmPss8H2NlPVkDkUsBMx34vhSsz2Z+n1Z91Y5qGjvfwwQTTpKNih6hqOxnZ0wUoIVIadK19z
FaYn7Db6QyaEM3Nsax+K+/XRn/IGKzEdmeT9GB5/Zvj0eOGizG78weBiajMwpvanKGTarLwlD7bJ
CNhdAUUqKG4NRmqvJYXNlZ8iic3wQCxiaIALSoxbJZ8SBE6ZXmPPqM9TkFuQC0v1FeQcI3BHMatj
RQ3rwwjPDQRj2x7CUcmrHNjhdUSq4y4ozeHa5aTSMbKDCtnWyZweWNWmS/ozti6G7MbblmaBs20t
ohfbk4N2l2vTyOb7YtDti5PQPxvGWcyquAnXAqXs5l9/d/50zwLZE9DzZHIiNm2SLXjGf79gLFq1
o3jwjUsCdP2+CwlcGnQePU+jXmKpcHUwwvPdaar5Q7N+X7ekKiZqkKbkM1UVcU4yl6e6E/WLXzt4
Q5Jc7IFIfRvDhfFBLxM2BX5KNjRuzsPcLvc5n/25gpK/El08g6ePR/AZlXUhKExE15/4UwmGTdeY
x4CZm6xkBoz1yw2V6CY76M7cuh22KImizs8ch/GGSNZ8//Nrq1IwHVJ603VTg7YwVRX9qJZcbGAU
5N4w9ryUxlyDdZENi2GVFMmGSUt+L0W2r6uG7Rq8FNKldt97e2eaM3+bBUlwG4gaqexfv/0/+Uj/
uF8tbz8LtsAnWepZyybiT7xYXcNwIIUWXaxGYdPvTN9cTU1tPKQz0czGJBcLfqE1HtNJkl1zMXuq
a2ynybgPBOvKlc01iCjEcuvEgk29Z4NHnDbkSBQz5zXRK7IVf8yi+YI47I3df/4HEKrhZcFetgFS
/en7U+K6b8yELUPukYcbU3O8gZqIZwQkLVXJJfeZCAT/nWt53GKoqTS2QGsU3YfCvTI1pYNce3gs
rKl6Z8FvUnU7AnSwVB/t6jyIHnO/LqJVUsZMpP/6tf+5n2x58x1oN0uIAjgU9vvfv/soyEu5hXYv
Ve8SPNZtG/3g2xxBQ26b/Nmc5Xydju14m/tDue9+JpytsvSOgZLD6WcgXKNJHnN38Zj6tfHYkcbe
g7jsOOHWfXlL2YU8M36Md7oIWXJ2RJ5/DDwm+Igka8NIU4Uxz8HASDOPd72jsxKooo//IiWxMC6C
Z9f30YuVmOmBJuPghKcX7g5M7F3e2jG722R8bbxy3uNLiDh7Jyy+Sx+HbWdZ45cZt9yvLEyfLF+V
ZW5nW9EqWmXfTfTzNrHLemVnSh1zB8Wr9LnUOROMdz8vvYiStc8mMpJh65FZuOvRz07z2FgXxiek
8iLFPodslHwK1c67FPDWK9+84cvJi+UOsrw1BCJOvSQl6ZARkxjYuPMp2YjVZBXZo1AWLhEHIBWx
9fTDrgo6HuNkPGbaIju6CIN4rKxzMiJnuAiyN6nJvPZvvggcEvmkf7sMQ5pFiM6Ay/x5HPzTsYF7
NUigbKgvTOUdtZGCC2z1896cUx+xn6I6WftUD0uafpJ4x1FMvZNUwWplck8CA0hgwaj9TZKn+amW
SHT02QmZrQcjlQX9tuWuq1GuVlxJ4vukRf7E7b/7bjHsf/US68oGaFvhb9oE0/++5Dh2PZSdS+JZ
THwPaCvLV7mdR/kuN6njXIWUdR0CJqcNVWT+cXQwjWFSxDeVtNQcGRYw9toz7lFCJr1pe9F/1i6P
Fb5fyaap4HKN5tzuHa5aXC9yOXIun6vSsntpR7YeRsZSZbTkvA3t6cVUqtzYVWCveD1JQW02F0QY
O3xZU4swhgdf8QMqIbxg2jxOlZmKwxzmWG2QPur9jGxUXYPldcK16rPkmeeAfG7xkeWrWWkb3pcs
0peWFQNbjqz24gPhIQEB2OZusGoTBTsg9M2LMejlgNOM1UkEI4+qtsBMzWBIGWAC3YD9CwSgts+4
5REJ5o3C/s1/R13PZTAlFuHzwGsd2gehDj3GVHAdI+Hw1JnN1P6e2JGEIGF6Krsyum45/oTTfdzJ
ytjOaDHfC+CzS4kJkeJl2yXWRjmb59gFEjHxRUD+1yzC8HUmqI0kHr6Z1SwDvk/9fJ+WBDkpAcEY
3nC2PHTAtunhwwf7w/Ky4Bjg69xivMNXEyDswlNuZr2FiETXGNgi/NUNk61u4FKsZM0pE99Es+kg
FTHIqkhspD3nP+B5XRidc7l2ObbCxM4oRM7x6d34fkGlYOHrNQ8DVIw2nOb7n3fU/0kWPk7q6//8
r/fPAno6NrFGfnS/jak8RHh4/PeT7fHzPfkNj2r+9V/8bbA1QZ3i06XPwoEMyhj7dzcDMWXGV5vR
l3NasFR2/DHWOnBTmXFgLlK86TpcYX8fax2TCDPYVMba5X7GNPwfmRso//j97rj8BMHLYsDl1vlX
6P0v5obMjOre9SPvxk0c4xhTYl5f0U+MuGcE5uT6MQ+qIrNZoxLHzh9mqdzwu2n5Xwl0sQf6jWx3
TYXPI0Hk8SXzDXkF05WkVG4FeLJU6QVYfagIrDYG24zuYuRWXLNk1Lp+EmUdYdgbZG4XVwBi2j27
qTS98a0kZBnIEWEn26Q8FtHEzS/t63UxmRiQitwhHhC4u0Ty+N+SRLnP8McT5BE6OucsQs5tb3X7
yRvqkxU2+pNd+JtTdOwswla85rry90JJ9dYUmcDOV3hHPGaYE1MuzTFIWJ/5VpNczVMyHoSiX4gP
yrghRxBhFfcHKrUCzl8AEDhjN2tf9SbOPrfNEbAsqdNbEjDWyzCNZ4e178aUo1q3MhEXAO/s+rDo
bojkvJB/CwFBjBMj+mjvlRW+jGPgbQcxrSN7KO6Zd+uD0zfWDSAQJj3W7Pg4IcwWQ6WPrpfI69DI
38OuZnmoyFW4wBqvanyL+7wyBqxLfnScItfeZaWZf9E/zgECHs7XcnCtufU01SG05FffWxRIaTl+
c81AA4mUKa44FcTrusiDN8uiacr1U3I+QfVSyOIFg5i8Lms1E57WNGh2ANA4aFdbJ5P+2lXYHVe+
LlmYYXlczLcyLB78eXS8VSQSdVy+kU/1QPVbgA1uSQvl2YEdPVWDie9TcA2fc1MaKMt7wag5bVS+
8D68zIwvTmZmd6Dy59tIJ2KdzE59Tmxa6FdSjC6/xa4wf/jO3klzjssFacAHuHX52S3UdE5YC1xb
BIZ2XhLpO93Uza5s2/GjC5y8XDFNYaHODPWDvGIKF0TDfi/8VJ9ZPsjD6JbtuYtIca1GT8efiZUb
61wp95CYmE5WU6/8K8zQSbWSnS9usLBgxWzwEa6acoki1N4QUtza9s+YF3tNBHeydqRLa1RQwJ4b
K06GHS0BRI6MAnMracvwaigKFtWdcnqUccaYhaVxljUvyq89daKBpn2KUXwLEk5W8qPClbINAupF
fKwy58Y1Pr3ZFTxFE9pXaeryVnZjaDzhGD7XtrLVzk9F+ILVIoMg41+pCDsP6Hpc+rErvg8A5HbU
CnofWR3NHBILEqHeQB6OBxbGYbPT38LKsVGLIn8jfPrce9yMkFkyPV1V2iBIEOCgOgXU3ynaA3EX
Tr013/kupDx4KSXNkePimrWtY2tlzYX6SndPd0n/7CZudS9R1QllRTwM/TAmN6kIFrlFGJA8CfmT
vIq9AnNSSC2qr2Hy4+LbQnlNWRxEJHp1MD8NYw2rk5kMapCgpRLo6arpnOg6CcrmzqNT0oyC5hEl
yLtA1D80pT3farRwjLz+ye25rPFMWfhIo4K1lfaqu7QAWWRqk9bUQAXTQ9bm6rpoBwQhq07fpDBr
dD7W0r1u9DGYZBIdS6ijD2NaW+uQZZg9KnHNRoXlcKXvY6duzhNuzDU3T3HT9nzcGFiSdVmQ7RtE
HW5iW4vjXJufuMi8G+XU5dEyB+tYtNT6Slps1mOp4DzxIe8beEmbSKpHw1dTxJnc7h5YH05fhVAg
WAx/IuLLqsif6gIJkCp2ZmUrWZuSJKzfj1QHEO5kupw78hv9+FTmwtnVqow5Eg7etRhLA8sSN6KQ
vOcmgqH9alciOVD6wil1JMsLhWlacsuu98pDcD6Qlje+zJTSh1En9nrynP5HGhkkcAHdXtoaUVSR
auCMI97juYi3NQbkDb74YR8MrcHkxGH9lbGiOzdFfmnx+xCMgbxjY3K+svKYlHrJfkuPwXwnTBne
tkmTLWMWnaZOTBqlcNiRsnsJNm0W0LDmJ85XvHgWtD9+EENhWOOemQPF18m68VzjnBhs+Cvl6hc1
kkdyTDVfvECHGG8q77UPEq4NaDgbMjz5ESVxvC6T3uCGFWMnhnH0luUDFDIftqEZYVyfRWW+6yJ2
cBDNTyzGorWlJ+vgDp6iJdAAboaff9woMYP9DfPLLMwjpwfmggZqwTYTEx9wCRlu48vhXqssfjFG
t1inPYCNySuTuzRvqZ426lg/i9ij/cGu/VMM6JgcUxaFB+6bBlqPOJNQty/z3N/1saT8JReUxPKG
rV2+e6gSVnGKWKVzSTC2hCbA1JnCb2pPLhm+KLbATQV3w6b6j2BUcJCj1+9iGry3rd0XaxFE55TF
6L7yWhpaMf1gdsBMrxU1VFxQya4vmIdiahBX1pjXW7IsBefthtu3jvR7IgVcgUF4V/PQ+h+mn+ff
GwzJN27b3Ld24T7MgfMkJgfGZBjVrPRs/9h0xrwPer/f1q4/PLVF0p9cr1gSFt0xSX3Ei0xW+4EV
66Gfcx/6lhG3J8mGEsti7FzauKzuZuapTcCTa6CS797E0v1q6FLTRYChhzkvGl5MKY1DPg8ujTAy
PVnS3VV2SszCEuzVnWcwdg5m6yKnQhljvg+67jEMYrXHiV3fqqAz12Or7J2oo68A+9sabxINKC1x
JM1O/dBW+XxOHEdfKTeLvw0h+RG/HaqNmvN6A8Fg/uHW+WNC3Qro49R/yCJeQmdmuBBNwiReal+D
Zii3KjHfopaFGFzS5BZZ75xr9LdxabqOTOcpr0F11antbB1CkXvZgIuVYxa9Nf007gmsN2/s31jO
hj11nYM1HH1NpRGlEm9LnBGjHVFQUBCrbNmH0pD0bvQufrzJFis/SOdTGIKgz+L8auyufIqbcU1U
1BxSYBITZiMrxCIif0oNr3zgUAWgqw541LsmA5HUdATf0hplklqM1Q2lH7vCsxXufNFca9spN+Xo
GvskdYqdSKz47DOJbRsr7Q8x+1A8KDr17rBqjEeoARiKgr7ZTGnq4ivVb2CaU/oVUR33LK7nW4W/
cZ25jXnCX17u3ECP730QBTkxMuzuUdZ6+NDzmJQCbekOZWnz+FFCVH7zILwJjrnvRRxGG17Ij6Iv
6l3KBr5aT6XRHMlkBOsizUDzzk0GWLemxHFlOll5rUYLp2EG9lUPBWKE4cSfUddYG3yc5I8Lr6GE
IMTqlmXpLefedSdFvtOWN+8E0C+gg5F5mrkP4ODhtJmwSjgQkhU/Ap9EVwfde9V3GPYoEIi3pmRY
5ujRbNs8u3f9GbR1SyfpVRS1i6nVSo+Cj/qtMmn7Zaqn8ZoQLgH7qUWfbfsWioDRbmqd466q/cj/
VidiwWxTT0qxqrj3FQ+kFR679MbUnfkxKj+/Jc7DDWGw6MMDVLyLyjkvzQca/fo02kSQMaoP2RcD
vt6izMPi0R+TLHNOkRvI7Kobg7B61NPAu1Z1n6NBp0FYclKmyMUzZ9BAuekP6xIqyMYNZeZvJgqy
NkYXpUvvzjR+KQ+RQYe8Qs4I7jf+TfVmxDqiSXdQRywylFubQzBuRBvIUz8E9XUNfoMwgVe92lx5
djYBVBkJ4xLJqakWwpJNukRVq1iNJTqaMK8rOQZELk3yHZod5Y3fe48z/G64HK736eSqjQhnz+oq
ckO9xePWXBoQgqvUKxp8k6q4F5q6FjrEpgWwovsDMS8yP4g+G059tE45HGEs3S6ak6Ttq1nai3PX
uhJl65wawSZMuoJqCGTDjevRu7byDX6fyFT1NMrBeYF2DrG8lQrrVWsa1qoWebYm759eEGpYk+Xd
9Eo0+TZOA95WQUXoA/bQeDOkMT25pNgEiZ2Y8H8Hkq2xl6xlS+a9Bz2sUNF/Ro04afXHtEU8W9Gd
XpzGIk0f4yDvXjuOnsxM7XBDZ2D8UFD7TI8gb3ZUUL4Bqonpy7WK5MaIQJvQ9jUiTvZKHKe0rR+i
qBAdpEb+1x7L6BFxurwQqG1WcW3Wz03SsBVTQf2trOLnCHHt7AApp58YWM7BtpatbRnidegHceWH
hXqgSa0tN1GkSv+aSg7nvkzqd39usC2qeYRrRWHQvA604LEv59jRvCGRd5vlU/6SknZ8ClId7dnB
AH6eyK4RjRy6J6wJ+nMwkOuUBaOjLWK14RWVu7TBFrFB3ydm5hEYxepAzpWuwSXpmrj6OwX0ghO/
AWy7qcbprvaDDAZXmMtLE4M3EfWMZDykQM/bgIJdi1zQEY+4PCbznJ7dZJDHwoZqn7tMDv7o8WUS
xvc8qGYa4/AwraAF88dhd6y2ws2ml4xbBQVlgyaYmfozXVQV/rleRfvOGvJLuZyT7JnvFVJ6tzLB
AJ0iGuvWipMve5iwOpQUXq1TxjJMreVykDXd5uzaHK5lKdzlDoYTf6q1n/C1S4v6W9XpoLg1s7S1
YXJ7DGM1ZQrw+0jcEd5MSHZqAlHe/GngQtR3Zojv0UswmcpyMKaXrhzV+DhrA0vzyugYeLs7usZZ
X2z7nuY+BTm9GfUVb0kTBLsqBle2tluzwoH4vwtnaBMHo+zNHI/U0/v1I5m88fkX+eef7Gx/ktV+
VZwD2G+CIklMT5gV3MUY8euiWtWjTnPbhGNrtO7GCOkKMy0Sr2NxNAJM4vGbVdj7IbVOdubuDKfZ
uYm5DXwgbD07swoG6mDswzklcPcflmqKn6+NfQ5kKKo12Yz8/toKc6hLEVn6RqnmxlecFWFHDf9u
8/gnUWn5JWRlHB+jK973P78BLmU4DL1UN0tLsJFnBDbyHU3Lf11Q/Y8k+W8kSQtYBDrefy9JXr83
U/5efv6qY/7xj/5QJX0XURIAk+fh+BVLye7fVUkfDFooXJv0FLM6kdu/y5J2SC2NFQRByPmSWRDt
8W9uG9v/C2sANhzAEx1/8fH8J7LkcoH8cgHx6yGtscJDAuUr6i14618vINJUaVMkcH6pFWBVFg1O
SZKE9s/CHAe40RSj/fL2/JNLdvmBf/qFPl07wrV45QD2/+SyAJoAbWn2pgNxFQpZEZ6QJKi++9e/
5b8EyfiTQtp+8HEgA1s/F8a/aK2d24qhdpEUp6VhVmMwvs+qZlizI1J0PeilfpCePKdOjUvLQPr0
r3893Ln/8mfipaJZy6ZAaNmJWb+/r9CWgUdMPjim3MtHiAVL5Z6fiAM7+OA8khg/jenYtCzF/MLE
e2kD1G4UyAGIaNhG6H3mEV1FwXTdaqIClGdASQiADHOSyvh/KZkskJRojx9A2qesntyoXQqFg2n6
QXlJhksvyDYz8zkMCZdOPDyip8Jz628RDS/7CKIbnp3YnEDc1DYhJY+n3EHUo/no8Qy/aXRmPlq4
Au46GyoGup56DwpommTeqTMEcEBJcZkPUI0pnmjTn2UWRr5uIhmYa01h5jmJRPWWgLd6NWPBP9Sj
DM8A6kg7e150CQcg25uhVaI68laVBTsj1N41MGOHyk48FZRk+PAt4atYj1NFc4A/Uu/s1jMefiek
6zaPrRxUJtW+VU6j8GrwdceRif6+1kvma7yr8hAtNYKspJpT1lv1fVt0rF97f9x7aB7HnzUppt0N
z6kohuc6nb0HPh0qCFvgwAz/+br3xvpjqvDmxD5tNnBzpqeki6rXXiDSo96W4uBpIOG+bqKT3ZXh
2cMJdPi/7J3JctxImnXfpfdIA+AOOLDoTUyMiQwySFEiNzCKkjDPo+Pp+yCy6u8udf9ZVvvaZFpa
GiUGAnB8w73ngmvSv8a+0l/Mhh/RZtN+dUvcMsGEvacOO+ulz+b2a9KRKjKVpX/O4cl0Gx+8UsKO
l5CYFQxhpMtZRoh1RXohg157W9Z2eq0ASCOQp8xL7LL5lOQ7gPm0KIZCQF/h3phQ1Bayrz+nlsfZ
MzqiPOI+O5QeX65WS5JvD68LAXfRFJggCG+sWuAoCGwJfZVkyRhYhq4hOSk714vqB+RTCOv8cPjJ
YIQ4DTZ78KFQVgeDVb7HUz28Qlma7/164I9C+XZX5eQhWBOf2B8NkA3p8rAbNTiPJUdK+nwWVxLM
0/ngSoY05VYcooIMyzTWdzq2JXgBvglSTGC2gGnfMGFmOZpBH/g1gs74UKinGY4EScJI02DrVEZB
cHXNoP6kjZvvizHSX+wxZ6hS8jBkDVmVMKG7HyAarJdYxuMmCokHuiVDMo8wQeksl3q5RTNq4p+6
4dPPt8SleuabkG6p76TF/d8gE3kj7SM4opF6G42W+Vjc5JfQ+2Wibh5WsZEDVG8DTCNR67ybtq6/
oYroX0ObexNeKjgC2wSTJSUbk0ANPzsJcwDFAjflxMp+Qr7x4CqjQ/ohq0uVC3kBTeRceqYJL0Xc
Vm+949JedQQyz0uODnPI8p1xjcYrajjPk6c9VP2Jx+qzGIlS9xSC7xjgNQMusNq3D+dFPAQt+JPr
pKsC8zvM1/vR0+3XqjXSq2YiQOoRpEfcXgTjTFmSr93RBMdY2qgaJ3x4dw6ji09yps0FrZNiBtGE
in1jQuefE1MTfe7aon7oXMAd9lcv9a3UfRtKAn8/46aXb7FV5Gm4H8RcSOias1FsWaSNgBNqEjSx
qYheXukLCemTk/5iga7H3AA6bmVh89vUWM933IfM3RFr+Jg7Gffh9Sse+tJHLMIddpRG+tiZrfEE
JeJqOP2DpAvceZFynuYG0YqjJvGA6+45cIKHHE4Sw3UeohDz1CG30y+tI60tJol+20v9PYZuwUq5
/0FAMIVmAbS8lxG9gUtwJti0M1MXkIjOMK3bIOxQPbb1Noxb5jJ1gFuPsQeiTX9j6UatMwVkKqzC
+EGif783/GrQa1YgR+BlRyOtgAuS8jyvKiZvB2mbTGmNCXKhGTqrPMbpsQLS9iusZjpY4RTqrm+x
2IH+vOpCxVs7N/xTEoXVfesmI6sYHtg6wUKBvhxjM4Oyw6z5IhlumweTRRDuYXwIFcbXLQsFew1k
hMeyIKaU6RFpVEZunpi2+vs+tJ5FHpDXJFV7BtIgsq3Ntf9sq3F0CSDyjRkSKt/hKoSisrerWO1c
Cz9RGTTnHqYA5j2zP4Sjb22oC0A7OAHbAR20SFjG/i7EBYnJr45xbka85iKbALikcOurcFxrZXVp
uwtJMMBglNKG+d707mEsXo0incDUhPCIsjR9g6VaKrBqrkZlOWDbVi6ZYQhYEKMMUlAhivqJ6szD
88xG9VBxvpobzSECRyqt4PtUPFf3kty20zgz3i5tE0beVJGlFUU8Ve02JEhqVZTcgbqznGPlNtOX
eRQJAv18YPlX7MdsIwajPFqNO39UbF0Ots7nl4opYbi2Wh8FpOMfcryyj3Eq5s0Q9PUxzStEIXaW
c7tjHcvGMN22rL+fVCshuQXaYm3WjMyyMbfWBIFsDbTTzMIxBaI3TL4pFzAbdEdgKYFmNkWyyK6O
shIHcP4ECYh3eWyOhzgGSrZCI7EJjdB/zbzQusvIDMBxU0YHb5igZ4+BvC/ZPTGkHo1rzqTowapn
fUR4SiaudGCFbmu3yX/KsH6Iglmd/amzXSSOI+RQZicQQWWU3iNxsg7IBRU0v8htToBDxVufKI1k
0WEqyNgla0+RDgFlJghgflZ5nmcbqQqXoVFiDixlkCZWudHc9VbmvDEew7EEuyw5yy5sP3ORuOa9
1coBTZRVWKHz5g+muR+jlPGSWRYkf5C8le5U5AzfS1IF1l02LnVBVT9NU7ck+w3sV70hZ/81ZbTx
ARRaxe2XR4dGDM3Zr1sioSFitRlp6Q7LSrAF7TqJS+eibZaXWC6r73blGaivKg3ujeE6ah9KpFuO
cpZZ8z5x2uLs24HD4Vx1P7wYJ+8ajTNOcjNtkadXnMK/iozMtYpY0WuVquUZSCkTFDLlYBM6i9A2
ivN1HVXOZWZMfjXKquLjxoKRfxoT0h6CS17nFHkRk+yp+j7R91bbyOFLuoVN656q8M/iq8bA9YKF
p/1RJSohVQ97EXVyvhBfpkWmQBnqPk9sJqF6UjAWW3tAnJqwmT0I5RbnrCEpTppAhEm14zBuEnBB
eWVjBYmclpe7nxOVXDDzfI1tEQLlptIoHLd6wD20/BZ+/U0Yi8AxqOvlUJ5z/avDXrwippvyxAcF
88gxWPwQlVsOGyMktQxnFkdlyEG0uuXhaXS1d4s4n8BrRm6MUgyPvIi80XeLqfhEkiafv4eLEIa8
y0uKrbeqZTvb6qX8JYbzTXVTdrBbPoIIpfXi5ZP+5ekqvptmuGkFzLuVFY/I0ACYMNQpK5EdUhwI
f8qA/qSB/B+dkmP97yZCQayhaaSZgcFh/tYrOb0hqkyPzX6CH73WKibdoiZsZFdqxkUVIvGNHwn1
a7AhKcbMEXeGZX94SfV1LID8xA6vKcMB3dgTTnE/NLZ8G5CgkVVCOodp5uLdlkA27quwKoYTZF3v
EODt2pjEWbGZ4EKCTU/24EGdi2lF1baZcuqExYTBi3veIaXQJxlRRSHTHIl+5Ju1ZW9ch7Bxn0EQ
6l85fihnye9kLSJa7m1XutQbY5kdkEJkhwgZHg2Mh31WhukC1cTrWkCFyXkCbjXSVMz1E1zH5bv0
l3IJC+w3P2d0J83YfZboLrdMzyugp5Z3RrrCu9+i1cOxN7yGs8F00Xfs7L0Rfeoeu2xWw7kOxpCL
FIO4Mqa2w4gQpggc+kqQqbkH/9uLZu3YndGCfUILYL+WgbTYTYgqPSgw9OEh5VWyCdCBpky1G3AP
Zovvfh1gpvZw+VLpnHwTJAFpe0hSJMljV1BgEKtQbPOJCWMpcVIjLFllEyWUmixzZbAlXtPGmHu6
Hm5tT7ZfzYQS3y4sZ92Cd23W8PSwGzQUzF4kq+86AavZxBiu+4G3mpmO856UGAq5CIPAaxdn76pZ
3GuA4968McOk1aCBppjn2vmkk8THeebi87Ab1wYi1MHigQW0AW0hSIF6rD2ng8bmeOUHFL3yQ2qL
d7INRIFAPb5P0XnNIx0ADABG3CzgabbcrEAenlNDThMR8SZUqPduqamLyM/WUd4N41rO2TSsNMqD
nYU4AkIKlpsE6Sw8rVg95aLpX03wUFu7sMsPFpHxnSmpbCuLrmXDaJcnr2N18tVOaOTrOqseOhUz
/AzkVH50QcE81euoSAMp0aKWzswz0uInt2Do8T/R6defzL25KiQQYfDkPc8Oed4XEWdRXdVMQ+yR
R33yl6PrlqnqaIw/GTzNbyO8mbM10t62VQR7wyJYJtaKvS2Gc4Lucn1XmEhLSg9AJHpM2qpRx3fe
0nn7HmV+ntKXK/y7X1ABzb88ntJ5S6pP9Za6+eMwqeo7/HDaHNMJL9YSfwuD0oVCzx9aYNR9uv3W
E4Baa+XFJTdGmS3fAWHWB2t5VCc6WV4k6cgaE/mVU0/9biJgBtyYiTcEdh8d6dI0xJNJ4xRNsn4y
gTKhwsCE/uN2BiJAKIKlx9anVAA5WIoN+mkB1pmBFp8Op/Rphsp5Pw1MNW63oT3R+nJ71+Z+urkP
QjpN0er66dZpF4LbJx8BHLgWHWud032woIr3meRFluHBOfeB6+CWoi0jkZLLIGs6CgY9XPplgIIS
VO9SVl9rdji/Gm/W9zOPW7GedMhLYJyYQXghUwOzmtIrePMJ4n2U+tSHvAr7Uk2PdT8wFEEYPKM6
Ahs3zXwifGc2zfPMI1j6I6OPAB4mLTWUrKo32JQn3IIFA5ORWA+emHDKnYudus4zLxoA2K07tF87
9mQFZ1haf5uFZEDhdGP9GSZ0uq3Z6S9EV9Iv2012MJamVgDzXbDCeD9uHbLh0Vh7rSqadTEvcuLc
psmuQbBthcVff+ublVwMRykzs6IEh2OYxk/TXAgQgULYu85yXlLYVNPdn7cmm91dJWnJi9IKrqaV
FeeqtDGV4IA6e5CAv5UWswuWkMwy+qVGGXMRXQZJhbsOzY7D3QCeU2Z++Y5UFjsL8hgcx5yz5Rhx
CSOnbj7NAhH7mKa9RTJITgvtUhZ1Cc/0cj/XzXIMA9BogepnTIL8WFFrpA0/jqROn2I0nS/A6tkW
18nyFqAwfrc8bgk59+2Pvg7Kj8gKwovqSTCzmuX+YR2zp8RkCOTycYJl6nArKzyfyVQIwOGajwPd
u+Q16SrLfrm9Gwg4bY69F0YXAnqXfp/h1WA48qJCw+FVMfoeOclcYUIy7Zdxid31WWas3ZIKRNKG
AMBPrJcKFSP4WL5In8HcQWcmlmFBaKyDwOKQL99BRL301qKcrgCTlhRFo8VpJsPhVY+UJxUrobNZ
ZvYLBD4OW86xb2XrQbohXO9I3wimeRnFDB3DIs+ugmNYIP5JJgYZGAxxOlJeQh3yMC3WJUkQfUeR
CQ8uvusA8O5x2vNQaHMo3zPbYDA4MqsTcUCJ1lGwCBeGk81QDzHGDR+yHLOT4mrQsetTU8rwK92U
Bj5r50sd1050/w0goYZm+UsF9HhvzCOt4tAOXEyT4y0aeI5SX/DWcoeK2lpwrxlmcJ0Qcb3b2ZQD
nJdOfRwh2EOG5FcFVb2kGYsUkwdiG+DMKAlY5mxF7fN+iGhVeSYbpoJFp/S98i3rBY1N/1MBzbgD
sJOtAJPw4MaLUapCWP4dqwYlRw0U5YBEgeKxwplpq+J9GByu2owS5wAOmUdlSLkGHYjlTYFe7RtV
SQJ0gsgOXspm6VO3kGxOCjK6CzSylBNlGYi1r9H0Dz1fOME5831qM8q8/eftwdR5wivGsPrmk+QM
41rxUjkUczc9TjYWLNavGLrHkgc6lvUxVA6HzOBwZ0vIwQ58YtwylUt0gBhhm01t+quXc+luo5bU
kNuATrXVu7TpCMikyNd6qimFK3vu72jg+MTjQWXJuO89+TY3YUQcHRNwbBPgoOGwVrAke+/YBXAu
/nrm/fsujim35bL2W2JdgLtCcvtt5F3iO8E21u0lqApki3PvXJRLEHgIX+qoJUdbRMwIIWE4KxWB
bVvkamI/UxwghqZ3KUR9bMWggatV9be+l/IyxPb0hSNh/nOf9f+trRddefWPawjLhUGLXoy4GLZz
v/2y6DVSDI6i3Rsx6pmhLdxnDStobZLecEFWw7VGdcCEaaApSjsSak1GGceUmucjqRit3r7sv76C
v9vYuILCUTbJOPxSi8n6t3o/7LmT/Ths93kuam40XwSb1uvrM0vY4a7BgrGhe5+3WghmE0HPkC2p
+Hbx1HgEQA3plVVtfRSLHQVTaPmjijP15LlhteWUpTA08KwsiQzG5q9/8/+jU7HYaC/fPlGpgmHJ
P373je2nZRga3R5/a30MfOY2TO6pHuukbp6yZfg6C8L6Bs7E91bzFsHgSl/Yd87fdi//XlX+k1Ul
MUreX6a+nYBK9p+p/p+ryr/90N9WlR6OB05QBI0sF3FS/r9FJXlNjmLNTAQu6F/HWtbMfzNQsKmk
6PQtXBQC96W1MB3R3HTRf/6HcFlv0rn6Dn4HFz3Cvxb09vvm0GOVDneAdCeB1/Z/7fTIfouo9oLw
OFgB7CrcHupptMJ5J8aiu4shxB8H8zuxG9OhqpHzraBh+MBrhm7fqHy4E2hX7kwUXeY/WWk69u/r
Rs/mwyFmxkUCaNC0f3twp5YIjNT23IMCblhefD81L94MTGSFj8Ghce0Bp1nSkNu4CYjwESQpVAOC
MyyywQ+vKKynFrpm3WwrrXL1dSYN7kFHNcsszMvWWx5Fndtss4HiByiu4W0yB0/rJUcS1BpMdjrD
24MTmjcQjAtgvlY2ynRCx6TS5kukh3CPcR/n+tp3svrKsCpjQqhaka9Yh/hH0IsWY02dbCeCfmsP
aWq/ZZDtPCqu7Re/rOBcxj3GqyAu2pAuL6m/53jz4PUIyCeDhHzMPK8Es+UhfLJ2QwAP+ohwN0t3
LEJxqNFTo/up8Y+P4bgrmuAVsqFx18Rzc4QrbZFQK9rP2IyaC939tHGT9oTY5Vghan1RRTwhUAEj
RCBLh4IuGo6TMRibWM3kbGR+4j7UUuhzEUY7A14DUZO9VV4N6b+ZImlXRoyEmSlhBoUZHZJamb0z
3hthaTzNfUpmlIp0ux3jYTqHan42+zC7NLqPUe77BRKu0bXCnZca8jt5DcyaialdTRiKSD4VtNJX
00urK4nMgrgAj8TVYVYonAXro3tRYDH9koQNpg56I1Dc9VbqwCZeIRtftGlOGHpFcZjcyiGSNi92
leqidM2oGCwwRqfFiWrtJxFUbEJ95igz8Z+TWZUHOXfj2qpD94mrXp9Q/Te7BLrEMcSnfvR5BR4j
y8zCTVCY2Tcc3+1LqcrkVz1atG9pb1TPdRvPD6Kwp7MYTPUjVJHLsLirt/jN0arbQ7fO9NBs7bgk
QJfrLneM9FGjVWkVfaTc9riOm2ndcaeRQRGOV1MhR0EOQ/bL2PZbGjv/TvLe2rL3L5aeWvCBOoFV
PifNw5xt2so44pYGUxbsKNlbvZ5r6X5z+EMWdbuxCjy/36Llsz7skHSlPNH658LGu6+BNW68aWr2
kh4HImuSuG+trSFoBCqyDvbgJs2mHIUmNKNbqtuhtEE8KadtvZVd58pewx9gIo5yQ2+yMAvnFRFe
xosztaAmpZF1B39qrJNfOaXDxIZ2cUC5Rj9OsMQ5TN3iBBCfqydRvq/lkFDVDNg5tO0QTe0F8jNH
AItekLUPYqqKmW+GsBHdW53eE6cYYCP2EabT6wxg9b1asi2RwXA3uDhVN3YHJVUVZuzA/S7dQ9o1
X/xonL+rYZ62wdjKgw+qcYVT3883lYXCn5NwfANX5YF/9lyqrjwkwmGTxk3qM2Am/Ri1ZaPei0D5
/YbmDcdLidh1eBDsGw44WmEKYflgFm8NXZSfdak6e0XZOxzK0C2dTcshggo+8LKLU5ZuA/8otC9t
JscntwHphRAwGqaVLtrsAkoCzS/1NnsZWGDGrkELTMHazO6Dy3FwypkJgYokSu416IoaahLBeuQu
2OIey3t9JnmHeHAlavMSe0n5okrbyDZWH8uNWfL/Xe5RhMiWjo7DTBLEaEcR1PQx/VLlmFMZX1lQ
dgm8zasRbxWR4v7KadP0Mwnxjq5YAhe4OETjPhLElRnf4M7O43piyXC1BfOxrTKxEKA+bdxmJ83c
/9lQyhx1bo1vKP2z9aCt4Wp1AxQLqG0zA2x0kn0Z7U07oSMjf1OeIh/grRqH5tkR5UwIjOGYjzxQ
xiHVAwsJRb6TtW+bNnxE7FXREuiOGCLyZNr3Eh81IwywbQ4kYwBbgdunHxHhxxDAUOncd+jnkcdi
VCEGVHhLmLPuqGKnzkhBMLb8ffg1hl8c8P7VN6JxVys05cQu8VeE7MnPksN5l2hiz5rUnrb16NRb
DofpkKg0+Dakg8U/uOs46HnKU0CGK80mhXHfglFFl24X68Sp1ZltC25cpe0INFZrYYiYxjg4DF3d
nzroDbfvDQd+dMrNxiDEVPAhB0tt28j9TIQ5bkZPkqlWT+I1trrqkNBoPvoisvhb80+7btno4tUV
l8mozknA2T872TnUXoDOAdyMglaFlwQYopUbBJvh1KsqmTxoByOiLI2KH5gn+wIIgS+1anX20HmV
uwUUZ6zY/ZNj5I/I4T3TeE/GtH5qsLCc6FlJwmOeUryx6Ro+B8GOCj+m2jR5SXwChcl3cO7lJ7ep
Q9wpo3rOjkQN3lZHQXRGMTNEcEJFcxJePTE+ExEpDKTjKLklSkHLDRgFX+x0AwN2M829+eomXVew
UqvT7www2fxpH5XoKgR6EmD0MTC0d1mX44iK1PhRtF42E7hOgtUa2W3zhp0zfaWG4+vCJyCT4WLg
0L5q031Op8C5S5IcEwEzKjVDnIzEPYF3LspTKq9LQGzEgRqrfNdl0O263sg3ZWfyfeEt0SVPS1K8
C6fO+TPj4YdtFelC0SRqQkVNTvhba51bzjMeo1aT4gF0c1hReNnVKvOQJq+UstMPy1dvrWFBa9XW
Er6T+NUx8ZCKrnjsyGsRoLEjMisDwI8GyYNXPIjdQ5kk+km6Vvw8ZYNJaE1roftpGHHADGqv4fLt
URU599jZos1UOrZ9jm3XcjY++7qFch0LVku5RC27gGqDRKvPMZnq755fVwP6W8M/KonoigrTwayZ
J6W/1dbcSTIrmplgAleVgJB690yy/cxNRF4tDj9jVjUhTQnbBWt2UKZzkLAALhD4oZpJGgbVShtP
AwoWedfz1gdOU84onbkH2K+iEzsOScOrgHT5ot6zZpPTBm1LhBoc1VoG7kl4zwzU5aasFR5MCWL1
5KFDYf/tL06N0s2S+ybS6bTmbM8fEmLkX2nN6qvFMOG9hqqIQyjE48Bq0PiUVmAcPYAbxV3dstkh
qjI3xZI3wDujVlFPjnBlPULVifIjrA7/EvYKt2bBemidmSHpi16SmesCqugKHxK816mHeNqdXE/b
pftnlf3vvu6f9XXSA6v/FxLUQ/Ej/ig+/qGt+/Nn/t7WyT8UcgbAEVjZJeOZ/+7rvD9YLTL9YGiz
ZO4uLd/fjfHWH4o+0DQV4xyQcB7t2N/7OvUHelb0oq6gvbMRX/8rClTmGr/NYpjDWPwWcP8F5m5k
r/84POjtNornaDIOgZinjaiz7IO6iGOivx0ZzFw5PvRykrT9MuFOQ8hH7nLSzLdDx1rOn2A5iRTu
8MsM1JowmeWgCv0UAQQ/lXMScJLlxVy85w7oK3M558C+cuQlQyPusa1DZUpvh2LrZy6oce9ZNWl2
baZ+uJjDR76cpQy20lfmrM1beTtq5yGDGZOyavjAks5hHN8OZkMsh/R0O7DF7fCulnOceCjOKtEs
81RtN8HScsWHFL8skOPM7++XNABBTRzMWJ4a25NbRie8KKCwJRZw/ETc1Uy3aSSWt4q4vWDE7WVD
Hh852+nyDqrA5r1xXM8PfatZai7vqtBvx0/KBN5fXYykcfBChu7L+01XSfiBmUWttOdPKyuVM9u1
3FvXy7txdqbyETlJCeHfm3jbanY3RCjG6YMn8ulJZoSQVrrbaF6+QDN6zOykig9FDy1Magq/WD1a
t7d2wvt7agmyE1PuPbqOhR2oS7pnoYHSxBzNW2hYguVlxYYIeFdxdLpQbRI99yciYqgi5qWgGGYS
zFaIn6gz4qXk8G7VR2Po7JX6tX/ulxIl6S2qlX4pXOKlhOmWYqZaypqi8I3zONMDACZzVyXcZ3Sp
wXyeQ6v/mqW6qukI8uY8Bk19ijxv+IVYjhIq1Es5RZG77EaKbFvhpk4YY/l41CyL/MnMoE8g7pzi
rL5xUNsJFHQY5zgq7GRs3xNALUg4ETcwha1F+Fh4fmHtzTbskHt6cXjEeGk9+rOzVIimap7ZxSY7
zlR5sm61ZLSUlaTPQS/V1Jr2UnSOS/nJEc1GJE+mN9RozVEsZerYjKrZubfqlRcAlSxJFRSAiUt9
S8hEaXxLQuE+EhhKBTzw5i1Wfjunn/JWI/cRyOvQnHOkUpTQbOqKF77IFJZ1Gz2qKWnv26XoVrf6
21pK8SgoJD5s9nAb7tXyxVuKdt431O/GUspbZSjv60H2LEeYFfOCUmXcrsacR/zbhMQM2WsW+r7k
+kwIIyCVEzHGv0pkPF3HKnbQiYsZ2Z/M7FzwDiXz1yYOghjskWFLMMwsGwjjFPoYORER0qP7aHkJ
w1xJmcNWBG4ACDhKBx6dbTv12VsQYJq0smDINqqHWbFG8VXiA2+d5753etYf1KHrTuoaxDWRRcTY
TueOvT09beKsUE4uEcmaaiIY0q3HCmjd8MBcg3bimYrBbHyZglHkZ7fvzORRxewl/I2sKPGe5dxS
9mUk6xQOeaq1sR/75lVm0fhkpB4KTfYt40E0w3EIC/cebQ+26i4FGjwtxV6f66caOS9cwqxeoRgP
sb632dPYCIz91DRrmSYkmAg/2yowmhtBgmceoIKy6ughT3hA8m7Bx8VkhR8xcPEnCaO+61VQb/3Y
fnMxS62cxDgmib3qazhAoCJRvbnG0iC18jVCjHYIYFusLS7LTvlee4lN+eb3VbghzAQb6zgY9wkZ
xLhEqQ91b34tqOtxsQGcTvWPph0I4uYaBp15SmK702uL6dnObKMvk0DimSXlq6e0OuRe9Qn/O9sC
mr6auvEhD2evoWgu7pgkj11dfMN4hW1PnxTZFbvcLJ8RQpF+PaluPZos8c2R2DkyQoeULU/l7ZkQ
pFjjlz5maGtyPCL3vsbbf2xEeyIkkWBV3yPUTgxQUFqNxk/iatgoP42OTahkzMer5jfMbe09jY7c
uUCZbW6jk8u3fTbDxsZm3hdXkyXNneEUxkLC427C/PWgyRUPuH+gL3qxUz3Vmu4MCxhGNCzi2VNq
TOPF9ZsfqozMYxqH1mnO/XprtNi6CPqarOWcJduBiZsOXxS43w2T23JTTw564LjNN6Eb6ocM1dJK
I4n5Mqdhv2bV2cJij5+cxqh5JFLM98PQPuQNyWZY/fPnIQuCJ8cO5AoeCjRshnos8IeTH9CesWqL
PrIp+IgIbn+yKzU+2pM/neKmFVc39ovnfizzdSfcYwuaBKoyt05imF+dNqpXjsE/omQK1nC6oPan
lN7T0F49sFTrmc3bDuKpv+vRB/xiClM8gG5q+xnQZSdBdzVIWx84Y4xz0sUKT2WU11fCWLJNrYr0
JBSJh05gV3eU+tGnzDKeLeAP7Vql/ZWbMHvw0f8+Js5i0CtctSVPmHQwy3yk4JebjhXsIZ+FeMw8
4W+MXhMWN1rvztC429oy0ufcZ9zldMr+2mER3bWjnRKERk2AJGYwF3mGKnYI1wmadIR7hyokPhmD
6x+ddtRkO8TTwe14R07p7B6MjGbrz0XMv4vkf1okM4/6yyK5HH+rkG8/8LcK2Tf/sBzFhsP7h/LY
d//AJM9iCyU7bqIbd/nv5bH4w6FG9BSZWf5SHf93eSzJxHKXghtnlSeXTcq/VB6L35YLJvsO0meR
yLMfXNaryyrzf3iZdN51A0pu72jW+XQySMwmEdFOr5Nw0h8E0M4HsOdSEbTihCFnapA+CJE3b4xC
Ww5a1RqPpNyDLY8qPTxK0QWv6czjfarjafqMOghEh8UBFKyDgvN/XQOr2fVW4G+DKVOvGgnLU99U
6B0anSNNiBIv+zEM2jkPde+9RsQXMFTJGmTiHZtBjQeXZrLjzRX5OGZBO2TbJBKEibqF70CvzIX7
A61c9rMw1SHMsvkhYdf/tYtreU0Do583aNmCX52YsVMYwz3pdLwINBzZN8TC9YcEtfp1ChlB2rol
p1SICtR/6OBhaib1WAH+od7XouVJD6f7WTUWiaUQPH+p3MACUCQwFNSQhw+DYQcHl8070AXke2Ta
l0KeYTKnydrkwED9NYJZmKuw2Gdu0G4JNIneLC1IckEW7921yiHn1M/hdWkrii5UDAen7MtwH49Z
eEeIhHd0GIXfmeVUic2c5+5zHoUzyUtFlFFza0TtTF/tHh0N5CiQW7L0f2jLRHzDBFdBXcqG/sR7
gIjgIK2PfZAuI2bLRZ7G7HWd1ZN/Wth9vKh5la1I2fUeJAU7L/5B9ddB5fU+hKS3Tw2zpQUJvA75
DQg+pDUu8/9s7I6W8ox1aU9cHD8jW8aoiuxigRxAjYQi6sJ0uSTfwFHDt6xnx+P2svNOAPDR20Wz
nibe56zf2FUE3SYkjWGbtUVzAc/SrGOS0CE2uhgZ5DiBawK42h27BJHRyo2m8NHrql+YyXS/N7u5
JkmbMKVfSN0zRkDjnI2MaOfus2goO/ZQRbPXoJ+SAwjcegvdNREH0GfDR2X5dBVjM2zKqnB2ZDQ3
apWwRt9ZpU/XNcXWeJm7Nkxea5NkpeFpNhDOZdCLYBTeYeyKr6j6okcwUEgcf/DtgpVErNjEXFvQ
kbAYzkBWdUlOl6vy4CFswQTlVomtW3YDZv4RpKm27C+hx99BLMkmyeZn2U7hdkT2hgLHsoZiHxSk
rRslkfYFT+h6YOd61J1ErpWnOY83ylNwz2v43+NKFRZB6T7sptas0HnjwNklUapXBhN58kx8KP5I
nzdZap3YFEBGMC1FMq28mtLfZ4gHz3NFyjnWM5ONUaH3WNm47v00QcAZ2EJtCq/hDpTo9R4Mp9Tu
pm17weIKXwdOoO5o502+jRmSHcTkj+dekIA3wj27q52+JwQSVcTJbev+aEPFuWqkiszUS9e5c5Oi
uxp++zRHPJgpWycSFL4gzF65mZf+8FAYbRIXUWEZJ+2LgRj4AUooiboF2oZ4cqznRqacWh6cCvoS
6a9M0iqJmMHjnYyhtx5snPJDnz4CJ3n1EdsxaOTBNkqxT7rw6sLnIbfKStYBgTCI883BWdGAgqWd
XZA66NK42uX4YgryQs1B+wdVynlrZy4MJDuxr27VtxuOJ0avsnEOMLTyrQspcBnCtv29Q526rXFx
njV8ha8ikxL8qpNsopS6Y6oieqO+Uy8MWPpTNWID5ZBqOVMoUzgrYycwPs2ZnQFPfjhfTFZJOO/D
5JENb/YTe5u3LwGx73vDJ0XDMvxpG7bhtAvQ+qy7wszXI9DnNYCK+uEm+1JN7p1Son+RMhIHGBKD
MQX5vGLB1W2hZRGhJf6LvfNYruNYs/WrdNx5KSqzbEb07cH28NgACJpJBQgS5X1luae/X21SLQLU
IVtndAcd54RESQTLp/n/tb7FTTkO7KC3SJcLtoxhxt2WCJ4b5GRKPcfxxCTiI/8lmW7sxjW41uIy
xgpwk7Q+uAUT9HBfpDMbEWluTR+iaWJ7mraOn39gN+LfRl0I2jrk8X9IIAdKZOzXTjoWN6LX8WbK
QvMBKlz20k5299EToX3v1WNxxC0ZUmetzV1W2fqqx890lqCgRhRGWWPr+OjH1lYU6/vYtiCcIYh6
slpeacQwA47aurjyRdUSYeGIm7Z10jVuK81XNUz3NANcHz6diK+7nnhyk83aJV2s4GBGTrLukzal
V+4zZGaobVWbHGIotVDWNE7StPc9OkhWuLGSTkooqNF8bmZkR+fUizDeZ8G7CH5MhNfBaT+x/ItJ
WjP6+FLSyzwQgVTTERPj57zT6RrF+Pxg9RbGqiDxaF1ncUdBvG7fAZGSlzOoPOQ+JeE1+OkS3rc6
unNcLe7xw0qSFZOKnEn8vWuye6L3VV21ZFe5423UllTMGJjqAzP6+BSlMIusiCb/Ctr8uIXZBH+E
4GpyDHV37jTdsdOE3rA/t0TXfTBrd1ncTmxhUvPDRChmcYDH1sTvgYYvYW8dljtmotSEEzSXEeSZ
AvbUVovFsmX1I+l95jh/8bve3QbpxDYYLjSuGZSdVNWbxQUWTXo/mPnDMEIDjtEBEKxJXYdHmW10
UWRHaykl4WE71yh/N7XbxP9bRP6fRcVSzsRd8q85Bhd0iJ7aVzXkbz/y5wrZ/sPxYTkicnEWHZBg
lfpnaIgp/zAdW7LctX1EQg4L1D9XyQiS/iwau9BUcW+jkUHehu5I/JNVMRXo10VjVsWKEpgPh82x
fOm6HOnHVXEddH6WhKN7kcsKdahE4YvMVwx8HGvdGlVHMwZOMVWhNLfK4LosJqbgxjENKgdzx1t5
nwG/M/LztnXhmGwNkNx2cPAD3miKpj16c6/OZnwlEUo9b5c3fW4P152ZxjgOJ+mxOiAgDtLTrmuz
3L3s7bp9TsPhSISSF6yFNJCtR663y4DxEVNbE5su5+ne8Gdox3OHFG5dw3oz69VCyZz3UjTE0RYj
rrZ10tIfXXkNKZ2HDEFOfYuSKL1v6kB9bLPZYtfOpLtEjuNnunCLJqKaPKkPhuXaJYeY3Hk7wkqP
9zRQTWIjpoJuXxn7N2lduB9rarXgUsrhE7AiZhz2tLtSgw8ASkZ/CL06PMLSigyMCzRN9+mco6aF
2vfJbSEIyNaSJZmlsXoulf+cjdO1bzZJDBWT9F3+Elz12rVuYic2D0p5YtslllqP1CX5PZaqjzpB
zLw2p8ncdANC4BWLcAWJQJcMiXbgTqtBOP2BjIH8VgvdPoKkDs5kMw37efamo0Lkcc7EuJSk0Ygi
EWHAPkRZEn/hfXCOCV5zSI5oBW4At/n70XGbQ1uOgrpuVzxEs8cS3NflLVOst+5hELEe9jt5BSpB
vjeIViHnq5bWDTpovVEIiwFeet5ZH4uZeApn6jexthFJyQKP1TIaDhBrd9ZAPkxmJyMssqCePxlT
Xu38ODP2wIdm9ONyfqZe7WEJF9X9bE7BtTbq8rI0Qp3v7dmYbkY9u70AoNbbHUTr1Z9/p+5n99GV
4Sx8pXVs5qcEtx6jb3Oe4GAbinNqe0NWbrwuqBO1owpBYUVAVVr1eCqHeQtZXpjPp2HifysOv6k4
WI7PEPaLEfX9E22rIuzK4sdR9fuPfR9VhWBUFLiVXQZXKNMLM/rPUVXStbNc/H/oMf8aUBdctWQA
RikMrMWxOIXvA6zt/OHYKK+VJSTiYfHPBlgO8YM+mtAlxSCNdYEaB21BCiOvh9eZEFgN08ClSU0W
2xr5nT42WYsEbBzq9tMPN+b2m+z6Pwqd35Zx0bX/9/8sf9hfYuzTwZSiwkJPkc69dN6oh0NntLH2
dPYxIsDpIztg+TCxTntM465x4ZKY1cfQ9OwnRDTN4d84NDQBoqagNHFTX19nbKQCd5qwjzPBMx8L
1RhqS9a1N249lk0Plj8K0v9MVCBY+WecTb8+/OtZbLly9N6IZn0aqTy4t4eXdCQKBcHqmOXwIFiC
9x1gS+hv1XlcLocbgQNf/vqYy8T/5nZzUF4Ve8kbEVhMX19zURWBDislKfIW8qGwfPwQuTvXO08q
9Vjh9SOFz+LgDLwQaiKMaF/cimjnzKBKBVgZlmjlhcl4ABRLxhwGQvuJxm5LAKjTm+KC6g1hVjEx
4BjrKoH3eMwKy/q2lvuXGn6+jZ8uw6WbvSiVhWnZb1YAPnIaPXqRPAp2SI+pJiBrzHQ67vwWhk0W
T+XFmDrtl1/fvdfVuG9PjE61cj3qeyil37ww5Hh6yeg04kjsKxQOg1IOxefoxUxGmqliHu8cuxLX
DuF3pLFH+ndko58/TNhPSOw9l6ANFmNvHl6vVJHW6SiOruGOd/HywUxKE1XV1+I3bLE3qv7TtVoC
qhjCcg5ICvvrFwXbO9tMU4sjEs7xzkD+lO6YABdor2W1X8bUtp8oey9fpwmMiGYAH4uR4LBLUnRh
v77xf3fhlgk430GbSnbdmwuXtlGqmrybo+5qPhIbdnB5KZHggFopII38+mh/95Es9WC+S/7nUaN7
fe2iSszYsHp5bNoOt8KE7wKHMmHr2jPLi7xJCKLvW3Kc65i3HOyCuM57NcInTIQxrEQyk2Dh9uNd
WDtUgFJT+pddilJRdMtuLeqxHhVTwlfm+ETZn6vI1Nnu1xch/mZ48STPD0QclDHe2NcXkWQhJpFJ
iSPJ82a9oxLaHE7vzdgRqd40OUh1f2Dcm7iBOahlKCUzoRftpOpDNUFlWcWpXWf7mUJcsxGB2VK4
gY/66/P8u9ME1eXbENIICjffnKYxSt2j5BBHB3MWS8HlNtM7ARtlQrqps+Z3b/Yyg74aO1wTgw10
Nexl7GgwL7y+MXkXysRMpxaos1VeOF3uPAVqXP5iwePX5mJzw+aK4DkOAiKi+4QK9DBM6j6Gq1Ct
rGLqvlhlz5sOA2pvGnwEeBgZOJd34nSLWmYNF1AA9uC298oLRG7+Jakj9pmkIH1NvbO8+PVt5Are
XhZXwnO2eHMlnYdFs/PjpmiGrQP9egqPJdMvGYLooDeJZ5AOamVTdyiwxA/s//ukg+5gZOTa93kQ
7VREDAGWN0AE+Mkqtab61W/NnE0BEA1cPRFcaRx4gioIwHMHn4FpzQgwiCQw3lUGGcrwcjAhrwYq
zc6aAPOo3ZjS5MtI2oFVch65tHsTdNY2FaOjxqNw4SOkv5S5X173SeDVG79sTLIVJBpcgTP5RpRT
9gwKQ2wokSCeR9U9UxQf++gLas4JL/8UkTPSMX+fE0+ZW1Apkuq2NtEWAE9SbgD+uCWE3It8YJ6e
Z1SPusAbBwzM8+4RYUcLCgcJ9yJzr/tV7oQNflSKZyREdtL/XBt0NRYtQJce5nHu6DjiSmvOZD3F
qJXYDF/KUOOpq2BQUHRT92gPaMt6ZA83R2MgB2SVOF3hIKaRNFqp/FcV1rc8a9ajIhxqA9dUPYaR
ZtpNeUe8SfPJwZhSW5Tt1EdYGqitJzrIH3npOE8tLsd4XfiMNiwBGYj7ilkA4TI/hjkdnFdgFQbE
mYDq+SiSDH1MSveTmVlEwsf9WGgoPucwBpLpCrwL+uqRBMhdOJVgANEyQta1wzi67lPVPftF6qKi
kpG5N2OE9MqiaQJGotk1ivzJuqw+DniPP4gF5isXrC8Gbvl5ItJ27ZCusycwLNjJGQhwvuCAS3TP
pE4viOAFFhzqhRs8RyCETc3jodjYFfsmrGDFoKghNX5RJJK3e0IQTwuN2AdLbNe0WkcnDgHun7DF
feG3MIypICmAxj1ICfaaUYZufZN7uU9iZTfZHu6IhVMTLJsqIQfpoDO2Y0NQbUaB6+YbPxWq+sBm
zrU43TQpAFjXU+7vaJyw+EELdVemKXcaSlJ5YYJ4AKyfGPZT7Q9ArtpsqAjBAJX1bjRantgUdEwK
02TRqPcU4wp0tHgfT7yVq8hHtLaj7M6foYQHtKUhahFT/MxDjRMiovGU+5tBDbxeZLfz6BfgWBPb
4ZGiJCKCeXLtp8AZBjJETNarXeYzGuWD84SaST0OEtN2O2MQdzWmesNmHCJZSm3zJqIeib6zhZJN
EwaFS+1wcuw4yguWdcGjdnt/A4ytvMBELR9qc/GoThjAL+lEMj4znAVgAWAPhBshOv5NSBm7xQXA
wkeaJv8CHBlsCN/h5jRyofwT48nvaCKRXGvSTBRGJM6KHp66VF453knHZVKPDUbU0xjJGg5OnsMk
6rHHPwSl336p1XIraeSJh6VJoVlwcLa51sjprNoebxciEkIVJ55u8UDwyzRzbdpQedocwrAX13rm
idD2YDSWg3joxay22EGmOx2z3bCyBJN4IJmeuxFqwbSsHifJvRf5xEXxSXKkNOrbL5B+xrtk+VXf
TAuzO2H1aaa980SWhtrS0oWikzHb1iqsPyaUoCyyl9vp7rRQmKnBTPAfM/dJLnS8hDiLj03NyaB6
Sr4gdVjoSLSC6csa5rUZ8Um7ZUBQBcTk8pLXiGcnl7MtypqJpy2pbaB9uYOPxCK8LGu1dURafSTs
hdkcI7vRbAOpWKW3M4yEvqSfd4bolzPv+ZmecImBCJ3aQPm3Pi1wkM6pbQrK/8u3zQ8dT25aohKa
TQ7Z9muIajW+hYpW4NXgTP5llDv2E6r2Jtsz7XCClRyRGPkGzOstVozgc2ZQw1kVp09IBE4y7vqR
1OkNaRfgppvh6NtD+wVuOM+oCnwWd/yjCgUTcGEj89jQN7HO0gicn5jwgTMMWGcuT/q6gEp8xuWU
F0C23Lt40sDiDKpBOUbtuDnAoBLX3fJ6OkUmrs0wYWZKcew026RnuWqTu6uvqiE0okNOx4NVmlvw
1uqInhUBLzwjQE28wPTpuGcg8dTj2MceCAO/xthUmzjZpeIdQYziPEX5wD2lxcb1nwaBFAjM3RQj
0l9nKQxMd3Kssxoc0kXlLofPhw7a1fLVZ52oPiaC+DMV8lRZ7teHOrB4qrHEhJwxkXMfBpagqoiD
R2PJSAV84T41fsf3amZ5viVuznDBQ/HFN1QU+9XpTbRJlWwvhpghwBGs0bcC0TxehbAO21s1Aio+
88vlASW1zdAky6A+5I1QjxD5RhiNbEfb7ex2LIqkr1kDySHM7yczcZ6sBCKCNKCDrqnIMTWNvngY
SL7BNSiRJ+LuSVRGoU5VHzEj86HXYhhvT1fITMQaGTYdIv4SxMVpw4vfmdB0ZMMPCN/kQ8zQba4G
trQPuuZflgjNrG23rNJmf+A5nVaMp2lzmk3eqCrD42/5C2gHKb66LKRvoAmVBOtpzU5muWtN1Y9q
kwwiQ/C6nM6J65DGgf1U6Y7vtYhCdZnh+L4z5wkntmfNaHNRsPr4h0KGozjl48LOzegYtYj+EFjI
EfQ53eW7KA5ci5QBrz5MCG5z3Gs6c+7GZljYHpgz57UBpuAJoCFvDb9bPRajybYV2P9ZWpcLcETB
6znPaQaewh5kfS9MOfCKBCk3el4mlzg5jX2jTIx9GQoGeZYi4bIltwEdLaSd8uJ0A76NRcvGHRY2
48IysKJgY8Y5vbtBODKtjV0Fagrx3OeGaeh4ej9tqYM9alq9R2tmp1ee9nlFfFPjuHPS/jwKMXN/
fyHyIfdfKg+70JpieXMwloSIbKqcp9CllnJ6K9yR+OBVKgNx7dpgL0RdiOvEWaoNaYv3Ze1ihi1W
nVMwEpEaa6y9WlKEaJwknlfxckEGPM9qFROEu27sgf82sRBqNoz34lrYXAKvnHhwIhfmhsD45K/R
MzLDgAu2dsC6SODE0vGIGlTcOPQIjuzUealNAxXGuhsYtE8joJ12KbYXjBSIWQJjmb67hLtkeQOf
zTIBoUkJUS+Tm9wxKJRh0xO2aviK4UovZ5vQ/R0BWUwcl5boeJfTR3ZXFVu1R6ysLPyckOvWUw+V
faCbTYCP3Yxi1bAWmu9hKsUj6c59Ed2INgGSWzCMXjfmktPo+LAvmPlL3nZTBHPz0DmaRUhopOrR
HICVFdW4XK+nhltbS+9e+2N+Iy3nGQmIsU5V0h6w8ZEcQgzkBTTV5CUE0EXTpA5oE7OlXvclmjtr
ZHpM4ooZaYqHeU32VqdYoUzuY5pM3Oe44oGWzjADjCUge2cWPqjBsC67FSbA/CyuquTKslsh1sya
+Rk7+/GABqKYljiv4iqAG/Gixoz1gitHBkMWmcGqaWXnb8eR7Jzzehn8z5FjUohUUcSaStslO5is
AKNTwmcoqLLpdY1TyLiHfsvjacDOUalSgptkOWTCUgEcaGvDUiN6jnGp7lnj5MuSro788S4NIWiR
sYB5qh74ZpaNMjnc3BhL8amqqAaEZDacHmRDik2yZH1gBwNnOp4mkyBi3AbeUaZfS9aYzC6qUttk
mcOFkQSPgR/wBp02hqEZFtV5liWolpqOMa10Ry+4oJ7WoEgF7xcriC9DpcR1ODrqURhd+4XGkb9x
iS45Yw/Gcy1cyfxJy4W3NQ8ZrWYXRnLPkdencVMlKYOjYsLcTnXBN5Et680qgG6TN3hNN0FF+WoY
bYBTBL6tyo5xr6n5hDpMcHva3+m5UTo7N1xG5nkumYHY20UHQGHxV7t3zfbCqTRfXGdA4iKhW10a
31YYNTUSg5k5TwvfxhQwo/JiwzZ2h5b9zcrXutmXXUuwjS2lz16lc57MdBYPvi8o2SGriNfUebgl
XgLPks6OZCeRu0wsbj+5Dzia3c1cewh/EMFeN/MCLvq2ZHbM/MUN0bNQJctNIEC5529plMsdR44e
cLWP78bIXeJ+pvhdpUME/XwhjM7sduDnZlJ7qLFzU64nuzJuG8MtkZxgAfe3VmONBxk6xjOYOOcL
UYjz14xVJbHYY8tyG73XinWVpHJBFw/ka4mZ2x8+wAtwm40OggycaF0k9RZaT33ugKa+jj2YbWHi
xu/zqgvvXdb441rnmPPT1jH3k+9M11i70BcYXvpc1hN/koMZuGWlTOwpEVwGO1a8WINYex0duBVZ
AO7HU1nhH3V49l/L66f8a/ufy089l9XU4Prq/us/X/3TVfzckAb70v3ydz2UOf9/+1te/bntf53+
c/i13Dx1T6/+YVt0cTcd9ddmuvva6uzbOXz/nf/T//gfX09/ym86PJKmNq3sf90zv3pq26fnSLdf
u679scnz/Se/N3lc9YeC/YAHxKFuCSCDqsz3Jo93UpHS+AFr8Wc758/WuTxh/umo03Nf7FzUev7s
9AiyTOkXLO1v99Sj+Set9NelMCBfHIEoPMqq/Jqze1NXVdbkQhk2qgNtypcIhuPe8Em8xQE7rH64
O7c/t3n+7khs/2z69vS1gO+8rk5lSMPseRQcSeJ7zM3qU4VUdIXFUf+jWvG3a+IYlPfspdXhL2fy
g2QWYzczIoCCQzfgRgq0edP2UBvcen78x5dELV7alBNdLuttlbj3MpiUzVwdyGx6SbP0hS70S8Lf
/53DLB1HWoI/pwl0sOzbyBmrQ2Asu0sfQR2GaYwnY/xv3DreVUXshcLYR4Pyza2rTIL7Iq6oDzBB
jSZhLkFJ7bopkt9c1PIn/dX1Oz0k35VIG5aW5TeD4Y8PCQEuUHo1VIdoGNKVq6e7KRyZ7abHapmc
f30HX1dGvx8MQA1tG0kh7m2jzcAYwbdZVgfYvVBzW2LbE5+VTmnET6YP/jW2G2tFylr3z19F37Wt
pfzu2S4Mwdf3021KlI3ggA+Amsp73RBD5SgjfTQSfvXra1yquz/dUFasjAq0UvmqXx9q1omeYnxV
B0NTMsl1NW2BxAT3vz7K33zFPtEj/32Upbv4w7e1RJb0Bk75A4JE50I242Ofoz0A6PJv3bofjvTm
1pG2HZUkTPCCZHrauGPytHQU17//vMRyZ17dOdhljnSpntOJR7n/ptEVaiIEbGh6h25Z7TgG6+Bu
TML1YNkf6tgz8NxV2HRAHe+chsgBPG3nv7mr5s/3VaGf8nk5PcXCx3vz4SEIdvy8rPJD1UuyB82e
suVUdazi7HzCXWaWG6EaATXGcQ4sRUvkxRSHKXwV532NxIDMDbYb/ojJpwGu/3xCQ3sJZlc672Kn
vfRlwv9wFs6iv6o8MtKaatn4SAUUrKz4LbAK8i0IWblGvOMcvLHOjxitJGnTsjxz8Ct96nPgd0M+
OoeAQLtVORVqP6AM3aSkYIU0jvDartgzg/qqWcV2XVRsdZoV2w4C331nJDa1+nl4rgMmGlphnLsr
OEpis9b22z5ZRx4ZdShuM1hOSxcxxmWzPi0t84CLTtls7Yi8rW5COZebDk0EImqLBheUJVLUaAJ0
au8GUBfpFo7bpIaSbTSVsc5Nrm7OGTvzBEcYvU0JJIbxje5HsUWJrNcFGN5dF1Vlhy5bWOd2DqIw
gd54Icyu3Pg5sDVf0TWDsSPfh1HvXIyhSD6Ffpk9ugOJDnVrVR9rN5fvA669WlGGrD5Wua1nzqln
XxB55GevLWtiuBldm/0fqVTZI6Yu5wKgY36k/Nl9Crg1F1FSVzeuTl5MwTPViSvf5378MrZDcN+5
c3k2LKNz1NJxmrKFG96AMuT1VYANbpOYxkAy0m5iUunWxL2w9w8za8VKhBhoVrrFeRyyP1jZiDCv
Q6tSN4kbFi9gQVjVlwk3kYpFsZHGAIH79OVlbWifY7Gk2McGcZvG3IRAR8l6tqNpnddV+ODPkksK
vTj9pGb2FTnbqU2AF5O6YQfvYE3eo5vtY8j/1ZXA56E2pEP3H6KgouomRU+JrMBbDYUHGu2lUcbz
e0qIzsNYpPkLPBR6PWk4sRJk8EbVQWh3Qo2q5ON+IBWb98ehrBJTGXCQ7bNb7MudHqkyN/gv2BZI
HkEXoAsgbL0iSs0IKTGQBqIe27rhs7PN2Vj3NrPsjPcPkmbVk5BJZT967Aoj7PfaL5InNYCbwLvb
X8GCIKcnVn22b3vqPgML8A9zM6d7dkcd2ZFGI+Ndwo5hXvLAsRDCeBnQwI+p+DyratnZ8W3ZxqKY
yAanfdd7HQ31xHboBmUM40CWSX4GBX5OwFQMtmuIjbVIeRJOFKaf6lCSGB+EBXDuVq7TJnkBtqMu
A+Fa55yI2IkwnzbG1FIpiIgkuQ7BXSG8zdQ+wWK40hazr7YYWCOfjgNVw+AeS7xON1E1Rl+LSjkH
2kC0M9xl52QL/aFqp35v4WtuVkrzIsyDX5wD1nhpiRZa1UZHroDI9qoJv3a68TZRO97T6Th0Zf9Z
R1N8nrN93eqgci+Yjb1jpPkoCZAYt+Bp+6u+a2hEp3znKPKCFSbD9L1PGPCFqcZdPsN+pd9Qdet8
SFGHA/4nNbLLeKlPG/QoIyiGAoy6sVjXUpDhq0ccArKTojIM8mTazg2jGzXXfi+Wqb+yuW6ZJ0+Y
9/0bn3BLHI6tf7R6Smwle6uHBMzZORwAjsaA+kkv22yT/tKmL7h8p6VKvMr9Wt10hR6eUcVkIIBa
xpzITv2jcAkTtE2oBg4D5anr7rKhO86Ev65k00wb2p/UFxxL+8egTBvI0pqR7LTY06qp95mZa5zw
CYOY1OXGHTh0Q7/1ELe4eaQQw3PkFBhhyFXH6m/yBhNe1MTZjVV15S4aLHK4CTi4aetlaV/K8iIT
FS8TVFMoX7mw16nH3aEMCafWBQZ3GnUJnvrYpYTYm1iK0W3yjjgmrcc06GKKdmO46ye4Th4RgfXK
MDrnOgmdXQufmNpRA1kLs8gefNO47me3fEdEkLqZvaDYYI1u6CC0w1rzhJfWM/WWkNngoa/CYO1T
BDwPZp0fW83YY4SMHoPio0/7nHsOe2VngRuCMt3H11Ygzc9KQIUD48uSuNQ3Pvngh9Y1+31CPWWf
q9C46pr4xoqt/oORJO3NNEbdVZDM72PTGoikobji4+xBgSmcw6ziGVQ5eJvKaILbLP3okR+5IVTh
pQyXCOYufsf3/Nj0ZniQfmlsozCv19Sjqxt7IteEaTHcM7h/xlGjMQQz6aVLTceIo+yxLhh5m4IR
x8wpk8emqEqqN8NUfRtkXbutdrADxY7tH+plikM4wWzy6Kds1IdcOnazB6S+kmC+h1XXqoRCZJYx
mCXsM2tekUTlaxK30rNiqE1FZLqH6y5tcvqZfT0jsK2sOCfcoO5MIleGOl9VuXzX5qRQD7WVn8P7
MivY5USQAI/QG03/S2YglsfScy+mQY45pkMzaxj/iIEP7mqobtQh0yTC4YymIDqH5mMBppE5kbPn
dq/LYhW4GlnPmu1Ao90VoaweFpAk8lc+guGvlUN4johD72z0vYoAsYmOKKsbB49NOzKuT76XTtSr
m667xbtL7SyxtYKQ54fJtquixgYxqkVPkoNoP/mpST5zOWb3Q2KNZIQJl94d63sCTCpv6s8RAqSb
uDI/274+VElCKMiEWdzGoryTtMc2DBz9EUCbcSVoqRMw5YH3MGw57flOpbUqExIgNDyjg6x1B289
eEojJ91SHk630iSpALSO+IBNZgTEgc+bSmFj4u+TGmQW3IxrPtfwOcw8UlxS0RrgzUfF6tYwzrA/
mf4OoQDjm+0yfNtoBGiZelAtB1tlzqbigg8ptH1yACan/018nvXTYnRZEAuqwS7qcEoXbxaj1RiX
hm/r9BDluX2OOz5/KS0ojauBnpxJLK7N0gqaBbctSkR3vcDqYIdExFQJllUEYT0xcRXnvgT6Okm2
OkThUtHPJu1c2JIWWNEkDWzwVm2BWFDA6wDWwgjgG7RGdkpbG4vdPaI/+wlFO810xV/2yJm9I+lX
DLfBNGaPZhwnn05jYFGYyl8P8+IO+/XK/MSufbM5QB26iFPh0yDZeLPhaWcCaXVrZgcI0Iy9coC4
FqKioJrLmqljmX09WUaEQGVmjZWqprxg8HMuOsQSoBbU7/bNr3WPbGUV6xoKNgKp1FJ7eCPy8UIJ
7ozp5NDk4lGbsLpT5pfBAxKU6btgYsr/9R34aaPOy4DWkSOh0V1MHK93fK3dO3k4VNmhh1xyg3g0
YLJmaVIUEd0Yuulnvz6e+Lu3j/wAgPyL+dny32xki4bFnu2mGYNrPRgrRswSQkzRV5uEF6tDCLhN
W941VNXD7WkKHspZuPuIpv6OPDMDlyBtWDTM/X5sWeP8+vx+2mfjPUHGQoIcXwj35c396PBIuVVM
ZoFiv713gIheVPbwu2/wp4oFR6FQIZG4QpVAqfv6rutY94FblPEBf/ISisGoUVRut65hLaMRSktr
NZEVfU20Qf/h1xcof94Psz4AX7dIwGGvvd2LTlCA+iYbooPdDmGAoYGuhAEp5ROdF+eiLWn43yiD
3kRhT48pqcMvRuUM227qMSSiiI8QLocNRpI603Qgwq5iLQeX58DiV10mZDB9qQMovmdG0LJrPJ39
P6pX/32R+d+oVv+rwvf/j/VqIRY18i/q1fFzFIdPr/wIrA2XH/peqvblH6Sl/siA/u9SNYgEG6Wk
cmyKZ1TGXYTRf5aq/T8QPJB26irLNSkk8wf+VapGLG1CF2OXyUcDe+zUNKBg/71gTK2fx/LXP//o
ExBvhj5qTsJaCGZUC03bBjj9+puoR5iWddaKi6KyF6V8H+a0SBuHXTqpOoWLgShCt3RJTLYxsN4E
YzhWU1SRzgG/9cmL+0IKot2SZW3iAEKaGjIy8etchBKx34psKb6tugDE+ZsZdTmzHyYRUF2cMAHl
nsnA4TBsvD5zv9VDFjQz/MdF7yAWRY/DGuly6j2ThIGJbekPj/b7vfvxXjET/HRIdL/LJMGU4UL0
fjNPGHFmVQYoAmA06rLskIGuM4xF7j6xEX2YIKiM+iAaE+3ZAEyUxpPde/YBgBV9bCeMRHkWeDG7
+bn3uCuFG1DEkB3qZb+IaTWXBbLzxd75kEkUins7KMoLyASIaiioMGWLNKDdXTc1fVvIPfQfMSlx
r0+y6GxmZSAhJT51RYWyJql9DqWoBYTbxguWFb8TIOEaXIOSgMsTYWVL11DvgtaYrqal3dkIi5dg
sBjrG4u5d7INmu9zh86n8SkirL0QMSxUZ4WU8qS7NiMbqQBOY/kgYDGjKPBarq1tSAE7qUJCd+A0
Rhn7dO6xWn2U/UAD2C1lHd3gQeOM1CLeYZaNxncNGcMzwjCDJrRMIvQ1sqQjcT2ng2fsXG9yqw8S
JFR03jXIyLwQ6x61LM/p7+YGYYthZXJ8X/liND5ZsuPOxe2ixEBAOZZnTbUoanogdPM6cJEnsHBf
ev+VTjk7gGAsqMa5RuRimEkSLSlMlPNKNFyEvWH3jYmLL5wnzPJo+iY2HL1u+HEwyuxm6tg9RlR4
5jWSMW7SN1mia9Pq+hARM1sd7BlR/5b7iNLOOflBULpTRBgdsgTupxnrPx58R4oLMBc06E8daG+5
OQppDM9vkVar2lisIFmHGXLu++EqCof5aPgmHkqqU+NhiVjzyW+CsrVtm4mPMCMflNW96w3epuxl
tiUcNUR1VoslHHCcHtDmdsAKFBujPAmIRpodTbpp0jlXE1KoR6P3xPXQV9kteKPwSVKZOFA4tn00
VIX3VIRp/76yMGzsxMwrGw3kUfRDj1AkSpYFNZCTdDqXo+sQDEZ7+NFw67Y7fpNVOb3Ha9M3i3YG
MZXb3Jjd6Fg7rPgw+Nb5IlBC9YUqaLbYstuGfKZcyrOLLRYJLxNCs+ojv8yTl2occHDkqH4Sd9Hp
lSeZJ54cvWbbKh4Ieubx4H6vXVTXA8+WdC/EQLOH7pY7w8flJQUfZVqVQ7BrTaNqP5x0gCwf+RAM
TI7jIZaVdPcnMYNDnClEmLFls90nFAxPYkeaF/UBpRsCQKtY9MdeqTnKN6WO4GtDljgm3BdPLcoM
7bDALaJUNg/pPBvGo6FhsF922A2b2wlGBAmnrIeHdzPOe/UuBpmc3gWLc4vwuAYhco8mYu6XNf08
5dxLNnTcy9Ec2AUoFXIj6EEh+cx8grNtRpXovKoR76xPL3I6Gjy4EmFAs3H75aPoGhJssKWR3cZg
jncs1gYxyFiRI/fDmPla3iQB+RekQokToncQ15HrL3KMbFESGWhfxoMXhE3yqRENyXArR5PaakFK
Sd83jBAiIucWtvRNmRcFIIExNKDjeFmIrBICFH8SyvnkHIQYz7xb7ApJN1vje18HdfrV8QopKQBN
AMu32FWkvMmZf2Zsv5pwt7MAdVpOjGDpmuZZJEGArbDAUFw34tAkV3kmaCgO/evCMtUHp9cBNVRx
7/XhCPs9L/U7krGNLRkl0YYXo11bOozOrEwF6NwDUAR53ONHscTkbCL4FAfKLu5AfnZSGzE1bPY2
O5vddwEFvJoCiGuA5avKNx9bp5JrKzc/GdRZwCUSMYWvv1vF8M79g0hl+DlrA+/rGFrIOkVT3HSZ
e6mHpp62/4+9M1uOG8m27K/0DyAN8/AaiJlkRHASSb3AqAmDAw7HPHz9XaDUVSmqrtTZz1VWZZZp
KgoMBODu55y91xZ5Pd66pRd/dKxebgo2qTXHPuuOoZv8aNhJsTWlTq/HmwtnpbdejRxwEqGnBMWi
Caj/JlVx/mhmDXwdvWm3YFqov/sRuG1NVhpDJ3Xu87m4dmgvbBZk2C3LuvqIMCO57+38Mnj6mO1q
OHXbaqrGlc65c9enZXqP3DB/HAq7ibd1KxciO6eCXFTzMYeJvSXUHZdyNcglcYzWSdpb5QObjnqW
TqGSdTY3ElOvXj4lrrvc2oKYOGZmoP9crxtPSPItpFk9ADboS9+gINRrZH323pyzeDsQnXdy4saz
14nuyIlsTY4D6wYPAt3Qotz5eTUtUy6rPHjJaG5jB7NZVKqdPibduuYzPpOcRetnNHv3ICmH+81U
eN2pau3oPlCJu0N+LraOFrihlmmzv50m1z1pSVtdsWBPe13K6TBoRnCYWzFspqauw9a0kVB1U0Yw
WuM+9Gk/f9H1PLvCHzVf1bIO8vXvTyjvChyORD7BlrrPq2ubVNbvjkQTVPU2qFv7WLuSPcwjyAz9
bEBFQLIgjSM6H/wUJgA8KqjzMl7S3/8Cv5wmbQ+rDGPfpaoFZbv8gn+bZFZlYQEwJljrTfgoEPyG
+rDI1G2NhjCy6PIqYpn5w1XfVY98bCgKDrgSEAgYdd8PhO1oTrxkcIIjqQNot+2UlUm1iHv/2eD5
7Tou0DLO69xdZBc/f7o+Kd2uCeLoaNMlZ1HXazaNJe/QGRcp2u9v5buK/e1iy8yZ24mNCfXAzxcz
WES0mFPo8U3+Xi65dG8CBS3tgs3vL/XrSZquAJGJFAM6/LX3k/wqDjyljbp7tNzJOMkl78wZiJWk
E15eNR59t398PXy5Jl5ZAMk2VLd3H80vWTfywjnOQHc/fN8DZQIFInTkMlP5br75/TV/fUaYwjl8
TB0SuvmLIa6UdqWPuXCP3Xf1Omrm0UCX+P9xFc/Aw+oy/aYy+fmT5Ui+ZZQ27jEmEw+ZMnJcz5/+
Ybdkec0xuxo+Pl3aGb/M1t3WMitH47O8KS/clPGNCXzzn39LToCyyAJPAun6/bckKkazCn3p0YwQ
kUOx4JH/7uN+E+C3auznP5R0vy4frOm8zHws2+Kf3t0+mfbRNGAwQScZuc8GmYLMRnuOIl1OgwoV
LLrI736L339tv75rQLeRzBh8Wujb7z9qQK9dn5VjHkXHyxURqnHVLo6dOcNR8/tL/YePyMOBtIkz
OOqV92uVR2YJlyrM41vg7ATs7GpuGE8CQab7vFRw4/LU/P6i/+nzfUfJ6A5yjPcysZ44Ugv3nnHM
XWQsskCykOt+sqPQ4Uv9/bXeumg/1+WgFCB32fZbstV7I2i5zDx1XmdGpQ1ZgZlROMPK8fT8TvVz
TdoA2h16zXiCxsVDwuBtak6YBcdoy/zKprgomRYSHvvFAEjFqXOWDN994ar8D7fl13WPvGALCz6r
Oaq/91IzmToDPrWIJxwzEXmHUYpRZNTYrvqMbt4qCzjW/+Hu/LoOITLkrVpakejc3vcB45x+CX45
HnFf46w7+otdrCUkHRcwnr8wUdHyvGepcaq6vHohYXE21tbiFsfxiG+4iju4ApySiCCEqpf847ee
bjTKSXRqFqvkWx/zbzu4XsEN7H3e+mL2OXTrTvbRiJmUN7klgTlW+p/aOL88m4gKl7eBVg6PKMyj
n5fMKm2WQ/80H3sbvXRDODMk90VfzcZKNf772/+fLkbfCGqiG7DUvH82kVIEeozp7TjGCM+zxeRO
yDRVjqMrqqTfX+yXr5pPho8JNbK1nMXecwUKoRmqifTp6EYOhSUIYp4sXkSqxN9f6J2znhEkcjjE
kuwIfDiXvtjP9zCH4Ta6yhvYwOukuXz3XWjIwMVjpGFtu1JZTyfEjrFTJ0PC1C1XnlXTS162wRIr
R0J8Rb7SBoolhn1kJr/p9d9M2AFdLzwI+dL9GEDRz7uBccmllWUAhv33n+TX7weGBuF2UDEcxJ/v
TyKpnJisFk1zfBPnD0wprghpTnexjn/395f65eV3HfiVrs0ogJbeLxMRIjPNth9Jrq0Xzxt0wsXC
sNj8NHMsr2w5/rF/uOxef1sY6fnDCzB59RkCIEB+/y3JubCMqnbso1uN9leS//ojeKzgw1tDxPUa
ujrVnDuP5Tiaf1jpzPePCF5cxh6uCxBlGUOwB/z8iNg5AgN0LtnRMOgk4TbPcIBh9HHnDnAeuH7/
Ezn1wl73JcPe05uRTFp1nO4BiKOkePN06l1BF3EWS7+mqr3lXN+RNoc3leeoLtwm23X8/RevnTTJ
3zSkzj5AD8SYWIAgvXWyhhn/8njlGpvBbmprQx2/+z1NtxkvzjDSGmsihrdXgsYR+omqJ7LAjxkB
30AaEzXeHFHcDnQbTjUhfbvRTt1LORnavCs9qPt0seW80vE46de0pXUZQpTtglVCoB64CNtD15+r
eViXUzVTQM/pEZC/Edp97nT4E42EFIJVV6UgDFal3g/lqzVni6o6x/xNOJ0ycuPLUPvYRjMt430J
cLbSDJ0IvL/008g/e1qFlswtaVEi2QmiZO/2gqJEVjN/+ma0eDt89iKi8xLky7mmUq56SSRW0G90
y1MyOYx4kbZO9RiIQ+xr450a5yK5oBIC0yHiqm9vG8Q3xRo5D293aRRK3JUzchI8ea1RbRlB4sNZ
MBm4xUpxhwgAxAhz15kOb+bMX2FX4jWtK2NpRQ05XzPJ5fzgG73BIU50vgcCazMbNDP7+oevVXX0
5lKsXOPWVROXpw9C56qdExrhfjFh0kM8yN/YIUNDkTUQxAfTs9PuxzLl0pUgb2Id6IztIZfnVkN0
1NA77Z2RajAOBI9LcqFchNgKtGBQ4Zt7ue/rxhPrDrt0OCuJV+jN2uSQMaGwqfeUuKY3pB64iMiA
k0xmObGQIwzaU1nn9LR80KPzbswpIVdMy+kyMnEe6wdDOvhr4cXzgMkEefVJS2v2hrdzAD17nj7y
2Gk14H6jb2a4njVdgfEdISDMUzl+w+YSXfwZm/X3FpyTd/wyVjIaD3ZmOq9plECSa7oGXfb318pd
JHP68s5gcs/8V+mki9uO0KYHYzQSpqDsilVotggbwtp1eIoq313EZrnDfTWbpWdOBGP3CXHyAJIU
YeLl+2jG8BcHu7UcJGKbs51fAnkqjGzpxNa051dq8TeNBu6g8G3789yOJmNC78q7djzmESuhp2O2
JV8WPxI6H17TQmlMGvLJ5saSo2cTbBaYcXrbyIpfxNDpnWxVbjZ3cjaq8SMIIUvrafQ4Qtz5JEsA
dh1z48HNMmmHXR2l01cIAjyy6MVNG8SPwlybTJyNLd6/wSvYjxkDADZO6BbwrNhMc5Bl2q3lPXEw
F+A9oW1iPFzlaa+0DEMTQoGQJdzJjnnd0K2fcovJNR202acjgNrsWOhv4RZ0yFufBtnc9dnwfcf/
75z0D76eRcLBue1/n5PeL/G1/yd8rcs8/TlX6ceP/piWej7ENQMzC/TJpUXA+eCHr8e3/lq2LfZi
9tHvf/JjVmo5f+EOMmj/WOhWTEbs/5qVWmA0mWs6C9GKehwgzj+ZlRKG+W4HDzAOsXMv9CZ2Uhhn
P2+iXWoKRDZpuR+ZhwybIBHWEEpJGmcCgWHryqXjB2/Yvw1Si268SSl3Glw01n2e+AgVUVOBQ0it
J7dJpkvpmvKelSv6GNjGeFGzxRLhDbOzVwzfIpq0hnMFwAH+oGADYpeGsLxuNYJigMDSN7n2AQCc
hFEibM+RthwpDXLccCReMwSYJjxsglV4XM99Jr81xeIx94LJ3goKrTPkiPEikohE0HLstY1ecc6v
o4loRL4Ckng0KzGTQz/CvO+hw9zAPIgUbU307x0V03FApEmUZ6rLzZhX/Yte8EutqyJqv3IVA0at
LQMDsxBdatbfCj2p5+Yo75eJ1hhJtw6F25Zik2qDs091ZiwbkliLbylf+J5IifFCjMuyt85p9GV2
HTStwhiaJzVrbOMRv9kTffbmSQ66uIMdjZd0JJl+6CL5QLB7eW6bup+uSIOKnTWWXZ24vcQjajwv
ciMKdWMJYGGA49+Ogt8LjAo3MjMiSOK6lUZAvLNxEZXOiiIIDjN8LII8x7nWjXUUeLZckzdboios
yB+c0dkpBKHCqIIL2Rxpcp1x1t033L9tz8nyOnfTajcnyXANnsbcjknPap46srw3jMq/1XBvnxDo
Y/nHprgvUBmHRVQbDwhY7QOVqnXUctTnY+eVZwRKvXY/L0YG18uMI7KSAb+u6Ow1W5nT7GetaPnM
hrWlcKs+Dcj0X+quNJ+UPtkcWuYKlb8Tw+MwtMLf1G0CidBnvnQ7qpjUy8kO7k08i7cjEWJk8Yxw
/EKntz6aTLsaBj1gM9dtog2v/iz8EKhQcK2U5RF0MOnx0R4zmeJoqNr50HUTGr806jSYD0vc2GB6
oFPZQmWyaqwgaw/I/OgSIInq7ugaOuI6scbgolCnIYKrXfdRGpN9kzSaPsQhXHANjD50h9mB71LP
1i4eJwjUkNKyAWKMxo2g/YZ32H+piKteLa4o0oaUa0V8PxpMczzR+JI3vuf725gjqdlBRKk1MPow
yvVDXgEkejJVEwB25j+IGnh8nhlpaRCJ6iY0RXTjFUV/lfZt84Sy9QToKr7OOyYXnzNHy+CXmhzV
bO0IcceTa8/M9UeKnnSbzhPC6rmdN1E9ia3u8q+tpeeHao4H2BAmwP4gKW+aLKk2jWrvgAUkDHwZ
OjKdNIElCJ6hD64bxe6e11t7kIyLdoSpMeficFaoENmJWqeZWa1dgaZYoxkef4ECbeb7ie29A/Ju
duuJvsMVg+PsUHa6s54CyfERplrWRIeMyXcY+OV4pGjoNt6YMjVukeRhtd0Nmq19cQhdxiBeh1XE
uco3sh3YWGMx2HinZhrvySCK11487Pw2cz4YiLKx73cdh6auPA++focwxWTsS5aO1gRE9NgVDcac
ECNfufE2kk3YZI68InC0+ZpN3olc4+ilqsWwB5iZ3xNR4J8zyhVoLPa8svOmvxgdYW+gHvLVkCbT
znbnU1r50y639TZMgGJvEWIhG6XHg+Cf4Vha16R+CX9+AUvghFPunWdV32ByjKCtkDctrLLeMWAj
BRpQ4U1dR0QIgbwnlq78RMxxtZOp4W/SaIq2Zd1m5EQ6TUj8RLWfy5JUx74n7KlIDQwlmPg7xncl
3JF1zDkPhfiEGyToylXelvXTkFXDnnCx9hF4fMuDMWi7uB6/dYu/A1n4tGlrpPO9YUYfLeFgCyLO
ExpRxuh7pfmmfuggNIi9VSApk3Rvt0FQL2e+eMFLdvCcSCTLw1FDKd+pJNilQIbWWdHQSoLEz1Ph
zt4JW4OUYIfnNNv4VdreBU0VfQgqh1fWKTjJll1yIoWj+oSrpITLTnTds/LyYov5pAbvZvpb+F7B
rpx7jDpDpD9hW9AQpTLNKwc5n6SPWn6qIAcUVrGYAjp507ijdkZ4/MGLq0IPjQDQfNyQaFwDthhX
3dgK4+jgILsOROEHCNWdCrRL2nmhMKEww8BKyWofimnltHaJjMKwELJHyYqaaayX/A168WXk7zzM
D0com/m6VnGH0qTTPrRKb5544mQFg3hQVzpxX26UlbcgyvSThehj7bfcaXiCmWsPW300m5CjOgNI
QgdXfWNrhzrysq9WYxdfOwIe8OBYi5qjjQa8JrY7HaXHjh1moKHWrpMaj2XS9XdJIPwvo9/FGxVU
/nUVmR+1oPtGXmn87Jou49lJYv2wnUd4PUju50aEpiX6VW+wzs1TFT3Gtb0brewjYvDPiIOd3VyS
4jBHM2Hp6fQ8EcPABL00155Xv1YFI+fe0mH+jGJTG6b6ykS1BySnER7lW9m+x8ZUhuY82aBpIuOS
N26NNnQQt9JwT6Aq5HUxk2W/hBVMKxD6KVFgST2oTWMU84lMvwg2UfOly5IHNN+L7CxEFmQZq8Hq
870HxnHtRDq1X7AsroSsL4eZyicQriYAnl1ukzBDeTWFeNBMt1xbNB0/JqaH4iT1va+1Ud91vfEt
KirkwmkVBpr3AoJIX1cOxIlR6N4xmEgfVHpnr0gPfinjGfl/0B0HODKsnUoRt1AJmgo9uRbjVICd
VAdnKcIz13hMh0lc5zzzK9IMlxKiCXZm1iZoKJh99znZee14b89Jg9hliVPrnRDH1vwFArpNSE9X
3kf+2OOym7nXUWERgj7JfuPQD1gCvIvt2NE4qzX/cxSbz2TNRy965Vhn/K6oXSBtVwYKeNP5jHvA
OKRz12wUZPMrJZlLdJX51SuGkHPBlwbzU0KyT65CQzbD3if/YNXYyt6kFSaS3idSjxOLd4cDOKZ4
HLKtzunxjGQnutRReaz50su83qWJfkqmxg4dT/GIYuFZT8zJ17WRGSdLZY+jUO5dxLB8R6ad04E0
keVdR3YiVHWY6uQT4DWARMiWTrp4Q+SJO39os3S3HDYrQ57xP+DyGIIrU5Xf4MztK5MqL9H0Myqc
M4BMME9tE1LjrzJVfKxzejBzMz4MTXdRRnsmV/yG0xocTRSGvPcRwXeQ/TgDdgsflNfc8ZfsYcci
BGQ1IuG7lhmMKbeoZJi4NahDD/y8RuvrYtYkm71VM/8t/P5Q+JkG7cTfFX43xIwu/1Uq/Qnn8P3n
/q9GFrWrvuC16Uwu0ASXv/JH2RcYf9FbAcq9lIL/Kvj+XeCRMsaUycBlyPjaBaj7Twq89w1a3B5M
AZHVemQq+MyJ35V3eusnbZ/EtKvkfINiatpZ2SJetHPKmbUeJ/VnLGvVZ2XU0R/cyq7/riFNKYCN
1MBo4VpWAP7g3dVT4PMOKDRxIB57viGefN5qZkMHaC6Y7Tptou/bysEaiTR0Md5UHHuoy0yJ8Kic
HglmoDxC8GYCTRHuktNnLKlHYqHvATkUa7Ky6esrUc/wt7O0m6+iFIjLRjbK3JBYMt8EXqzv+S1p
nU2JPYpTn8j+q5f5NGWrNAXnklgBwlKmEXeoEL2wzqJx5w+gvsATEltrcejyGOQcgflx31w5ymt+
TYeB3yDVqxXIeYsWQeAmpPsFUy4zSKyyNcz8UK3irr4HvNSRoT0m5D5OGt/Slz62Ync7BJ5mftD7
KE43RRePgFmwMjsviR7gMkOBGcA/LVuLPvNqwDc7XCpiIyk4Y3+IOa5oib8txWTEd0Osu4wzRFHZ
q5Szub81m77V11qCEPtg2Mv/k9NZ4D2PtVBy51Y6wxtY4iQcTknNmmM0qCeNwZ8tn1Oka8Rpvipc
+DpIc2X8qZin+Nx7U7kp9WVlg9FDPK0RV/7zzDlG20jYaARYVd6uc+d1y78tjeb6s5NV/cnzIQ6G
Qo8t8tEsg+oT7/oQYeit81uUQ/mO04V+w6yQrmWwVXXvE7fDYPeqLoZtZVfqUiEl5IFRZI21HQAw
bQqi296dxkehHPGsk2e+8nJJHDsqz7BNhfNVk2N2x8AIs3cwVmsSfYNtIo300EL8fckcXFMDDbl1
6tXykAayPdoRZhLDyO9gAorbfkT1heAo9kCxVTvNGEirLOVhDKYHT4IuWxGF1HxySiO6K0TirSFp
kdMcu7jjh7a4YjzcUOvYRYj6N38se5KbKkCiFHZl8NmNid5Z1VGdXXqUo6+AJx0jRIeunyiVCW9u
IUQfJdoxfHu61G/rRk27oQJOYpn5Q6Yp88UFkxfDlhOfl+z6D67PS4Wk1yagKAIBJYoemAlwrdoa
vkZR47/O+Ik3gSo55bAmtK/13Gyyme6pkQz2SqjhqrcT55zjjNxa/YzTzcVsta/pux7QmrpguDzj
ZTQ7/2R4krAec2gPQKTyAxaPAGl42Tw0iMnP1uAQJWcV1tUARe+ESJPwXYittzjSAGz2KnuuZJK9
8I3mu3HsrKuunPM98T7qJGY7/6zweRI1CH3umNbWfOEg1F8XLVoCxJi0YSLle3dT1rLjahrp0hqg
pBt/qq3bYCYBbDXwSuzzsY60lfLT9Cjd2Dp3ftdck+OdPjExGHviTgb9Rok+vWkJQnrocMrdp6kL
+FbglNbGNHgp7SnDwum2V61TBtqGRkV21GdvNrfgiosL8pzooPCw79pZjxlBBf6WNobzzelx5NL3
m57GzBTrONAOUqji0DrRDcgwucYSD88tQD1syPhgBupqcvQppOReKaCTXzo50BEXMt/rDHZX0lGg
HYym39Wp9LbAdmmBjW71SUUEh4EzTCFl4Xx0pT3cZqVTYfnxp31Zd9YtCpTpucMk/xmxfH/LDYnO
JIp1T2SkGIuPHapt07brshiz/YDRYafszIWA0JXiUaXMEvjaeVu0odoGnlBfLAJtdrNfkEg+Rrq1
Gd3RBnxatxcS8nD29YxMwszsk5XfOOa32UwCbUXsX8ejzAE6QAivRtHfQJK4qL4NTmZpxs+mz/s/
k0O2Ha2Jbrs+pfqNmwr9JmhFcNLKwrwF7NyxUYAevy7LxT2ej+e86lS+MnhRUULFGDxhzhZhNLTj
IWXidFRlJtfozvD7g+O76ap2hXGOpQYjNDYD+utmRdCPS0CbGXKajMKmcqfPyLwpsgaNE/mqa7Js
31BGfhIEwo6MB+gGCXQ1VWl+zFCXHXKCwnaVnaYPRp01d7FHy4AxI9VOxwQUfJ+oHhvZBafR8eab
Htv3q6JFwY5mDHc5hL54xdvjXUv44V8mrcymkHkYpnq6hUctLvpd1Bj9Cde7dTRzc5GWVtWHAbP4
ZXRI6JtsphpWOia37GzqxaUC/+S30vs2MdfKVxA50fQH8ZdBjNkGKXRAQpnaDth3r6axcdYgqVqa
pvyeVB+NdvANkQ0rvckJTcSBTBi8iYUidGeNcURiV+QrynZTesiAfadIo9BxM/FN2ozamqCvnnyy
qN2NXcbFJyuO/Z2sxuiGvFD/qvclLlY6jock8HHHCazQk8n+Rr+3zU+trcOYoP14I4yp3XR+Ux5p
f2DEbhmpZLZwTkNOeaf1snvy4Xpg/Q96Giu2Nvq03obuVhHTeT1rwfRVt7q8W/ADbNcATOKrfGi1
hyRxCDci1pHSSivtVdkAoVwWbYXjeI4ioKE0WmlQW6dUjyTLEjgT4eeTscoih3KbzsbyTAwpRuWA
gOSCkMsQ27P/KlBCbfXUekXrWN5olPT3fkwQO1Gd1vXQBjbL4GRemNPqYRxJoLhOg8bTMnZzCwB6
kukaOKp5g+M9O8Qm9r06kbikYtN69Py234yelm+rqnR2GtmJaOGZTTL2Ju1bpASol5bCdaI3t54T
25/bpCan02gVYalDH9wbTqa2smrMrc7o7AFWS2KHhabsi4gqCg6zH4PbPJbeDoVCGQ467fioHpbQ
eFu/qXTjprXd8RiAPd8w2qy+wgUwCQKdhmAftZW3xz6kwiZvJnpGU0P7P1cXMalqDxTH3JNFK0Pw
h1o4DHMw7yKj9p44C5gPIx1TfNKQ0b75hda9FOSUbyOhnp0q9zZaFtxa8D1p35c6seCcUxr81EMa
r7I2w0auau3ApKLBy2O7NC+WYfXnVNXU000aDUezG9cOMMarSfgxj6bdbItMOJeIs+nWSNmsO1fY
2XYgSzVbW9XM+YPciu5kxV21hvnxQep1ccb+YStAf7q9Y7+T2x7vM8ASbdpqqeHtzTL3z57hMfPX
vfSFA5rbIK32OYBM0b5TWRTG+DDNlWfUhjg4eWyES2PvMpSqJ6qL/rKDArfk+No3iOM1Mdy5NUz7
gSnKwdUnpPOiGnhP0MTwcATeFw6+yQbPpLmjRzDfoKLmMD1yUgWOaurDfa/n8aMuyvzRNjkD2rSf
qIijqjor0QZXs3A5rcROdNA91WHYxvOG5atkB8NvHx1wl9bzGuV+dsxaIMOI3I2044gZlPuiMuPm
qwUlpwmQ/CPc8kk8oOET9Q6Z9K1fHwFyViSQNNaNbdcwCqvaWMNtxPwZV+MxkYRNxRz8n2fXv8ps
9yF24QN0ZnpCxmbwKe1jITzjY+rZJqOfPKct61JEewVCyrk3D5Pm0dUbEmu9xBBtlDW/1sn0CRTT
ra/onwZJ767J3KAjX6V6WLZy2OmWBsYCBAQjDPMqzQ2wuVn8yNcCthfHdEgLp1tbOYcbJhPn3k6t
m8axX4zGpgjv224VC5GvhfBJXy1ybkwxBAxfJnq8RAyvGE7LY5yQKCs7fwu0fjr6aX9OJtv8YNW4
I0J/JHlAJ4xtayDrDWdtxLglOnJ/y4k4NbtAX4sbmV6l9TKh3NlBiVVhAWcmiBzvPLqJCJUrGe3z
+L1qjbfBKhY9YHtz9wpCzNExG/0mKfJ03cfEz81+zTbH8AbIqofKv2nnEBEXnWGb3DsoRvFJYtna
wrKfzo7OhyO6eZPObUGdoEgURobVrP5WMf8H3+GvZSmDUEyaS5K261Mf/lyWMqCb8rTz0wOdWso6
DbTpsZ59VmmnE+69rUsqUs5S5EN2uviDHvCdIouqlDajbpqLDNiCYvfu4nMqa3eaVXowxrL+PGe1
vFZpngAECcTd7z/nO73ccilyePjfUv3+KkNPqzRz8QNyKWVWkuBSf8J+NMXl199f5xf8wHIhhrgM
VU0GIa673PC/aRxFyXCrFl586EhV2qJXXTq7o7nJZdpeGDCgCuwJjwHzbhevEPGpqIc5Ts5alCzF
dQS6dvP2K/23f/Sn/hGCa564/104cPrav355/al19P1HfrSODMP+i6Aq20K1ioQX9eO/Wkd8uf9q
GdkIAXR8KZ5rgjRfjAf/biE5/BHJCBAgFjjuYrV+55/+rZ/aXIR0f1P5gfYgtHCBMNLFIeX+vYQx
ae2xl7Wybryo8T5Mg+0cJsvQcKDNuU5bFVraelTlkXetMlalURELM8fNBkVbvuvMprqmO96Zz9hg
xan08jq5qsbeskNTVaOz7mr4AFZv98+wtOt1G0/EnCvU1GHQ+0TcqpYkGpY9CVdrmIy7DgL1i+yj
/jwjRBvJQ5MDcJS59pDwcVzZpoUt9l6dodeqBWQuj8DYnYumrVypJBtFGMeIg9agXABJT5PnbpOR
lsqet2vu1rDHgcp1HGJW+STEl4rTxDmNnb6gqizGcxSVnKVpcfPZC1XQeMCiKrxDOdX2vJ2NblS7
BhKOvrYWb9wRyf9E/8KppgPmT5Kfi2Ia6QfxCyLKJC4OTV5Fxsat6avyNrCz+G4mmPJM5jrSJi9v
18hb/TiMmhJU0VB7+yLIZRUCw5tJkB+B/9V+xzgHRBwepRtLmI+gFFpvVjRZ9LKt9pHhpN2uiMzY
8nassiLeejX+AH2NZbNmGgOEeTxZuOykEcJn0A52Y5Rg41RcJVRyaKulRNPAhDwfnxqV241115P7
sapZYNn5nBTlwklUvR3gXszTOmBjietiq+hJEJWEXR+CA9ScLDpHxqRtiV8xADs5DcYPbmYHz+wa
a2rPzJTelFfu9WYwIsCRSR6tK7vplwfHmwnYQeS3RS4CjkwU7pD3x7btOqWfjKnIWquGnNb0KANW
AAqHxniOWeDM+YVZ7yTrL+1QtUWxcvCk5tHtfxe8/ycCMlpt1p7fLXifaoJnfl7yvv/QjyUvcP5C
NEVTfNkwf2AjfnTL6aKTG4xrzPUtJ8CE8e8F0GKVQ4VOJOObK+PvQAn9nyx45nsoAssmoiiDFdjT
F8/Oe3hObnWaPkVJf828MyBOdSYv3SQQyLKrbJLXmLvtiV4O3p6EEkhDNikIqn5w/No9NHMb3eeF
H80rya9/w8DJPVO8uNcjEkObjBsijExCmNBSEX6xRa3bPdtNUUAj8Kps3TM83watn55IfbE4qtZx
u0JZbG4U5pHQQWh0auPCgUpJWJve+8VFCF1e2mHo7oKF+L4CZyA+EII7HBePYrca8U4+0yLC4K8n
GrpcFIx3qLeKu9psaRuK+dBAF9hRu8QXt3LmO93I67vFsbulMHPPxEgQfTxYzDZVMIe4qOH+L3nh
9lt0ONny+UO35Il7HsniyAgIGbdnFJyggJoL1qHkqSpEN4X6kkxuxWSUB4mHPdlZcstHN9v0us1K
r+lyvK4RRl/7RJ2zjqCKNPBH1kigkXSDTpsfZMuMTCcoXYwj01VrSU9n4Uivq1RmYiUV6eqAJQha
r/gOH/Mlfd0f+gTFCInsdbGIZZMlpz1fEtsRjMKOywAyX8wl0V0j2n0QWbYlv1Gs5yX3vcHatdeH
kvj4RHbXcsmHT4wlKr5dUuOnlrG+QNActpThZx/A4n7isHfjVfpwbS/Z8xzYrFcmDOUxC4z2HmoQ
IfV4KcRGmqplEU1M/1AsefaITXWGi562xmcqb2EkWvekUrUveLzybxMH+weTrJpFAiPPReNoJyv1
8P7q7TP3Sk0hY57gUjV+8WzVab+lJpNrSSlIb17gctAdbaNZ9filGprmTGMAwTcbSAiGDSZjxoND
l4i29mfLQq8RUrBVyUqbLZgFY56Ije3K5FY2vQ6KOajazRQV86rQy37rY7JZ4fl87c3ev3ozXIIM
UCe7NuKwk3oB0WIGWdDE43Y0oAJveoKZr9WMDDmPlb/XoYN9zVAaXnRFkZeKeD4L+hUKYF2kffaJ
9SlWUYwma1UNbj6uOG53V8yzPQ5sSXJMBYUEEsNsvWhmn1Oj0J/qMRuvXVR0m8RuupvUUw5zCVX1
t7UWzy8V+iOHMk+NV4oB7gOxac7ZZ4ZS+yre9b0nLymm8jsameZGOFZLi6KfRcEzKb2VU1ZIixO4
Dmu3aT2xagZJpiMxNNGBrBtyqAOjZgZPbtPKrwzq0QjVHlDPOio+sIyoyyRpi0s2vE3fFQ6SQaXf
eIlBlUqHXIWE9CFiS6bq/D/snceS5EaWRX9lbPagwR16MZtA6NSyKmsDyxKEFu7Q+Po5iCK7yWJ3
0XrfG45NW2VGZAQAf+Lec0k4i+90Ysutq4gdK9KClpt7m7MY8R8dv9/PT66bW3EILs6AISqSo+NG
JerJgSVGacDfCwdDOcO+YsUA6gDnYGhQCZS3BjORV0+g9kTKWKOGtJWKeJKkTI2Wsv6KDsH0N71b
TjfW4iFGYbmS5lArBuM1HlrYbBnu0SgsjHjC1SUyQIUZIM/9NCnOYSqA6YFqSHzQbVT1YdxI3ah9
4daOOd2ggfU5m8EMlrQrew3ZsQzCeJxdP2bOClHtKaKYmt2X2CP94LGzkJgcqZe4289LI1uDsBE/
K6dmaw8yH590NsX+FzvOo4QtOQTe0XkpkUUrb+c3OEz3Rt932dfZaxqRs21CxMXBxeH238bn7xof
FlQseP99HbAuzmvMM39qfb7/0O9bc4KrSc0FfvObHvr3lbnzC2c86Cju6X+e/+YvMAcFnTyIS5r5
9cV/A0pZLqWBLdlOCmH6WNb+M5G09YPDFXsTgzM6eC5GvOvOjx5oLVwA0SqGXsM1qzZgNN2hQ0kb
yXnTuDYy4bj0gM049WPazNXtMrLvUD7QlrAK+mwnvNR8yrp8mXdaTvldwnSXJ6gBTSPw9GFCWn0G
Cis2kKQbtXV8Tn6acsIfNxGQIJDbTnI1oMu9NmNyADe1LK5BO+b3Hk/FQ2kGySHyIu9g54zQw7g0
om3LHOWwpIk+5dTeN33LjmAhH8CA/IFHaVOOvrzypnr8RBk9M7BDBxquNxe8X9kdh6qOHmtlg5JE
yTydevNzni/1u5cXPuWQFTGYnvyO2SNa5nFwpz15Vu7dGE3ct8INCpOYxto8rSzNI9WT8WVkqvir
16TBnZVV/gmSuf4WTzJCw1o24j5Nmh6QMiI1u7XHc5ZTmm1mRlJlaGXyW2bWZpg5hAg1RWPBkQXh
cxubVXzVopz+wnoPjhyMVKwui6pOc6o+Dmx9H5EDmYeW3/aSNF33FATdVG4KY9GfV17QR20wGQl7
x543LFMzcmdq0+b3jMB0sYRtpJmypiBsxgvxp6E1wwvVs3EdPzBiknzIVfGZKqU7Bkva7QXrny8L
Cb3XqanvjCV2zrnuGgToy3LVRMUQVo7X7r3JbxEiuemqmZ17qfk+4/xjkJI1CphJ9fy20mjZ4VsF
gbBeBKm9dPlDpwAtlIh6cmMc45g5ZnIAKFo8QwJIPuRdymAQSQIK1Hmq613JZkts8QKbJI8hsAMQ
w7V3Upo6o7eDpQ372rTAxwtIXskaI17EM3v6sa0SpqYWk2ToSeOvaG4pBZppNctWBYajhpjb+xTu
0cZWs3cd6xr5GxJYKMV+edOAb7+WhiVYYJWjbTDRnD0UjHUTv0KDR/AbsKT7rKbRJuwVpMyBgQD/
CpzPcWkWvEnwxeJt7RP5BfUleIijOQlH30AxVg5hMg9bVzu3HIHDl8qz8pOpMRaNmWEk26HtUchW
yXS1LJ3b4unpqpegzqKPRunGxjlSUmW7oPIEBZDZ9pvEpGgelrGOdsOci7cOnUgVxpXqHwQJlJ80
CrowaEbxnmtLDyxouvmxhSLjH20rH8mq9BmFp3JuN0FpsQSN0BOzGoqExUTDZM4BS+xzj96i2iDD
mOPQ0+y5m7jyP2We6d3kDipvJAV58LwMeW0g/PKQ6ttJMRRb9lj13k+q8h3TVvCC4uUzYvFm6+Kl
AIvuzt+cRs/sOISoqx3hUdXHLO5bERY66zy+rEq/dZ6tURB4WXPyI/KwSoNag+Q0J7hO5NRtm04/
ILwI2N+m3M/aRIM6Mz7c+TgKw1IiAFmGvt2SAZVu7STo4Xh36pzXwjs7Zguvy0oyn8+BrXHd9zzR
tIWKxgga8zAUdkrxZDiHOjXzCQk4+VEwW7X5JvMEeLrNw3SA8U4KcVWmGYu1plijq9RtbpNKycrO
6h4JorL5YL0y+wDFW80btITWyMMs6k9E0lWEQxlj8wl1CqluNhbhIzjjGFC2Obd3dquNL7XjASFv
RTaweJvRLucLZOSatRJoctse9oafqE/AlcdvqkjGt9muxI3F5qjcdWPrzxvLmXUUBpGlGOQHETpL
2axy2DECxWSQPCDM5inO22bLDHm80q5O4YPlSNUr72wzfQIBXiF1Qa3NTD5Fip7z2KyFrQ6TWT6z
JewPrWblQDo04oZWQwNC2DdXYdAhRFTmtHxdoEGVu0G4ioTLHo1JnaDHh3mQ3U20a0N/ZRfKrbrQ
1gS7fViMuKiOM9uI3Pzozzm9ySbRSKK6j3gX2uwumtBGyLW7Exk0rmXt+NyyMB+ZBsa0lAH94NoZ
skN4deyqelQ4wx970UZyQ8xv9DquXaV1aTArxCDnZO06/UsDinGjf/Rh+d6bYPXvabPZCq89K8Ic
GyNuiZx87WizS3Mr1j53Kuf0tl97X3Vpg621I84CGhtWc8ZeXBrmdu2dASLSRou1owb2RnM6dfLG
cSoabr323vbahWdrPw4NldY8Wbt0azHmO9D8fXnoDFVjo52j26BumqeFa/xE2LL5pUkVwOpZO4dp
7emmSC2f2ApO1LPKWI6xKOZ9Zs9yM4mu36ku6uFpOTyP+lQsV7LDLYNDpoY4n92DNGU8qqR1F9VF
a/OQzaPHcYlOtZsxE5jquA6rxV6h3X19H8NgO6yf57OuJ3EdZAuSHNvwDqTaGnd5PgwWCbSj81AE
S/I16kDVpZMB9FarCWwl7d98nhFzPMhcjwhUg+A0iL59RRBb3g/CGY7cT+6M4YP0bashy4xmBZkz
auvZ3HZZlcBYtwL1MFpmibors4IQ55LYJU5qHjNV2Hd9XkY3pNpNp5aDEQG+HG+rwP9i1phDRGvJ
euO0jvqY9kXyyRyj/NTWRnOADWBgLBh41HD5JRzSdmE5IT40b58OWX4fBZQgjeeN27wT7ptEEH0n
8WvtumR9aMLskSnB8iPJCJohTP1UzcFHCH1Q0oaEUE1oWKoXIXmCMkF3MgZvqRHlTxjlW3XvapSc
Rxxcytgs9EcOKEA67Gvpkot4IDuvMhUYRZTIRF4HfPI1IvEnreLtRCjevLcS19s3geuFCUi3KMzi
8WERss6uOl205bHvjOSj01gO2m6XWzwExmc6Oz0uOobD59IAuTdCTOwNSd4kCaM/c8lKnZ+9oWIx
+o7P5I2yd/qQ50b1JRsm+Rp0vfeMgro5gzt8VpU370pLkYioWlrCHnK5V0+PbrG88QD81U6T96xz
37x+7D9DpaKCsLUDq9Lp37zAyI6u5xf3ShS70S6Na74cbMOEXiFG6tSv1uIMbIoblaPuUZYPxaxP
QUaziHywnDGfw763E7VpdBDHz77b6125yOUhYXsP6w3Cb2l83wz+t3v6u+6JQbn4WfeEp/vf+E0B
caw/+lsP5Tm/2PCgMXSu+UtrI/WP9ZFv/2JJAUzDFDYje9tiS/i7ANn9heZGsBH1GUryY/zU782U
9Qv/FHavtALHxKlm/SfDVe8vEUastCSLJNZIkiQ5+qk/ryq9fEIpVjBrQyMAKEYEq3YSYxVmcDlo
BkPd0Jj1BupVAvZQzkQiVJJHDdoj6u1Qjm427THwlfmudupYMbOrxaiZkZLmuDETQrXL1PGvGeDa
J9bbpHM45G53GAepjCUM1wLT3GlICYTdjJD0ieFcwy0Z9frXoGXZLbU+Lh9zwc49ZAjBN2Ml/GuR
SPsd3SfJooT74PupYtfdYD/0m4MsvETv2txYf+RCCsgZpt1L1QWvPaMWCLXNCq7rWmJEL3md2Kem
Rw1r4bQG9RI50kwe/n1Z5TVKY137ZzfwyGb3Tci5ZJMzCE3AAaMVXNGXNtHEBD2gYc7XmJFNE9ga
IZSM9RH8mnhGmg5IVgKEqWujP1pDYr0soz/dV3i/jq1lwrlwSyK0vxONWQhHr9/xojx0mhZHbda2
PCCX9mumUz6B78jMNYHcipRJbLWl+Wf2BOuprB3nfY75uU0f8wYcQU7sZlyD5k0LhC5OBgQPvUU8
HUPDib/aXsEsfm7BzMjM1RRcODiL+9G0iPtNS7ihXnJr5fQRiFAIuh3T6QaL8XCyargRYIX5me8g
QPdCqSunEmkY1zWf8PcvlLBLsBpUWsGr7NdveJjBEPOVtu1HYhuAmI7syQW7PgntAZVbnj4YpeRP
qMlP4XQbEv7rtwVwB+AHfOQ0GLzH7wyGEWCrE3oG4OAD+ySO1yYvE8aNbgtIoCgXo0aWsvyaRCso
1Ryq4HUuxsduaZ39jKTXJp2ZWO5FttkD0nJq70uobCNKstptLsBVKs5VW3Kh5xMB5HuE5PymJZL8
1yN6nDBoIlBfGQ+vidSrnt/rBq4G9gx8s4HVQV6+WJJB+YDDAFC58gPjlovPIGhuGw2SWw8SRfcV
UQG1KLIqeKfIi8ctZzxfcA3bk6MiiFsOsowc3nOVrZmreVCAfR24RN2N4La8rjkf7eMlQWx1iFrh
PFq8bzw+UFTKNeXaIsoW59FYcsVElCVfp2mdGlRICVd3JNfJzG72rV+/It/qyIR1UDD6ouWXdWto
euBIQKprEPQ8EDjf2KJ508ipXi+XcGoA351z8q3q9WZn3Nq8Re5AypLV85FcyD4XNhJHFwvXhJH/
fgUioqMO+OBW5oIVNoXPBdOjvroqOJm5AtZbggC79ECfzoc3I3U7sJq0TjD91duFJaScBiyD27tg
MWghSesjj23TYHIlZUVhdS5gVKO9rCH9LNInOzhx8Ole0tU9E9vzd47zuqfgfjBNLjCDFJGQgFc+
n0gDzR4kBrAZ/oncMO+yYH0C2R/rIrhelMtX2KUzl0TdYEFjrAGmLOy9NrHukd3TSRsa1+qug7y8
NcEjHeFumPgEIIo7ajKwoSUs8YmO4u+1JvYu+4VotmQXcFOg7dYlbwhDAJHUsh6Tx7mdmhuGJAEY
aCLOrJl7OV8Ta/wqB/9bEqmArwSp4ImKFTRmh7DPNCPx3JFyxSdY2tNjM8GT3Ujk1m+5SXZ8INr4
QNMsnz3gFrfEOdCL+Emml6cWoJJ9nHoekdbCHzzla+CXEVDjbgtp4CE3l6U5x7WHhtqqSuDSTP9J
YjPJE+ptCQ5kGEkMKtaw9jYF+bcTMNqsMII4tQZVLXytugULblJlwhauhHhW/SyeMwfB9JYoHMK7
WW5wvQjMn6DMuUpHtKYu1gglbtMVv1yWgveTlSQS7YZgvXI8UdTz2c40v17GUfs1zvGqpgnWf8bN
4hniQ/CqUbhlV3ZDQnov1vbocs3b0uaHzI6/OZTINC2+TRe9fDqAVAL3y99prsfIMArVPQyYaybE
pi3PN912/rbAn8n1GMywUhrlB68o4/kivz/SYK4T6NwQNSeJ8/F1f8r8lrqYnf2o2S0a4t52ubuK
gtTvsB/5eC3Qypc7rhx8+3WsYM+Ek3J0sr88WQF4ChelqK9eRWpV1esYA+f94LAdxCRsr08pMcB0
sxOym4OCtLSsV+WDSHoZIg/+ypwmOOmmWQ8DtKUczjhhULSi2LuFGMGDjNUDd7Bf+w0G5wTzRkJv
kMxHHj9WSW573FNCbOK6qgXw9SW4Kqu2Q8bqRRNs8DYNioclY6tkpoXnY7Ez4leOUjhsnVPyFVXm
mjLfTzxruSf1NuERQ9jbKNn6WUq7X+uqfK1joc/ITHpz3Mz+OFGHWPpZ2owwg/Ugat2qeGZx1lxx
xvj3bIbMiHt3sPABWHh4BcE3jgnknJziOBz8OHlJPeWgea6iT6qTwLlqhfaBwEjdeaHpYacgb60U
pTEeu24Gkdo3V14W6DK6Z5pUhwwxPzCh2jdNq/aG6wEVsIdNVnqPEVIh88PsFo2xArox8JwYDZU8
Vdf0M4JHt4uFEGfbmIwvGGAuVegRrE1QiLKzkOlpeQTbACohtRs/NOzc2ueVHIINdKw9rfx4drIk
z0PWSRi/ZdUk8352cZgfAy5LHcZtz1SQ/L3gCufocudPnXdus4BjLp1YDE9G0zF5Fi9MOVBHI4K8
SyEtnD0ZcfUKIO1u4te72M8aRqPNhHs19/orPQ0sxshEICDIcKZ3kkayl9krXyD8qOK6UK39oHIy
JI2OhMTQRha09wdrIDlKB58Zthe0u+huFy6ynXK8dOvrWe9nBkCsHdWwnaeu3JUsqpLQtpnMozDK
bnyNPf2Gz8v9Cmuo2i/kf3KOpybBBeNLECClzvEOHbxo/ESoH/T7zPuMsHV+TBw88KJgBWblHjj6
ztEPLVY7yp8KW+lUTl+yXj4bjPo2sD/aGz9Nlgc8Vk5Ye325h9RtH6Jg8K6bILV3sWqfVdDDBNIu
ldGuLVWNbTriEYX3k4SIpNnF1A1nTNriLJl4YXir21Me9PZ1baE050OrdkOunKfJraF9KOXvjAB4
eMYTa8MVkt+jbAAM7p+NJRd3HAIMC+yh2gPpck8FI72HuLZCq7KqozRafWDlRs06NwPq4KA/4vJD
ZAvP461lybnNaBhvlsx56NMSogaxS49EDvrX9Vx0L3KSxvVcNgVTfN/j50Zq18/dUABMiNDqnLup
Uoheu/pjtqpTsaGwFuH6lvkzznQfnIxl3JrMVENOXg9hvk1sqcNsps7L0wgs9x1P7MfJUDmuEEz8
4aB1uzc8LhsGoaO5mdHaH8woT0LHz3FbF2m8XZBjHyLizE9D5XxtktjeSWxsoWjMYn1aidOcaes9
0iYLGhRg00cg8juqa00lCC5mO5MltusUMuZI8UThya/LXVoLojtT6aFnmqxDmZAw2Mp55ksrxMpM
AfqyaSxyCHseJGgH1LZzzEfSJAqBLrvQDJY9hejpMQUZ0G9EVtoYzpd2gH2xYjCSFYgB1rLZQiGp
GgTmZFpjmQSeQR60wYNJp+7Rx9n0auSt9Dn2QHXS5oPf0OxT9Qrk8MgfZnnHfZFa3fjaINs7LSvC
I1hhHozSlx1mJf7fzEv3LrvclzEGdLKFab7CQFhGrGiQ/MIJgaEdX8M7uE1WiIjBwPiq1P6Nm8O+
4PCKnsoVOhKMLQZmyLQRkhK1cknaC6OkzF0M9Ia6wEt4agXoTy5Qk+xCOIlp3BCQXcgnzQpBmS48
lOjCRol+A6WM84pNcS4MFe87UEVe6Crxd9QKaoneevOTklMXtj5OJT/1LRRxY+SUDOw1/3uOzRF3
rFMCGRu0JCbBYTa5Y4JFtVWNLYWICzSsD1PVFPPZFMv0OEtAFtSiGN7VSFmOP7P5Phz599E2rDT/
qMS0A+Hg5HU85B5MyMSPdt4hiFPDMvziWEUDI+1gnvoWL3jecNwRWQyOrylJqZ1a9Y4Gcn5UHV3m
JcgkrSf9WCIb/MMM4l8IucUP2lDeEQSrVb6H/NgSPED/3M0bDqPRnif+UbOBwR5rwOfrGCa8tjTn
MHVAJdIMStC3mJStU7OGdlfsAouDQNKP+b1t1uqZkvTnb8z6V28MEjdkYp8d8SVu6I+KaG8w8X9o
lRwhr1BbxGCOVivQiIBy4jyz2uqpSQrfPs01Bcd2YniWnwdbDo+9PeAIToYxeDXNmT4HTyUVjeho
QC6o8theKLzSGOlDEa1kFujA4rkKyDrcGmVEn5t7eupv8Cp3X7+3E2lJike/rP1bNTfASaMUw/OQ
LdP9egK/pyu3tVrAH+SAhRtq159/HH8R3Aub3D9y4KQlPQYwP+jD+yQq0qZLM4hAAe+yrGuSJxYb
EMNHe16g79plQB1bVw5A8c2YU7b9/A1cLoQ/iIi5UEBui/X/rOt660cy8Zi4ol5kFx+dKUASCpkk
Trd9ICJ5K3AnxLQpUXNIrTSJr7omWqpd47bRbVx14tk3e3Fr1zn9yM/f1b/4WBjkstGn4YOb+uP9
VFl9VCeZHR8rYw0hnagbd2uqYUAtD+i/SyU1c1/CW9kaQ9y8/fzVf+RKrx8GL08glu+uAgb7B/ha
NXs53jJUvM4MIvzIbHrGydiiHMj4QpLZYWxtjb71nHuRcRJr4/Y9iGrAEy3vQLDAtNmQYRknx26d
vTQqrjICdh2632rlrf38DcsfhBDr3e4RR+DCXGSE+BeCfyIMlRJGZRysxOEZKOsFfqQP2YcnD1uo
Zx78wfUsfThelVwYnkxlwsU948x/mgKXey622DaGzgK0J0NGzOPVlvx38grihS7jIUs26yNDZ0xp
mGqDa61ZZUEV8xpSn+IB3Pf3SBjwlgxv3HweeM7QEHy9/LH/nUT/7SQavcsfrovte/f+P98uSuDb
9/Lb//3v7bfxf47vTGuSVH/7k5hnBQH/cxB90efw8LWJhUS285uWx5O/OOtgGhwFYhoS4Zg0/zaE
tpEBmy5isTW38oLI+McQGrcDEXH8c8vi/IP79B8NoX+05QDC4BfB5l4tEoAPf3ga2hxSoAuQk5N8
BTIAKNBGuvHrHz6Uf3E08if+6ay+vAg4ZiAY/J1/weJ39WA0ANOXIw5XBb+lXUjWGbwQd3e3+/lL
Ibf+y0sx0UUdZZsM3H+E4ddk3qssthYgjinJO0WaX0lJ3I6oG9QuULoh72m4wotjbwIijP/m5f/y
cfqwTOx1ISiEA46Zb/SPR60scG6NLniwrBqfZel98LGi/vwvXH/FH08PdhMk4gXSA8SPPtb94Ump
tTH3jJLUOl1+nhzrtQ1EHfYEcoCdU99+/mIw6//6cozTSIngUCBFxGS98se/iNBjfK5B2x45+tUZ
koIg6TgwSthOiCqLwX6xL4nIROSt6chWnZUbxXIWXRVjI71FAc0gSMaIVVFH5CeCh0hbpmINFELa
NYUZ3SSJzFKhNdqUqBE0W+0Tczfrs8zGA7rKDjO1T0WlO1O+zm0ANHgO+nLLotC6TVQfbK0kt7a9
OU+v0IL0derGY7zh+NcEu6mgfHZpaT6ks1ejTdFQAOLauXO6Kn90Kdg3g61LBva4//qhEhtklxGi
m16xTXbUfuiX5YQw9KbPjGFvleWvtlc81qn9xV38hw5BUjjafnluzOlTzASJl8jcneHwO0sLHFbe
LOpAw4nnvhJbp83GbzoJ1MnLkrtmdo1tGtTQ22XZ78Z6dG+nCUk5htnojEfl1TNEdM4SMFyq9RrW
x8M3yzWC5wmK9HYWWQb9RMXPnWsXYe8jBw8GuHzEbhPwFQ1HcBvRLiMI6aZqV5AVwUARkSVXDpiU
fDeCRJxXiWkcgALJeio54tuelUdlmvhAOJjU0nkTlmeSICkisa8mrd0Xu/KMD0k+6DvGTfweH6b5
cy3y4arQaX80LWBMsPdAbEMsS66AeembumAdLCFz7dlMc4mUCmlAXc+klFUCyVEv90NamK/UNiQg
D2oKjSSV/VufmgrdtDmLa/LZ4uc0UYSN002Sj10SCaXclV6SrtlMAEyvYcLph2ap9H2p2+somK03
tfjds91b+VEZibgRk+Uey4prgZV0uu+7ajpUpfWW5NqZcS/08T7zrIko1zR4MJHCHQwLaOASG/V9
T9MqUVbdAC5paJebwtxrwH5vteugFweYwXKKTuygA7u/wm8NImxJ3PsUrVsUWYDBoo42NxAxqIQ8
QQLhfJiG+GyX0eobGx+aOX/JGATj6c+IBi+r4Qoza06EGCc7NKzxgWA7cZAWYgSUNsVxLiHXOYy/
rubaZHZuxk59V86cG1zRZDIQhBebD2yq5vcWAeCajodrI86Mqy52JdnRjBpcaJ8Vg1umu5jfva0y
Fa8W5xYDkgCmSFhL4jsiRlznyfCjNz/vKkbHcXCIo2i8mggDZxPfj6FLo3dAEh9x77MOl7aJ+SHq
Ufg7ebCx3GI8LzIR16ukYB9lbvBa13WG/j+ttq6XvKOl/BAIpKFx15mPKXqwo4RJ6vG90unFT/Si
yF08PmkrZThi13AColxvFtvottE45Fvlkz3nLtmN0armIUMSuIVz/pU4uNZH4pbPGz+Kh1OE/GUn
DPNhmvt9hwTlmBnANGr0bYcl59fGkatetDA85CHtaGwbpet9D4TgvR3gvtVJ4+7aaa+a2Hp2nCYI
K2bf1anyhva+NxoLEYTpn2h1rIMpEiwDq24+SXq+IcdultuoyDuYJlEzv9TCL655IC0nQRggahLn
Tdfo6WTgG5sRpVpI5BYCSzO5jv3qkHAAII41Ud3GMWVtUYrqti39UzHIl3X3tgGpiHAP07mtfQNx
GBLYKDf8mzjKv0UIJ9HwtDuvZ4Xbm3aDv88a7hpsN8GGjsff8khw79IZuwCZMsXJLaU+oofIt/W4
jB9rHC8bqiFe2QRUAK3N5QbarIShXwPsBh/EqMxn1I32A2B9F/s4jGBRlECN2T1bKByTbufi6uc+
caevGABR9aiKUr+twhzmwKuTOKi1ApgUmC6KPhT2ZOPw4+lR+CSk9ItnXxdWOioWxcuA9cM3jhC/
3FAp74snLDxCa8eyVZGTnfzM956LdhIHMOzlTkt7Dr1hJvcgt+Wqzk2OMJTYl009TGK0gHduKkhx
N+L4k+/sCCQHLzonfPxDMr0InlxbWGU+Dpq5eLYISAzRCdCoGF0un2zl7lxyDT50ULE+TYOb3Lra
XT60lbUlXXVkctdofduLptvnZcaVhxjxiFJZbwo2l+Dt6l8rRlObCJvyHt5Qe+J8HE9DBl8xUFA1
3KtOlBgqt7Jo++91xX+L/L8t8sVaJf57sf5a5N98m9Iv9Z8r/MuP/e5UNlcLnk3yRkDdvtb5/6jy
hYmU3yHoGTuVQ6zwWhP+LjXx+CHK+MCnOvM8nM7/qPItgUCFHpNBAZpAJPf/EfvO+aEuNUmhX6ti
h3BjLmpq4z9XcSqzC8Ipquxayz6d3+3a5oiubK+zdybjuYqn88hBNh9Thj+lcapZijs6pA+pjmyE
zAMSrfmrBgKCe8lsnHDC9LJcTZXrfeMu9baYj1y9KPZJMckjLMoLpAFPTDMW8KecXFI27dcCWBhH
1BxTvu8wnmZJcGemRuc9DHU/CIs5R6eb+cmqdARsYRw68w3Sf5ECQ7WNNS4hqc2qPKfIXMPJ9zhi
htKZmd7HCzPg5BrlmWr8J3iiSz1mgJItk7u8tDvKURAxZfvcQmAQOx8LWmF+SJXXLf2hagZflmFr
lpV5xU47R9lrqi8J0/29p5r53pFFhbx3HjN+1J2N5VNTwTW5uVxV/70B//YGxLf/0xvwovfavud1
hwHpe/99+vp//4vaa/3B352z6La4udb5psWAT64UgD86Z213zVynM/xzo83NiaOW2wP3jAmNhgb4
N7UXPXjAHJfb05TfbTX/idrL9v7cmq5N4Yr4oOuAq8nQ6MfWlGOjgYPsyesF32+8HNJ2xelua2lu
yrm9MTqiWJoSl/tm8IEFbpCiLW9oVFzq8FQcW7IwrnG+97tZGeU+nlVN1bW0N3VcHdEz92dfjd4W
mqV7VfeV8UTQDK1aFVPqpT67Fbt0nwY2ey+ZjxkAuRYVpmhUvSnbTIVui8uf3yf2EuETjKghshDd
4mbjfU+bxImPeZrcuFapzzLAsJCo6GFc1N3UkmDA57ixMa8ckWaSBoCRlhwe9yxsao8+D7ZJrL72
NKzbPmvasBx0Fmqrmm/A2mGagc/IXpMbzmVLXLTGjgWG2KP1WA5YC5kTx/IAL6D6EMxDBkgwT7dL
Ye+A2t3pHJQxk3UIfrJDceSVLPwd5O9W6fL6paCQnZXN5s0PjnPbp49eDOmwFGJBqiSDcKznCEla
MxzjLrvTc2DSaeXLDlud2LDpYOZtNlCLecSjojIc+JP9BJmzaM/sPG8SwYaF7c9jYJbjrsN5FJT9
keRqKn/YZJuZ5i60WdhuZWQyM8+oGJL5FYbfHA7d+keAH9p2vRXBEYZ2qx3DpdDpP5ctbe000VcC
arxqdDqHlpx29eLtSapv9gDaqy3OJmOTsijZKMc9BlFw7mgDQj+XtIpLZLzOFmt8FrcOYO/G31j9
NO2lHQf0F+V8kkx8n/FDYHoW/gBCGqodtZKD38ZgOzeZNqxIsGKOHx+m3sUYgWJjF4jsUzM19pUy
/BOrezJrHEtte2T7G4vVYWL1RBArloMFBsw8U891677603KdydHbxINr742K5bEwlwRgd/m+kEOX
qc4+ZDXE+ZGOcEdxaZyVDL7ZaKO23RA4W66JtZTbuCOXhK/jB+wsFOUx2lxWjAWQuA5RgVhCuy1M
UF/OSclMfJrthaAM3V5NRv55me1pNyV+s8tSTjunQpq0LBVtUsG1gG1aAbVviANa7B5L9zyFaITU
Nhf6o9F2jBy8KcLK0A5hS8LUgdLd3tUAX/cu9Ih9ZGUvmvHZTWWS12z5n+OgNc9T7KnQaVzjmXgi
9P5A/e2tV6TpYzmQrUB6sMlyH7YqjjD9jO/b3woP/s7CPGbbtstNi8R672OU2MkocfcL68Wtg+Vv
V004kzppmHiQ9AJpJC93zJQTbFxg0JLOoqXxMvckWBaH9EDDEV0k3MVBXrEA7LcGp/wLqDE+RT+y
qGwzL3TjYNw6QFY3prMSmZ3MfMG5BmzUEC53rlr2XdJ4YdAv6BGXvHrKDWuGH9abZ4HowNmwh4J+
Pxp5snMbfwSAVbphX0DNsGYgY7zV/tpjdMM/NK4rUqMOEG1vkVh8TimZ8aGzcx0UXt6e4fnWW/g8
G/SCRw8WKbYQ81e4+ARpjsQYrjAAsN7dkwlAif2Be/bxD6y67xXwrnboKOtdgvtts5A8urVttPdS
BV/6rnhMEY6iwbsvoPeRdZ0KEg6Mb6W9zPtCk+DcedfpyL9vveowuvOqAqiqvRcbOmS00GzniCYm
IXsOO1P6ruqYhAsfrRbN8tFbkzeLnAJl9PsuxJk572RaY3UD/heasatvZunt+1K+BwpUlg/hCsl+
6zxFMonD0gt2/QwnkluNCDT1bWgRwngLRg1HZ7SUhRDnyC8IpC/ksAMr16Ldz4GcBKV/TP6fvfPY
ktvYtu2v3PH64IAJuMbtpM/K8o4sdjCKDt5FwH/9nZEl6ZCUDnX02qclUlIVMpHIiB17rzWXY97U
hf3R89RlFovsqNzpORiBb/up160Jm/cwMabVYxgO74l4GDdN43/FwjNymta897h4tK3+5ItOXjeB
fZHW9LLcui5QT5I1bcrbIonAdjpJsAag9k3K3qSLBRXMXfp6LwS2/Ai397Ydu+ISvafci0kGNAej
8FDQ61NO8hG0a/g4C7icRWWdFo/j0GDP7a4LCpQUAVesluURSVZ6q3LvMrPYhCaD1JZ85EQJzLLY
yd4lCr10H7TmdON1bUrugDrGEv82PhFjFSMf0+hxcwOYx3sp8unDGPX9wZ/9L3VvI2KNi4RjfTfu
p2oydogzkTCUQ0gw+3Brxj7kBCH0Cx+vmlZF68614Y9hB82WGqZPupvadFyxoBVHKzHe92GTAbad
vjhpw+m+6PtjMCwkYaWpBBAQEegxTelFQpdwHxuscnj56MrhFSRxxXZIbHDcXYyoY2dj7VxjNLP2
sZ+9H4fUpb0VPM6dOqm8ReFtxN8co/EviqqItKCDiIwGnj1pg/AIRWleBA2i1Vqwky+sqjuMWICG
gxmAwaeC6VP3RJB2ROsMWQuReIRuGCid1th9gnp87pip+3wVaa5lBCfy9JXBTeTKEOSen6An5EtG
o9dVzqHFpzKQuteQe/bk9MzaaFfNs1S4X11Vs3rnNNqaMQVIYUfuvSNKTgov9QCFu7qQzqD8cJ3V
AUeCVZUVqZGABWsIO5H/La/fSuG/K69xF6AI+Pfn29uvVaVm6KVV+mN5/faDv5spBGMnbApA6jiv
Bvzpj/I6MN9hIrIsGO02h8uz/fz3OZb9jn+l+Vs2B1kHbs0f5bUTvmN+hT3DwmyBMPqfOdPf5h4/
zEV8QGGMxExbMH1hovXjEbcoHQVL3WRTJyhy3vRWndJuJ3XumkwjAqaR8lrOuizpXe3GzmvDFfow
eRRBbZm7peX0u04KkxikVnWFu0kofIyVyuN+I8PPDVEfN6PnzadyJoxCpEglyR6hRw5RQoGOJsBo
s3gFdZfhKMvYslgj8LPJSLS3KIuWvYFZ6hkRsryYsza5Zqxsbn1jWZ4i20AcKbBNbGVoNtkWj0CL
hVJO1cFsyQ3ZWJPpvy4ZeY6se5Rsq9pzPIi0Dah1itFo0yfVIfWX9KthWfHnEQPz1cTPfHDnOus3
UEzEZVIWxEdYvjKBgIF5h8Prxqi2jNG9RYRQnAbwNjdpnXRXw6g4GEQZLEYzEsWq7oZpG+Bjoy8e
Z8Pa5aasJ9zfKwOZPw3IMpxWYROZKNhd5ymQ3GY6p0jOepugaAzpYDx9hvq23cZbO+TOi1RYBIyF
5W1nON6u85byDpp6fZv1gbxJkCWTHWTm1QXj02adBUu0zscE1jNioG6tvdUYl2NzC7AMuo1kxEI0
j2u+p8vSXfa1+KDcuHuw6CkG+0ASM7ixUdg36OeCfF/J3nkmLd7e0foMyD+Ms2k9ALu9YvbAUMUx
83VJdChOykHdAwIJsi1xTO6FY4zmN2V41VaU1r0/3Gr62EaNeFdFbN4Kwudr6kLb0TKO/sXCqvCE
cnq6GVTmrsOSqZAKurUL74ZVFKikU03FBSKU6JKNo7rDvCiu6Eu+T0fhbWh255vZ62cwtXH0MPdu
u/UMtzyMEGTM2urWOXSee4IBzJse9uUmwktwjL16n2dOsC0F+3nSm/UmWuoShv5QR4cMbuYOfkn+
DfXPZysKjV0tsFnAbimsex5y7HKwSiA3WeUKpbmzJZUYPyIaFqpe967maVtTnJ6YNSSrMmg9wPrq
w4LLaLXA490ltmet3DngVarEXcc9gyirt1IGhYnxAdlJfGxAod67RdNczWiWLnyk13BqEngQFrkq
hZAYXoaW54bHdlxN3mzvm5nBVV8l6SYzRaSZnxxoAgtpxzx27gofMXTlvUdcWmw9Efg8pTuGoiOF
lWstwus32ZjESXA/elPhNevZCIP+wbYJJXtwqb4ZBbuIZq1nS/AsbEnFTk+eNP07JNVR8n4SS9mt
evJhIZmGNYNIot5mrj+k14yQ7fehA0d+VWQWtnhJVcQ0z6oN9wNjjio7jrqXtirqBYj0hCJfVHuJ
VnJ4GNJUjA8dEye3oZdvZM517phD9pLnnVyqDS74Co5f4ip7PTdeuGDqtydWtj6N45fSSmOEI4kF
KBZ0c8njyVHW3E7zYqGvtdJJ15XjTJgBJVcQbNvS6fL4MHeBeOnrauw++3lIwMEL9yjsSfTsu/oi
7SoH3XIV5Z3DPzzMq/AmXKNieNJ30WOV47Vfm61jeySYkt7EFwv41X8bYf8JPg6lh0X76d/v1A/n
oM0/N8J++8F/NcIoShEjIhFxmdsH/M7vG2FstQ7frDe0zB+9aN3tErScQfMCiTnT5X7vg9nvRKA3
as+hIW1qUcM/YGjaju41f7dRmzrYEs0mezQVA+06rTj4DtAamlSfUdQaJ4H2/Y6edQn+QLrHsljy
LfBltcH+Y987hTfsg1osW4uQKyjsAUTEvB4fcfCXJ0fRscX6EdCVMgd3RceoWjONZhIJmAs3enwf
Nw7DlY6EBCEL1Oy4Mvr8dsRYwhkiRtSf23xPsFDCkxQhY3s9hRJkc1D0F/ZDV+Egbhpbcx3i8lqM
g3qsnBBxN13zzdzL4otpgPEPnKeszr45TdeuiNi9m8O5u8+Y7O7bEVoAUb59eZ9mS39BB4YxrY8c
GN15me8HZ2FFKwC9zaPnH8sYqkGWLaRvsGXtOtWT1pTXi7eJuZ3kYUNARiEOvWaYyKJc+VPrEOVo
glVbkOpuzUYQa+e27qUpg0NR2PeNiSjE6ULrqsytUxVN5Sab0FfHAWaLPGEaivw92nV4INY8MPUW
0gi58XEO6mZs10yA5ZoPqzwtnch3vmv4F2WWeesIZM2qF36zm2ywE4epQgpDXYBkMC+Wh9YlaW2c
k2dydeynsXS94yT84aWyasgLqsWCNTt1dA2xAxxbUTNOpOpiNm+ehipylodKOjlN+BQmv/EZR6rF
Mohk1VjYu1SGWrqq1bKmP4HZw8An1K06N0Pi61QBSAUMGBysWtYviY5g3JfUeQdYrlAcygoEWIou
82Yqq+7e8DuT1K7UKJNuFSzKGVZdnLqXfi5B7FiwTLdGvpAaSv+pLFZZL/JrY06dxkDcOk30cOu3
k0r928ElfzvH8Iv0qaZ5O+P4UdXpE48+/ci3k1Co6lQfjIg5ltl4F0F7JRagDnzyQvxlGMYdseJm
v+zF0siOjL4z92s8Q8CMYdZEMJBxBXwwO6YCBGKPpVnDw/I3ltiYIq1tdxxZwYxZmjiGcWi6G88Y
svmMJKOlDJ4s16Sy9AwtM3qEOFs0jcZzcsaa2WfEWadpZ/kZfFaFLbmQsQ5Wb+3ovioSGBSsJBy3
M1wPz9EbRC2bbWtdarbaMozesCvOyLW+TWrILzggKIBhstWazpYueFnW9EjmB3nGtwHRgAAA0Qbt
r+a7tZr0VmjmW6vpb57mwGGKbtbeGQ7HCzCvFlPpSS3suElT5FLNk/OUrJ7p+2AU8M/AOcJLqHk5
xUikRRDpyAKPjkHjg6mDvAqyLu6g12H96lCRaqZdd8bbZa4D6s46T+9N1d1DZ61uW83E84HjJdbg
3oTZED9GZ3LeGaLXap7efzfE/2hDZDzn/mpDfOTo+lWpr6ja/jUWct5+6rfdMCBjTDsFtMnf55f9
thOGJpxVl3mMPtI6b8fZ36ey3juE8kghhc3Q9Lzf/T4ScsQ7NkgolxyB3X9MUxNng/93WyEq9BAR
BUR0i/kwCsif1Jc+KT1GMrrV0YDdaTX7AfRYNmwjYyTxpivhm7NB+fZ42WmnTKnaeWNp9wyOXP/Q
liJdRW6kyi252da10o4bEhLzraddOHHsIfkapcN3w5s+sF7Bpp7JaHsNtYfH1m6ePnTJFdYOH5hp
5Ow0eH4cbKguCZUbhjjt2tLeIHwvPYZj01whJsU6tIST2rlJi623CjjnZXP9QWCzhAmgymPPwogX
09v1yvc3ZjeY6yFL4xti1YJDNad0FxMgm6tBCc4bVJL1h8Tq2709GMsF8hqdFguV4VN0tkRNZ3tU
yZzoqpZz95TjQIMfu5j3/SjtTVUwPO6t8Iq8hnYTlOg2ikRh0CFG87D4/bDJU8Ieo8yUeyzI1WFM
CT2QuLjqpvaPEp7CzoMvpBPjrZvKDy/iKichY8pvkTpxTsNovrLmMdgWsapXPUK+B2k6tO5aYa6p
5gWMmkkde7UYh8hYyGomueyiUFWzRey6rBMDDaCiiL7CpcwZvw0MJIdQgR6tlCxHZoVww6LS3dPs
K5m9gYTBm7/cNYOtrnwILriJ7EdPO+Vmiu+tGjNQeH6u7pacEz14yGLn9TVIqQa/ndDOux4LHjb1
jwBsFBM+Yj/7gQkaxV/0PARpvWMB9L4EKXrxK8Kbs6uYI+mqYIdIONfj/wtKerApmeYHvEly13qE
Fs8YXraB6+If0S5CXIPhJ+IUxm/IB8PdoscWhFJgueF7I+7EPCpav1nzlHBweiLoYX41PIatdHVd
88qo0QoGhu5Qlia+tzTEuNcg0lrRRUR7qJ2QkfZEOtodWWCTBDdAP8VwRHsAE5TfTXULOLxCumSX
MjyJNiVOFRp3JtepZZT+oTcQOuwko7wBzJrAqrlo1yY5srvsbORcJunsEu3utM9Gz1Z7PvGt0klY
QoygtujNal3YDFuckYJ0g4/d3xCDmq4meylvDcM94DPKVwl4tCvp2a910frRZYtXODk1VvHeg111
DxNiHxmBZRxV2ovI3heMZXIfjdJYhZ8XgX98C9dtYbOc1K3q7aD8nEEytS61LYbuiHoiMVVosHlC
MCtDhUcRKdBtsscXV1ThxVj7drkKI4U4sUm8Bme5UWbjmq08ZhJJMfNkF6OAOkakRdUlG0QbtX+B
IDRQxqZ0M9uk6vC47+XQLLuIMB1CYZGQmi9LQgt/bdJtvoZvh5yZOsNuwXu4s3VXUUpGX7KoBcWs
U5RY4dgRhYGkhJRUnlw3h5pQkqwR4t/P0cBhvFmZXZh98gnnMA5BNZj10a0L8E3obUmQGaDUY4iZ
EkgNIzrcZ8JE3Ncc5D9PChLQmDZ7Zw6rStvKKoBuX2bBqXZPh29oaOu3RHEPRkr10JHzHm4rN+eS
SxFjXSq1K8OJaYYQZ15wb03gYHvWPq7Y5RHKPLDHzBHQfGXOaiAGj+Ajjve1t54pXpzuhKbFNTc1
avZV7E8+qIik8m7QeU07V2McTLMYcKa63OO1h8H+sdBkSep2Jc9JMuZ6KcNxj/bEu6pC0R7zNOR7
P7nRxj3jKu3eITXQspM9QsJgX2uuZQXgcolDCnlpuTXgZS2oZWCzq8cOKGYhAp8v1RmW2WtuZpd5
tibq7zm0Z/q7SplpESezldhWjR2yFfPBL2gzejZdnjXxdAZWtaq69pO+vg8G37umOTq8uGekJyCc
04xtaFW0JNZA4Ij3nYTeQThUz5C1VMv8uZ3bT+xR8hpjHFGO+HPW6ZACyrXN1nyIFyvaERMWPCF6
UHdCGBGbQ1UgbfPVTd0FBgXibF4MlRl9hono3s6RtVG+Fx9ZOqMDhlfzA9k36QaFYvAyWOjgVl1k
N1Af2+nkE0B3JVw7WOE3zjfNOGfECTukSbf1cC1ALBMuK1ZTZ9IiBJlrUasOjthmhAjfemFGuzUP
96qomqfFr7vj7A09frwK5QHSIkDQFm20RRnDeuSgcgMihNgCOdnBCZ9/Q1PZcTcwCMFzcX2MPcJd
2VaKE59R7W0zx8zUFk2LzkIaVLyBHTlLA4XoKBKWxkV8cJyWBK3BDZtXVEjdFWcd6+uA1HTndouz
zVFdHzzVOu+NievZYR1vGgTCu4xU1q2suuI6N8f2ued7eIX7SN6iAAsvAyjGa/KLs0uioLFzOclw
naMxXSNl8g7FMnxsA5FeziJJ3keEr11HkQWfJ1MelUCpU9oCdAR16ZjXitSWbp3yzb91M3/aMwWQ
r4Ff0Sf3ciQKS3cnmTBCaiwD71gSGnSXA7g5WZxdP40qhpk1lSZDShioiRm/j2TlAe8hBhxRFWw/
sie2KSSLgLrb+DBVkbkVMm6u3DQ1T46hdPymjJFHI8PeCFK5M02de0IOBuehV7ECvgMOIjRGrATD
5HGUROazBmE0Q+mMbZTzZaDhjWb+FuZpvmV7coIfCPqLUvfVnggTnuChLIROZawEUuZo1Jknz4n/
4ODXjtny4jKNk0flzU1699/6/j+q75FF/lL59ZzKOP1pLEWFqn/o97GU+87Wskt8VeI8lULK+VuJ
HzjvyEMQfCV9cMUkJlBd/17ih5DBXIp75JeeZyPR/NdYChkZFl6YWvDg3vBf/6Dbhb74x24Xxw4s
XGg7PU4fLh6rn8ZSwQBmoKYvfQgCIOcMi+tgLTXiYqnmFoWBw6k1+jhXARwM8lGSJ7MnyVRoTAb+
z/7aqRFFhRKIhutHVrSVxCTfAphs2FjAbdQVChwUCMGxjbrHCPpCoLerVwICcpluwGfGT2AQqme7
I4SgKUee7sE25Bc3qpA9J3F4KebJfQX/pz2KtnJfncbTm6Fms3RebXzNJ59sWcwL01fORSGpnylc
4uuk9rcSOUsQT9mJGMgm2HtDVD2OjkBJRaZuL677zrasjZ3UxqMhXAo4lqRh2wTQjnw0zitVpmiz
fNuZri05FRuZJ8HHArAyApVuCLgtNWF51jTGl1lj9Wv0TjTlmDXWMF4hIe6sFkcAY+xPolyqUzyy
27vBIjYuZK0PpE9SjlqR2BjIciFNOeOzbdMooiajlBCowWjglA3kxcX098hKxNGcBuOlUySG9UxC
nhJTJZwg8GcyxEaU8tyodOjoMU4YYxci5xp6+hE2+SjUNDJk751906YONmLDBYYkWWZf+0Zo4Fcx
Ni8iFgEYftg36Oj1Xc4t7gUkI+sxzPHmQmXDOo9NTSNfGldjjZyCgkdqnpNyHDSwfqeQezjQ7SnU
3YHKKEhgxq4N2WLgGAFbniyJmgAAMn8sGFswyGsQoq9aQmVL8E0lP+M6c461R3N8bBjL9P+6EvCZ
CLB3u70XXHaD0JOOhP17E08QtoI6x+VP6zZ8tnqDk5sMNHdA13bIRVzeRtkPsDtxgiz7qQthFWna
TTMBJdmLTmeHEgixnMKKruBqLuGl4QrD3p3R5NKcNW4KtaWAKJkvEIyMYOYFjOz38Za5I3e3HCI4
aQjso1UcDTkiKM7P2SbAMSs2gV979nUEGjzaqS4y0Tk1A8bcuM66L7APKEryhb+LSf/apEa1vC+y
DLtubWBHIB/Y0Dwh4n349ZOn33ywdOwIONW5g3LUkddLi3H/zHWapoSPZVEdAaPAVdfCgEGzinrb
vCXkDr2KvqLn97jjBwNUFpALns0WMH+K4wmg1ihziAo06jlUiNEmslRKS7yas0YWUbfUJ8+UzUtr
WxxgWneSB+pSV9ydqVO5QzftiENcqm3k9VC7Wluz6WKn4G3NJdsZNnfvveiy2Xg+v0pyh/v4UMwo
QtZ0RnixSNJ4ygyKpetQIs9CsKQoZJQ38jmTmNwuD92Y1/muLvRHSg9a35NsNtV1h6zxhIm5Ps2y
5u/hrA8rb4g0o8Y/Dr+ZByJERLn3x4IVyoffekCXYs07DYr4tiwam5Z5hn6mLLuoV7FrBOUeHfhY
n3yrnEjIaPIJO3TejZsutJeDWrzxnt17uh2yGfweT5rDJLS3Ap7TqsQjIcLmsgv6dd24sIpd22hB
CNu0NfuyiuGxSeVfe6YfnTLIsM98mF6y0ZqC+yyZafwV6LpeOtGriNATe3oYeIrJmQrK3YLoYW0O
sea4dOpzBtSbmphN57kIi+kh8AxgpLbkwbblKHkz3IBLLAEG767MyS5dahfsRzfKwtm4YQWnm1s2
YFNFYn8Y8QB8bkm4Yt5a1YGzxVIJS8FWOdnVcSaOAMe5v/OURM/S91lBeqpbLliON6PlApLmfE9L
uHNG5G1UclRMojkSBO3sSeJMSNRkx7irrKa6L4aaHO0hL7J65eeJDRRcS0pHOX8VfulcRLJLDxk6
yi8F8bzPQdxP/s5kCbxs4bR/daCVP6K7mo/gNcrtnBXRml72E8wL+QwWUuG3yrt6VYRA3maLVoc9
GcWlNVUj/26qdmZQztsqNpevkKKQPyLvVyeGzL5mQPizAD4ZkfaYZ+rUjRHKSZyw1rFfZH5FKLGL
NHGU+ojYMYFMo8W/dOOW2Ygsv7pumIgtGY/U1xN06wsoXcE1h8t7AFJIZxlFMc/Ig0FZlwVtgfZu
EU5yHMxwD1p62i1wkjaqzZurkQHDKjf66LYaJKvJDEE8NZr+3qrgPMcjfsQuVAvBKH3qXDZ5ZdpP
UePUz2NSyAfO2reJO7RgULR7P1bWfURq3UPlA+QqelifNy12bBQbRbOFhWR+iO1xOokoeFxofL0n
oMDe15Nbc4Ybq1p7yyD9HwY5hdvcGQ9Tg4G2b+xbpXDPemWTYI0yExMY3lKs5wgf7p1KwN5Pts94
JZOWxhhLNNwDys1tMZoVgrgoGT9GVOYFBqvezXZm2ff0P9oCy5VhiQJ4JwLzYDK7R0icwUtqM7hj
K0Rc2GeihwZnNMfBc3iqoRx+nNjeTyOKt+vONj+OMmivGg6HJBGMU+Ot/Soi1Qxj3mYQof0wh4Yg
bDmz7nLL674NyAM/zmFct68c1IrhDo1oBPsCeekxLvIKhJv8YM9LdJckVrSB4I1LPbCmy6FDa1LQ
2OfYKi965Rg32E5pktlOPEM4Kr8W3ThdtiSIblEk2newlIYXOl/RJi7xZYZN6N5M/Rj7q7xCI4jm
1W+u6U7kVyD57GqDgMK4E5ycNj4RoVtuF50bQfBvo8rqY9p3ZMjWzVNE7NpFbsrnji1xC4nI1S2/
Fwu1bTZm6tKYXfGBIHZi5P18lnRVlUWXN0lOKhbMfIKaIAJf0toaGU76NoRo0+pZNetmEpdj0gne
YYAPIMG3sokbzj5sfgaMUB4VM00uyzGoD3ZhvY8ygcS68MqVtGuxZsyfb1A9FBurGXgObFqOCWck
doowWjYxljWm/GzhO4bDJsAyu3Huglh4APpk91BLgXtHVkPN+0lQnCwTYsNuoBWbu6umj5883Lmn
ShopCKQJ6FI1u0R2leVDmtUAlTPKj52Ngn0z2UVGMK05Gau+8zhZzypJbkvdhEP1MD+aUg6nWTnm
e7QRLFBeTOPP9QdQaZCrN10Z3jm0fvZN1Sf81RbNiUiy9j5xaVau50qNW1QNnLyTsbYuepH1dwTY
mxsZeUeaIBC38nh+gm8aoWcv++ekTz5kUUlat2sFFBTYcJ+GhmBfX03MjFvlXHhNOR0mMwY4GSYB
XVaPz6FjYEczqTRJ/wr83gOelicu34SyQ5gyYRhHHMbuWCQhg2S/LPbNKILnJuSND80kH6Ks9lHZ
t1G2ZTscDwFc3Q2OeZplEabKSVogcZCY44NHJ77MsTrVgjYXPN+5P01S1LvRtidnx89MV36Jmn3t
s958ydre+xZA7d+muecuhyTsis+N74OWlGQRFrq0wgKF2XAgKWFBi461VHvVia9GD08PaR30QX81
Npa9ieCTrRmf0j+HFXMCLzJcL8CAnSf2t/yqqwpaCmuUX+Vt1hH+rXISX/pyir37IgS2uHYNIgWG
LqMsqEbxKbdsM96FXsVobTCpBTmM50B+p4d4KKZLbI9qO/eg9teZCqI7RRlwhQi2YeWdnfgDotyq
BtmHjTQS4UuMuu9+icYMSVec7Nq8ny9hrrvXbZWgjg3b1tj0tdtfOHXRnSZgMvugSqdby+3UYzKW
F+3YnppgmTZtaBMqpWr1mbhPchq6Vl4w1Yv2Mg6eKdTGna/kZvCluMsGgpdX7pDnKOGmMi4ucLeN
1i4Nl2VmMA+HdY2Yuc5Wpe0t971jNp8iw2a3oq3F1L0BzIniGA37ub2b99IoP8+660s++3JjJIuk
Fdykbv8p6JrHpp8r+sQY6nXXGJWhYxwJltnTivTva9rLzbnRXJ2bzk5lvnZj2FxNzGAJ3uJZOEIu
ivicsxmDfk5L+Z6wADRyKXTEEKuGzKvotsY5vnNpsUgoNG4zvl80VlE4Moj929hu2lt2v2P3hmD8
blJ3+zbl+p+qL2/rtOrU//4/ffD9fvYVmnCvBYd2FB6Q6DA4/iADySmWIk+ZNcQffXSCGUiZ2DOs
jo+/vpD+RX+6EAJTdgSUL3jef7xQICnm24ILFQmEU86pJUj9qqVWc6JF81A1ezsGCka+Bwvu2+z2
34LK/nx1MOIBYz4EnSHY8J+III0xAzUlhQYqWMMcZxyDDVnIM6VEIQ/1hIRy5XU+9aAxllTwv37r
FqLcn957YDLGhFjOlJPO3E/vfcxcA7GGrA9MF/ntwHTprPt5C105U5yghKXRuYOYa3gAGjZkyqrn
DFDFfnGIxWQ9/voF/QwvgVmi56aAtz1hCbRJP34WeEsYOMUcZnxJLvPo0H5w08R+XGYI36G0/o61
5TLh/ekGaGC7azP8NWkDu7SHvhcbkS05Q21T9aFiTHTZJZzX8DbxGBgdvX677j8j+hXiOh6C3jkC
t3CieY2ANymvyFiC+nrGnHltJeRNKTXx3PBA7Ursh89DAgqXqBqeJLEwoyE7w1NfTOCcIV0cTKcP
tqcx6DSm5SHte84WTea+1u4wdg+k97lqt3QW2Mt15dE7/4jHtckBK0yc0uPIha/sxBrLyjbxWPoO
xN1iVl9YJ6pvAWF2D04Yc4zrWsX/D1WreTHhCk9QAlBi6g3T5FRtGdHdghpV7cKM0+I+iKGez/yP
8kbASvb2MrG8aausANa2boCceb7nD/2/xta/Ud7TWtTtvn+v53ufqs81oJbqB/nC20/9Ll/w3sEu
sF0kc39YV3/rb4b2O1hAHhIC4QTiB2O5wFjOUocKkP9ia2f5H/1N8FGQ1nw6jKyILAy8wn/Q3/zx
+4ynleOpi96CkZWwMd7+tLrRWU3y3k28E8W7PMjSmm5dq9JYspnOTidpJ353g27/vGv81QV9xP8E
UBM+51l6V/lOPJjzrhsSh9yTw8xnY2mo8hJCS/eAQxziGY7/r6/34/rx9gZ94XG/wHXSYP7JOE8o
0KI4gYqTXyfeaxZyARItrUfl0uv69aV+3CnOl+Kj5rN2cTGzWv301mSCSLnPLXEiLAxSnJ9JiBQL
q7ZHn+y6W5bw2c8z61pGCJ9/fem/eJc8SQhGQYDRazjT+b67q2ObD7NpSHFSNt2GKqACXMGE0RPh
mMXl1xf7aVM6v1GeQMSfdECxAv/cEp/wzpb+lIrTWHtcyG8krbQxM6kChs6nb1Q5UI8vUKzQCptl
MkBmtGpY/RP2oLWpUfu/fkV/fvsenXkPJAv2Fv9PSEjkaERsxZE4BaPg7Z7bVqaRp/v/z2tx2scl
wyPMg/PTAxVnjlkk8yxQsI7wzIWhvvhdOd33mf13pYd+YP5V+Oj77JmUPEw6IKEF5s97X9o10vDq
XpyIffr21gazS+NvPs2/uncsQtb5YqxSPz216NWF30GVPS06dyALBuqJwGvI51g0TP/XH5T1o3b4
7S1pbKfNfsgt/FkwhUvVGhbDck6ZnVK+oLOk2x0ZACfOvbugzd1XWJB8SdMQd0BChEKMkf1vKsq/
eILp3bHskYPJH+yfGaKRTe0aebk4TShpL5y8sqDHR4SmNIbiCQU5Vm7z3Ka2m5eecI3zl5eeK0j+
EDHqr2/KX30CWJ9obupP2jd/eqJyDP8kwODHVkx/7hl5jaS00PoXjQy3//xSlCLYmug2OH+qpqYm
kLX0W+eUkod4H55nHkYxsdQHuhn864v9uNSzfAsqZtMndo7i9c+Pb5N0CGrahqzCWdPpDUM2L5VD
pMVybgFXulH+6ytqtf133xh9SYisvp4J8tUhlPmn7QzYrMDAggjMjGS6ZxZAF1ZJNd2D55nuUxXx
uToupNokyOzHM/a2nDr61UbVjBv6Su0BW748nFcQNNOUZ/NiM3WIEqRhCG1BDf36JTOb/PE1s/Ej
umO2CMMCkCNb4487YhVMmZhKR1yowix3WOqXXZ16mFktlfeoZsp5itcFbcCaTm0GcW5r8cvuwEgx
QKJ/y2ukDcLaG+GZIluv7L5MjOMJp0wWvld2a7DymjKzhpV7zrOxYrKt24QwjMKjqW9m/Jg0mXH4
NDwB/mXEVIw2ULRu8OsTzSTnQmbcwHOG6W2cFobcgslgurig8FgnYdRaB0u5nD4U2UHjpgzhOJMY
khKtGtNh9fZF1XKNgDvtqWS+bVsMhysxCAT8fUpcC+1OnpBGWM3LXMN02RvREnoXIz1ZBokxGMJZ
WvBZc8zAX/KsaF/8prKbC0w0nMToJN4admcwz+EIlH60oE+hBFhwsoKWw/n23BacC6su915zpAoQ
Bujwvc4Eq315O1d5w+C+lnNuf25IpjkwKGzvpYfDi752u/bTGKE6Ywh8CmPossNYM8MugwbrSWjp
AZ4mwmgnQkHOaTizsNN95JDeJBUaB6O2rcfuDEwO6Yjf0/Zdnu3BVV/eso5KDzyzNUn1JS9j2155
KP63iyJ4cx2g0nvuG01uRnHlHMOo4i6XGckeS8d9Q+LGyfO8y1Xs1IhTvIKs2TKRmT79IXqYfZ8n
W5DUM6/Kal78i0QXJgD7p9tYI25NBiX3eT1ziMA9SfiQWxXWdZsSH4lvzCR7ydNhJXOWNeAZaobg
awBxvnfR6PXSGAhz2ysxQPaymT63a9guUAxkx77o1Qnfv9qM4eGWkN2vE6OE2DyfWeRRDe5kw8BA
z0jP8i2rcniW4eaFz4ruLWedrocTYBAM1FiaH9mh8ybGAwoD4trKZUTaoAcjyq9Y4jWRIO7rULfu
q5f0JCSoSmIbROcmAfUu9mFZ6BJv7NgTH6thqB6DJZ2vipZs0lZN0Agzo7CCnUXc7UVa1AN9az3m
VMU0MYhd6n5jqsh7JEUJwzjaY7o0Pp6Fa9iw5qkUSU0nKw9BUOCpXk+uIWhpLvNjHsI968HNNbSX
tZ6FZzIhvUFVd12jAhqsUV9+rV3ZfQvEgpjO/j/2zqw5cSWJwn+lY97l0C7xMDdijAHv7na7N78Q
ssFSgTa0S7/+fmLxRbbb906Lh46J4c2AS0WqlFmVefIcK78emAbqYKTXwYHmSzzTsKFJEzIEWESg
cajj76YPIcYYFJ/5WDUWcCtg+ZdRKifumGSGBWIvR+OUBoFwAjNTdA3GHQEASLm9e1eDAwWkFO17
pkc2KqynF0qdWauJnZbmj1gEGcpOcXMPB2d0Trc3ifiq1Jt7ElXLEfjRhuN1wW20p0ZBC2MZ3i+o
fGUnYUFelxy6NWk3oxxdK2RfTpIkkEYr9oAth1QwBsmTtY4JESVaEG/zZSqdhctVfLZIvHRcG3k9
h9yzHHmSkOjEiYLvYlkgMlXD8RCHApmHVQod6TJxaOLh+RCNhNJCAGNGkSjjII4YyJaudaq7uH9t
CgPiMgE1Bj2hr0UkwFegPYzjBOyIG7V3Pi4v2enap1RRa+MkFEUJ4+GUC8HDMz0he+6d2STZUFwB
SNAgZzFSgyj/EgNkiIdFmI5zA/6S0JMffSuNviPAoIKGVapxKsHIgUihPEEZIPhEVILmqsG9X5r6
CppAV+aOWq66uIysAeqiWR5/9NOMRS3B5Jo59RTEgKQueCTSlgV7FMWZurjYyIQBuKDwjbfNZm4C
o9YQxRjlbiOuBGB7QJURFPfIzisD5JbwKqQRoxW79AAVpwa+Fyn6MVX06uNarcuqSWVl6YB4bOcG
dK++qoMtSXweAFmp4nSyFBkuCG/MxiyO8LYV56gUMWpIq4tGuSvgH1xBT2qsTvUKnVG4bZfxjzhm
2aIDUlCmXkJ0gCTmymU/5wEpVbRIjcDReWkc3CPFYsdPdVzoIMCsjFw3IIlRuNDLeWDDFjM0lpLx
bWBOB2dQr6anqBLRIhlWrsiPAUh4D2mROYvY0EaGTm/lcEoRLf3uN1IufRZNHGmnSGra17AWiaEJ
pfAIrgwofskEjWu7RQ4O3ADKG0svvxRGEtyabvwEFfD3StWVm2WGiDh+1fKH6gAEr07pbuZmnjtr
hCg/u7nFneOJhy4D1hB6oyGAaI4LT7TtWX5qnZuGgGKpKn26tFISSqhJA3srTzPUyQA+R/UVHeva
rdlUAhnUYAkI1OQuLIZsdgZfATegeAJizr+Cu1W/AQPh39ASk98Gwkb1KVLSR72Q/FEE3PAhGpjF
RWbG0KoYU1WYx/CloXSG2sNxmTclheWVj7ugjRi+UFs/r8viYRpL5ecyc5eflDyXrxLhGvfL0qRJ
PKEIQqyk/HO8Iot/PdBrgeKroZ1LgxJmJa9wU0cVZXxBegu0LqnvCzoQwbzrWRokEwWXR2k6BMVf
KaqKKDBS5dXY80PtDqUHaqIh3WKx8KaXcp03nzIPtUQIcMsfuZ+t8pGcpro4r0RVGUPwjJJJiaW0
l9dmBfZ3MvDy9JRTrnS5gC7uC/rmUABJkOtARixZ8vI0Z/Fcl0T4J6VYpVc5JFETkCH1BbnTAE1q
FBJhtVQ4Xng4twnCsgqChOwspKFbWMUnVy0gywwXU/p76WtIfiyrDLH42jcuK6HiRql7DYAnIteI
4GOQ5FMgkZF6lVl1Y8ActVJstKctHYeolPNINZG/G0gQ8LgxUmO6vlJHNEmCi8gtcZsGyupLrtTp
VxuQx6ioGhDvi4pCiwVxky5TOT2umoV1osWlhYQDvLQzOciIQ5lcF0M0U4QPr0EFuKLhnEInlZVQ
25yKG1UG/yUnpQQkM9NgudVW2tiWtITaTBwa41Vq0UUSqWKQTnLW7tPU96pvsa1lj6VBW0lpZjCl
yDRtp8PUVwy6liPfSo6nNnyXKKqsgKl5TQ0tSxY/GV7lfkwhfybKiTSjqblCQi6K6CgEyIrktU7m
GAB3mNxIfrkYqbI5zU4Gbtu40SDDRpUsgrbFIP1qXyxzuaZB0Cq+e0gdAp1ym8UN8A9LPp6Cn7oJ
UfDLjkMQCp88xESGxOxU0U+DuPSr/GvloYKgb06w/8+F/m0ulCzZ3tHmFZX+txoWgtDtZkLX/7PN
hCqy3vJogtQlH0r3sEUqf5sJhWydj+jJ0p57l3f8I8aRDCOIZhPzYPhbY0B3bc3yETk9q+1c1FCQ
gVX9v0mEdnMtpCLhDlQ4hBuKquskWNtD+l4GbZqXijCmq/I6D2Yu2uae/7BnjTcSn21X9F/JnNcX
eHE0TSrND5AMLK/tBY4TxqB84IjiWgyG3lbu4aclq3ViqHMtEitkV9CmBc5OTfDFkbJWUsU32CZT
AvE5e7M1BSUmo5oNkSkNUPfponLtRy+a2pk8kWPY4hoqn0YtwnNZk5F7nEWbZlaqTR5CCRNo/uQJ
oTKfCza8IrjMEz0FAiITac58+N+nyZ29kOsLSnXR9K5eZWMSPMZ5mi0UBBwjNNsgdl8h6a6GKuRv
WmJArlKYEjzJZaENQEP4wcpbfqac6xbJ0NRDzp4nTALmBgGFBGSnuXqeUAT7Uld+fuFPVzkYcSq6
5ZgOA18LLix6iE+MymyubQVmiHvYsqExlUB9H5PkSZCjM3TtRpesuLlYZANP+lwCiNPDkVa4EGnE
w4zWtGoKw3Ei0k1q+H/Ga2x/SPtQj9bA70/5PKlv5wj5ZemuvNB+ui4G30W/9qX3B9p2gG780CMM
l1k7A1dEneoKT+fec/c8pfV83xvBdzKR5TM0P+AtQuYJhlESResXiG8fGs3tx9IARlGFJtE2Ibd+
bS64Z6KfGeH937ex5vvf6fwCZ4ZDPSFIJuIx2/erAOHAu3fKUuspvTbCiyH2jGAdAbgnTaYMNkag
8LxvBMigjjiSkKnVyQy3r/UFfyMjKDQbEkF6WUG1j5ASM/D7GyPIL6xgt8wZFN+gj31eKlzwd7IC
QEOSoL2soMtHBD1UtYy2SMaLAffXgj04ogphUvhn3a1fv9ta4HBucuv6WUGFLRgEDRj853u9bwXL
OGLbIlPy2roFAvjvtRZUnSDe1wryEYVZg33D286RJ4JSKkuhLRj9lmtBg0yHzVuvtQB5u06VhPJ7
22HE64VfIERorJMByLmNETaP4D/yC//gS88Rd+gJf7aOtWKevhWSf/aFXZR5/fk2wqzptwmlnS+2
oXdz7flz99cfnRCydn17H+5c4fo623/f/sDXl+5ca/erdm+einniJI/QhK0vvZ3mRqXrP77z4ATO
fgjkvhC2/5rJv//Vmefe/f+bgdPli3Hbgm7vcRPRRGF3YIp7hxh46YSpk+5Gam8jOCOWZ98pDx1f
PEXJi169zU6j99g0mCTOrCO/ABkVDrT/yPCHPGYCwt/dYK1JLI6Su7/fPNc+e4f3VsfJ3HdKp6sL
h9DbAYy929R9iJ4+cLDKg4cucyf4ugOswjFWF7PuKtxsmvqafTKP6OvsjkxsZKPcd+RTLC7Ebpz1
8tbWiht9Bz6bOV5nAUIS1fZ69h7X9wUc190ncrMp6z10OBPOCy/S9sgeYNJR2b15aBeQr+g74YvX
vgn8zwGelwtmlj8u690U1+vCxMq7N379Ib+McpG+MjNEuQdYG1do3c53U9y4akDEuzd+fc5XDjlm
J5ztRmqHhuroELfwyklT55HE+TzLOmsaqIx+CJOIR0+4TvdIz2HzALHgSrRcUi8lRji/HuCBQTKc
JpVUxHHHN9EWKx9o9ChPXg59kIlHYfbCh7RgnMFu6fz6IryePyTOi90TQCrzIEMXTjducbBpM7J9
HVSrBPWu3OvztvfX9pPt+OfzJJ3Xu7muH02NZPfujT4Gf0/G6gAz/0HT126a23m3p+reRl+r/wyd
JCJSdsIO+j8tMu8wF3jNqsrwLZqx7/A3nuhsHLbH7N7DLn12JN1TDUMPDuBkb5K5+zJrSt6ivyk+
/g3TfM9FeOtFs/mHs/RVbLPMNWNIz+E37LtvLURSBi1Ste8t3Vzg9UJshz/AeeRdssSetrmbV91T
5TaN0tckXzLH2xm29SkwSKkHiPVf5wkM7p0zn0YoPkAsfo+xpqeNvzmpR4U06z6a5NL0Azya3+Zp
9uHNyZO1PMDie7fVpa9hfl46fnfktzJNz9n51/mnXQHmrX/rJtfabzz6cyf5408AAAD//w==</cx:binary>
              </cx:geoCache>
            </cx:geography>
          </cx:layoutPr>
        </cx:series>
      </cx:plotAreaRegion>
    </cx:plotArea>
    <cx:legend pos="r" align="min" overlay="0"/>
  </cx:chart>
  <cx:spPr>
    <a:ln>
      <a:solidFill>
        <a:schemeClr val="bg2">
          <a:lumMod val="9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hyperlink" Target="#'Sales Dataset-2 (1)'!A1"/><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2.png"/><Relationship Id="rId21" Type="http://schemas.openxmlformats.org/officeDocument/2006/relationships/image" Target="../media/image13.png"/><Relationship Id="rId7" Type="http://schemas.openxmlformats.org/officeDocument/2006/relationships/hyperlink" Target="Sales%20database%20insight%20and%20recomendation.docx" TargetMode="External"/><Relationship Id="rId12" Type="http://schemas.openxmlformats.org/officeDocument/2006/relationships/chart" Target="../charts/chart7.xml"/><Relationship Id="rId17" Type="http://schemas.openxmlformats.org/officeDocument/2006/relationships/chart" Target="../charts/chart9.xml"/><Relationship Id="rId2" Type="http://schemas.openxmlformats.org/officeDocument/2006/relationships/image" Target="../media/image1.png"/><Relationship Id="rId16" Type="http://schemas.openxmlformats.org/officeDocument/2006/relationships/image" Target="../media/image11.png"/><Relationship Id="rId20" Type="http://schemas.openxmlformats.org/officeDocument/2006/relationships/chart" Target="../charts/chart11.xml"/><Relationship Id="rId1" Type="http://schemas.openxmlformats.org/officeDocument/2006/relationships/chart" Target="../charts/chart6.xml"/><Relationship Id="rId6" Type="http://schemas.openxmlformats.org/officeDocument/2006/relationships/image" Target="../media/image5.png"/><Relationship Id="rId11" Type="http://schemas.openxmlformats.org/officeDocument/2006/relationships/image" Target="../media/image8.png"/><Relationship Id="rId24" Type="http://schemas.openxmlformats.org/officeDocument/2006/relationships/image" Target="../media/image15.svg"/><Relationship Id="rId5" Type="http://schemas.openxmlformats.org/officeDocument/2006/relationships/image" Target="../media/image4.png"/><Relationship Id="rId15" Type="http://schemas.openxmlformats.org/officeDocument/2006/relationships/image" Target="../media/image10.png"/><Relationship Id="rId23" Type="http://schemas.openxmlformats.org/officeDocument/2006/relationships/image" Target="../media/image14.png"/><Relationship Id="rId10" Type="http://schemas.openxmlformats.org/officeDocument/2006/relationships/image" Target="../media/image7.png"/><Relationship Id="rId19" Type="http://schemas.openxmlformats.org/officeDocument/2006/relationships/chart" Target="../charts/chart10.xml"/><Relationship Id="rId4" Type="http://schemas.openxmlformats.org/officeDocument/2006/relationships/image" Target="../media/image3.png"/><Relationship Id="rId9" Type="http://schemas.openxmlformats.org/officeDocument/2006/relationships/image" Target="../media/image6.png"/><Relationship Id="rId14" Type="http://schemas.openxmlformats.org/officeDocument/2006/relationships/chart" Target="../charts/chart8.xml"/><Relationship Id="rId22" Type="http://schemas.microsoft.com/office/2014/relationships/chartEx" Target="../charts/chartEx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525801</xdr:colOff>
      <xdr:row>5</xdr:row>
      <xdr:rowOff>127000</xdr:rowOff>
    </xdr:from>
    <xdr:to>
      <xdr:col>15</xdr:col>
      <xdr:colOff>221002</xdr:colOff>
      <xdr:row>20</xdr:row>
      <xdr:rowOff>107950</xdr:rowOff>
    </xdr:to>
    <xdr:graphicFrame macro="">
      <xdr:nvGraphicFramePr>
        <xdr:cNvPr id="2" name="Chart 1">
          <a:extLst>
            <a:ext uri="{FF2B5EF4-FFF2-40B4-BE49-F238E27FC236}">
              <a16:creationId xmlns:a16="http://schemas.microsoft.com/office/drawing/2014/main" id="{E4A11C4D-166C-B0B3-3943-06F502F6D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800100</xdr:colOff>
      <xdr:row>7</xdr:row>
      <xdr:rowOff>177800</xdr:rowOff>
    </xdr:from>
    <xdr:to>
      <xdr:col>10</xdr:col>
      <xdr:colOff>133350</xdr:colOff>
      <xdr:row>19</xdr:row>
      <xdr:rowOff>114300</xdr:rowOff>
    </xdr:to>
    <xdr:graphicFrame macro="">
      <xdr:nvGraphicFramePr>
        <xdr:cNvPr id="3" name="Chart 2">
          <a:extLst>
            <a:ext uri="{FF2B5EF4-FFF2-40B4-BE49-F238E27FC236}">
              <a16:creationId xmlns:a16="http://schemas.microsoft.com/office/drawing/2014/main" id="{C51214F7-4473-D6FF-03CC-4F851E341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409575</xdr:colOff>
      <xdr:row>5</xdr:row>
      <xdr:rowOff>107950</xdr:rowOff>
    </xdr:from>
    <xdr:to>
      <xdr:col>19</xdr:col>
      <xdr:colOff>104775</xdr:colOff>
      <xdr:row>20</xdr:row>
      <xdr:rowOff>88900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A214699-A1B0-DF78-3666-38EAE8CB3A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23175" y="1028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488950</xdr:colOff>
      <xdr:row>3</xdr:row>
      <xdr:rowOff>69850</xdr:rowOff>
    </xdr:from>
    <xdr:to>
      <xdr:col>12</xdr:col>
      <xdr:colOff>463550</xdr:colOff>
      <xdr:row>23</xdr:row>
      <xdr:rowOff>146050</xdr:rowOff>
    </xdr:to>
    <xdr:graphicFrame macro="">
      <xdr:nvGraphicFramePr>
        <xdr:cNvPr id="3" name="Chart 2">
          <a:extLst>
            <a:ext uri="{FF2B5EF4-FFF2-40B4-BE49-F238E27FC236}">
              <a16:creationId xmlns:a16="http://schemas.microsoft.com/office/drawing/2014/main" id="{1C86BB0F-88EB-0342-4A05-65D3F3CE8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374650</xdr:colOff>
      <xdr:row>9</xdr:row>
      <xdr:rowOff>114300</xdr:rowOff>
    </xdr:from>
    <xdr:to>
      <xdr:col>11</xdr:col>
      <xdr:colOff>69850</xdr:colOff>
      <xdr:row>24</xdr:row>
      <xdr:rowOff>95250</xdr:rowOff>
    </xdr:to>
    <xdr:graphicFrame macro="">
      <xdr:nvGraphicFramePr>
        <xdr:cNvPr id="3" name="Chart 2">
          <a:extLst>
            <a:ext uri="{FF2B5EF4-FFF2-40B4-BE49-F238E27FC236}">
              <a16:creationId xmlns:a16="http://schemas.microsoft.com/office/drawing/2014/main" id="{A51AED62-79C1-8742-D596-D7F5D35AE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444500</xdr:colOff>
      <xdr:row>2</xdr:row>
      <xdr:rowOff>139700</xdr:rowOff>
    </xdr:from>
    <xdr:to>
      <xdr:col>11</xdr:col>
      <xdr:colOff>139700</xdr:colOff>
      <xdr:row>17</xdr:row>
      <xdr:rowOff>120650</xdr:rowOff>
    </xdr:to>
    <xdr:graphicFrame macro="">
      <xdr:nvGraphicFramePr>
        <xdr:cNvPr id="2" name="Chart 1">
          <a:extLst>
            <a:ext uri="{FF2B5EF4-FFF2-40B4-BE49-F238E27FC236}">
              <a16:creationId xmlns:a16="http://schemas.microsoft.com/office/drawing/2014/main" id="{19F9A421-D268-4806-1014-6BE0EB988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52</xdr:col>
      <xdr:colOff>70554</xdr:colOff>
      <xdr:row>74</xdr:row>
      <xdr:rowOff>35278</xdr:rowOff>
    </xdr:to>
    <xdr:sp macro="" textlink="">
      <xdr:nvSpPr>
        <xdr:cNvPr id="2" name="Rectangle 1">
          <a:extLst>
            <a:ext uri="{FF2B5EF4-FFF2-40B4-BE49-F238E27FC236}">
              <a16:creationId xmlns:a16="http://schemas.microsoft.com/office/drawing/2014/main" id="{C2FEDE1C-95BF-E2D1-5E58-61DF96030C23}"/>
            </a:ext>
          </a:extLst>
        </xdr:cNvPr>
        <xdr:cNvSpPr/>
      </xdr:nvSpPr>
      <xdr:spPr>
        <a:xfrm>
          <a:off x="0" y="0"/>
          <a:ext cx="32025393" cy="13677536"/>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chemeClr val="bg1"/>
            </a:solidFill>
          </a:endParaRPr>
        </a:p>
        <a:p>
          <a:pPr algn="l"/>
          <a:r>
            <a:rPr lang="en-US" sz="1800">
              <a:solidFill>
                <a:schemeClr val="bg1"/>
              </a:solidFill>
            </a:rPr>
            <a:t>                       s</a:t>
          </a:r>
        </a:p>
      </xdr:txBody>
    </xdr:sp>
    <xdr:clientData/>
  </xdr:twoCellAnchor>
  <xdr:twoCellAnchor>
    <xdr:from>
      <xdr:col>1</xdr:col>
      <xdr:colOff>503967</xdr:colOff>
      <xdr:row>4</xdr:row>
      <xdr:rowOff>10080</xdr:rowOff>
    </xdr:from>
    <xdr:to>
      <xdr:col>11</xdr:col>
      <xdr:colOff>131031</xdr:colOff>
      <xdr:row>9</xdr:row>
      <xdr:rowOff>158448</xdr:rowOff>
    </xdr:to>
    <xdr:sp macro="" textlink="">
      <xdr:nvSpPr>
        <xdr:cNvPr id="11" name="Rectangle 10">
          <a:extLst>
            <a:ext uri="{FF2B5EF4-FFF2-40B4-BE49-F238E27FC236}">
              <a16:creationId xmlns:a16="http://schemas.microsoft.com/office/drawing/2014/main" id="{F4C3A0D2-EB4F-4709-44B4-6AF05689E8F8}"/>
            </a:ext>
          </a:extLst>
        </xdr:cNvPr>
        <xdr:cNvSpPr/>
      </xdr:nvSpPr>
      <xdr:spPr>
        <a:xfrm>
          <a:off x="1108729" y="735794"/>
          <a:ext cx="5674683" cy="105551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370416</xdr:colOff>
      <xdr:row>1</xdr:row>
      <xdr:rowOff>105833</xdr:rowOff>
    </xdr:from>
    <xdr:to>
      <xdr:col>16</xdr:col>
      <xdr:colOff>317499</xdr:colOff>
      <xdr:row>4</xdr:row>
      <xdr:rowOff>138547</xdr:rowOff>
    </xdr:to>
    <xdr:sp macro="" textlink="">
      <xdr:nvSpPr>
        <xdr:cNvPr id="14" name="Rectangle 13">
          <a:extLst>
            <a:ext uri="{FF2B5EF4-FFF2-40B4-BE49-F238E27FC236}">
              <a16:creationId xmlns:a16="http://schemas.microsoft.com/office/drawing/2014/main" id="{7D45AC6F-E30F-79D3-A142-64DD85C03A78}"/>
            </a:ext>
          </a:extLst>
        </xdr:cNvPr>
        <xdr:cNvSpPr/>
      </xdr:nvSpPr>
      <xdr:spPr>
        <a:xfrm>
          <a:off x="3457222" y="282222"/>
          <a:ext cx="6738055" cy="561881"/>
        </a:xfrm>
        <a:prstGeom prst="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3600" b="1">
              <a:solidFill>
                <a:schemeClr val="bg1"/>
              </a:solidFill>
            </a:rPr>
            <a:t>Sales</a:t>
          </a:r>
          <a:r>
            <a:rPr lang="en-US" sz="3600" b="1" baseline="0">
              <a:solidFill>
                <a:schemeClr val="bg1"/>
              </a:solidFill>
            </a:rPr>
            <a:t> Performance Dashboard</a:t>
          </a:r>
          <a:endParaRPr lang="en-US" sz="3600" b="1">
            <a:solidFill>
              <a:schemeClr val="bg1"/>
            </a:solidFill>
          </a:endParaRPr>
        </a:p>
      </xdr:txBody>
    </xdr:sp>
    <xdr:clientData/>
  </xdr:twoCellAnchor>
  <xdr:twoCellAnchor>
    <xdr:from>
      <xdr:col>37</xdr:col>
      <xdr:colOff>423334</xdr:colOff>
      <xdr:row>2</xdr:row>
      <xdr:rowOff>35278</xdr:rowOff>
    </xdr:from>
    <xdr:to>
      <xdr:col>51</xdr:col>
      <xdr:colOff>335140</xdr:colOff>
      <xdr:row>72</xdr:row>
      <xdr:rowOff>0</xdr:rowOff>
    </xdr:to>
    <xdr:sp macro="" textlink="">
      <xdr:nvSpPr>
        <xdr:cNvPr id="34" name="Rectangle: Rounded Corners 33">
          <a:extLst>
            <a:ext uri="{FF2B5EF4-FFF2-40B4-BE49-F238E27FC236}">
              <a16:creationId xmlns:a16="http://schemas.microsoft.com/office/drawing/2014/main" id="{2849988C-C3C3-9DE0-A82C-8AA6367776AA}"/>
            </a:ext>
          </a:extLst>
        </xdr:cNvPr>
        <xdr:cNvSpPr/>
      </xdr:nvSpPr>
      <xdr:spPr>
        <a:xfrm>
          <a:off x="23265695" y="388056"/>
          <a:ext cx="8554862" cy="12311944"/>
        </a:xfrm>
        <a:prstGeom prst="roundRect">
          <a:avLst>
            <a:gd name="adj" fmla="val 439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38</xdr:col>
      <xdr:colOff>0</xdr:colOff>
      <xdr:row>35</xdr:row>
      <xdr:rowOff>0</xdr:rowOff>
    </xdr:from>
    <xdr:to>
      <xdr:col>51</xdr:col>
      <xdr:colOff>299861</xdr:colOff>
      <xdr:row>71</xdr:row>
      <xdr:rowOff>161863</xdr:rowOff>
    </xdr:to>
    <xdr:graphicFrame macro="">
      <xdr:nvGraphicFramePr>
        <xdr:cNvPr id="36" name="Chart 35">
          <a:extLst>
            <a:ext uri="{FF2B5EF4-FFF2-40B4-BE49-F238E27FC236}">
              <a16:creationId xmlns:a16="http://schemas.microsoft.com/office/drawing/2014/main" id="{1FEAF00D-E238-406A-BEB7-95D1C009F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317500</xdr:colOff>
      <xdr:row>5</xdr:row>
      <xdr:rowOff>52917</xdr:rowOff>
    </xdr:from>
    <xdr:to>
      <xdr:col>40</xdr:col>
      <xdr:colOff>423334</xdr:colOff>
      <xdr:row>19</xdr:row>
      <xdr:rowOff>52916</xdr:rowOff>
    </xdr:to>
    <xdr:grpSp>
      <xdr:nvGrpSpPr>
        <xdr:cNvPr id="80" name="Group 79">
          <a:extLst>
            <a:ext uri="{FF2B5EF4-FFF2-40B4-BE49-F238E27FC236}">
              <a16:creationId xmlns:a16="http://schemas.microsoft.com/office/drawing/2014/main" id="{C14E5C16-4865-4BF4-6579-9DE8E181EDDE}"/>
            </a:ext>
          </a:extLst>
        </xdr:cNvPr>
        <xdr:cNvGrpSpPr/>
      </xdr:nvGrpSpPr>
      <xdr:grpSpPr>
        <a:xfrm>
          <a:off x="3390081" y="974691"/>
          <a:ext cx="21613898" cy="2580967"/>
          <a:chOff x="2073350" y="1011463"/>
          <a:chExt cx="14923033" cy="2349000"/>
        </a:xfrm>
      </xdr:grpSpPr>
      <xdr:sp macro="" textlink="">
        <xdr:nvSpPr>
          <xdr:cNvPr id="19" name="Rectangle: Rounded Corners 18">
            <a:extLst>
              <a:ext uri="{FF2B5EF4-FFF2-40B4-BE49-F238E27FC236}">
                <a16:creationId xmlns:a16="http://schemas.microsoft.com/office/drawing/2014/main" id="{F9E1B00A-0364-4DC6-CCD9-4653823370B7}"/>
              </a:ext>
            </a:extLst>
          </xdr:cNvPr>
          <xdr:cNvSpPr/>
        </xdr:nvSpPr>
        <xdr:spPr>
          <a:xfrm>
            <a:off x="2073350" y="1011463"/>
            <a:ext cx="13378855" cy="1659084"/>
          </a:xfrm>
          <a:prstGeom prst="roundRect">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50000"/>
                </a:schemeClr>
              </a:solidFill>
            </a:endParaRPr>
          </a:p>
        </xdr:txBody>
      </xdr:sp>
      <xdr:sp macro="" textlink="">
        <xdr:nvSpPr>
          <xdr:cNvPr id="33" name="TextBox 32">
            <a:extLst>
              <a:ext uri="{FF2B5EF4-FFF2-40B4-BE49-F238E27FC236}">
                <a16:creationId xmlns:a16="http://schemas.microsoft.com/office/drawing/2014/main" id="{44A9851A-2747-1BD4-FEC8-87C4CA5246FB}"/>
              </a:ext>
            </a:extLst>
          </xdr:cNvPr>
          <xdr:cNvSpPr txBox="1"/>
        </xdr:nvSpPr>
        <xdr:spPr>
          <a:xfrm>
            <a:off x="6585245" y="1767086"/>
            <a:ext cx="1392889" cy="1405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1" i="0" u="none" strike="noStrike">
                <a:solidFill>
                  <a:schemeClr val="bg1"/>
                </a:solidFill>
                <a:effectLst/>
                <a:latin typeface="+mn-lt"/>
                <a:ea typeface="+mn-ea"/>
                <a:cs typeface="+mn-cs"/>
              </a:rPr>
              <a:t>$1.6M</a:t>
            </a:r>
            <a:r>
              <a:rPr lang="en-US" sz="3600" b="1">
                <a:solidFill>
                  <a:schemeClr val="bg1"/>
                </a:solidFill>
              </a:rPr>
              <a:t> </a:t>
            </a:r>
          </a:p>
        </xdr:txBody>
      </xdr:sp>
      <xdr:pic>
        <xdr:nvPicPr>
          <xdr:cNvPr id="48" name="Picture 47">
            <a:extLst>
              <a:ext uri="{FF2B5EF4-FFF2-40B4-BE49-F238E27FC236}">
                <a16:creationId xmlns:a16="http://schemas.microsoft.com/office/drawing/2014/main" id="{6722169D-A656-DFA6-CAD8-5717C2D41A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33933" y="1548145"/>
            <a:ext cx="609343" cy="615867"/>
          </a:xfrm>
          <a:prstGeom prst="rect">
            <a:avLst/>
          </a:prstGeom>
          <a:ln>
            <a:noFill/>
          </a:ln>
        </xdr:spPr>
      </xdr:pic>
      <xdr:sp macro="" textlink="">
        <xdr:nvSpPr>
          <xdr:cNvPr id="49" name="TextBox 48">
            <a:extLst>
              <a:ext uri="{FF2B5EF4-FFF2-40B4-BE49-F238E27FC236}">
                <a16:creationId xmlns:a16="http://schemas.microsoft.com/office/drawing/2014/main" id="{91C53C5B-486B-9307-26C8-82695C3A78BD}"/>
              </a:ext>
            </a:extLst>
          </xdr:cNvPr>
          <xdr:cNvSpPr txBox="1"/>
        </xdr:nvSpPr>
        <xdr:spPr>
          <a:xfrm>
            <a:off x="6461521" y="1319835"/>
            <a:ext cx="1845657" cy="768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a:solidFill>
                  <a:schemeClr val="bg1"/>
                </a:solidFill>
              </a:rPr>
              <a:t>Total</a:t>
            </a:r>
            <a:r>
              <a:rPr lang="en-US" sz="3600" baseline="0">
                <a:solidFill>
                  <a:schemeClr val="bg1"/>
                </a:solidFill>
              </a:rPr>
              <a:t> Profit</a:t>
            </a:r>
            <a:endParaRPr lang="en-US" sz="3600">
              <a:solidFill>
                <a:schemeClr val="bg1"/>
              </a:solidFill>
            </a:endParaRPr>
          </a:p>
        </xdr:txBody>
      </xdr:sp>
      <xdr:pic>
        <xdr:nvPicPr>
          <xdr:cNvPr id="51" name="Picture 50">
            <a:extLst>
              <a:ext uri="{FF2B5EF4-FFF2-40B4-BE49-F238E27FC236}">
                <a16:creationId xmlns:a16="http://schemas.microsoft.com/office/drawing/2014/main" id="{0AFE58A7-9697-08A9-6BD0-D42F04C168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40288" y="1464208"/>
            <a:ext cx="741261" cy="746395"/>
          </a:xfrm>
          <a:prstGeom prst="rect">
            <a:avLst/>
          </a:prstGeom>
        </xdr:spPr>
      </xdr:pic>
      <xdr:sp macro="" textlink="">
        <xdr:nvSpPr>
          <xdr:cNvPr id="52" name="TextBox 51">
            <a:extLst>
              <a:ext uri="{FF2B5EF4-FFF2-40B4-BE49-F238E27FC236}">
                <a16:creationId xmlns:a16="http://schemas.microsoft.com/office/drawing/2014/main" id="{733BE493-BA5C-ED37-2803-28E7DC45E114}"/>
              </a:ext>
            </a:extLst>
          </xdr:cNvPr>
          <xdr:cNvSpPr txBox="1"/>
        </xdr:nvSpPr>
        <xdr:spPr>
          <a:xfrm>
            <a:off x="13087682" y="1290716"/>
            <a:ext cx="2135309" cy="1117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a:solidFill>
                  <a:schemeClr val="bg1"/>
                </a:solidFill>
              </a:rPr>
              <a:t>Profit</a:t>
            </a:r>
            <a:r>
              <a:rPr lang="en-US" sz="3200" baseline="0">
                <a:solidFill>
                  <a:schemeClr val="bg1"/>
                </a:solidFill>
              </a:rPr>
              <a:t> Margin</a:t>
            </a:r>
            <a:endParaRPr lang="en-US" sz="3200">
              <a:solidFill>
                <a:schemeClr val="bg1"/>
              </a:solidFill>
            </a:endParaRPr>
          </a:p>
        </xdr:txBody>
      </xdr:sp>
      <xdr:sp macro="" textlink="">
        <xdr:nvSpPr>
          <xdr:cNvPr id="54" name="TextBox 53">
            <a:extLst>
              <a:ext uri="{FF2B5EF4-FFF2-40B4-BE49-F238E27FC236}">
                <a16:creationId xmlns:a16="http://schemas.microsoft.com/office/drawing/2014/main" id="{4A5E9FC1-CC45-B23C-FA18-DCA86A14F9F1}"/>
              </a:ext>
            </a:extLst>
          </xdr:cNvPr>
          <xdr:cNvSpPr txBox="1"/>
        </xdr:nvSpPr>
        <xdr:spPr>
          <a:xfrm>
            <a:off x="13148002" y="1767086"/>
            <a:ext cx="3848381" cy="15933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1">
                <a:solidFill>
                  <a:schemeClr val="bg1"/>
                </a:solidFill>
              </a:rPr>
              <a:t>26.05%</a:t>
            </a:r>
          </a:p>
        </xdr:txBody>
      </xdr:sp>
      <xdr:pic>
        <xdr:nvPicPr>
          <xdr:cNvPr id="56" name="Picture 55">
            <a:extLst>
              <a:ext uri="{FF2B5EF4-FFF2-40B4-BE49-F238E27FC236}">
                <a16:creationId xmlns:a16="http://schemas.microsoft.com/office/drawing/2014/main" id="{2BB09535-E62F-EBD0-8F1B-471A97F3258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61341" y="1651845"/>
            <a:ext cx="539478" cy="542620"/>
          </a:xfrm>
          <a:prstGeom prst="rect">
            <a:avLst/>
          </a:prstGeom>
        </xdr:spPr>
      </xdr:pic>
      <xdr:sp macro="" textlink="">
        <xdr:nvSpPr>
          <xdr:cNvPr id="58" name="TextBox 57">
            <a:extLst>
              <a:ext uri="{FF2B5EF4-FFF2-40B4-BE49-F238E27FC236}">
                <a16:creationId xmlns:a16="http://schemas.microsoft.com/office/drawing/2014/main" id="{25A3CE82-A6F6-47C6-05A6-C4A887AE13E1}"/>
              </a:ext>
            </a:extLst>
          </xdr:cNvPr>
          <xdr:cNvSpPr txBox="1"/>
        </xdr:nvSpPr>
        <xdr:spPr>
          <a:xfrm>
            <a:off x="9782176" y="1257862"/>
            <a:ext cx="1755102" cy="8582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a:solidFill>
                  <a:schemeClr val="bg1"/>
                </a:solidFill>
              </a:rPr>
              <a:t>Total</a:t>
            </a:r>
            <a:r>
              <a:rPr lang="en-US" sz="3600" baseline="0">
                <a:solidFill>
                  <a:schemeClr val="bg1"/>
                </a:solidFill>
              </a:rPr>
              <a:t> sales</a:t>
            </a:r>
            <a:endParaRPr lang="en-US" sz="3600">
              <a:solidFill>
                <a:schemeClr val="bg1"/>
              </a:solidFill>
            </a:endParaRPr>
          </a:p>
        </xdr:txBody>
      </xdr:sp>
      <xdr:sp macro="" textlink="">
        <xdr:nvSpPr>
          <xdr:cNvPr id="59" name="TextBox 58">
            <a:extLst>
              <a:ext uri="{FF2B5EF4-FFF2-40B4-BE49-F238E27FC236}">
                <a16:creationId xmlns:a16="http://schemas.microsoft.com/office/drawing/2014/main" id="{C8F34552-68D3-54B7-98F0-365E7F4B7494}"/>
              </a:ext>
            </a:extLst>
          </xdr:cNvPr>
          <xdr:cNvSpPr txBox="1"/>
        </xdr:nvSpPr>
        <xdr:spPr>
          <a:xfrm>
            <a:off x="10023454" y="1783512"/>
            <a:ext cx="1872564" cy="9130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1">
                <a:solidFill>
                  <a:schemeClr val="bg1"/>
                </a:solidFill>
              </a:rPr>
              <a:t>$6.2M</a:t>
            </a:r>
          </a:p>
        </xdr:txBody>
      </xdr:sp>
      <xdr:cxnSp macro="">
        <xdr:nvCxnSpPr>
          <xdr:cNvPr id="61" name="Straight Connector 60">
            <a:extLst>
              <a:ext uri="{FF2B5EF4-FFF2-40B4-BE49-F238E27FC236}">
                <a16:creationId xmlns:a16="http://schemas.microsoft.com/office/drawing/2014/main" id="{EF015DDB-53A1-57A8-7698-6869DD991AF5}"/>
              </a:ext>
            </a:extLst>
          </xdr:cNvPr>
          <xdr:cNvCxnSpPr/>
        </xdr:nvCxnSpPr>
        <xdr:spPr>
          <a:xfrm>
            <a:off x="5152456" y="1239899"/>
            <a:ext cx="0" cy="116375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62" name="Straight Connector 61">
            <a:extLst>
              <a:ext uri="{FF2B5EF4-FFF2-40B4-BE49-F238E27FC236}">
                <a16:creationId xmlns:a16="http://schemas.microsoft.com/office/drawing/2014/main" id="{CBC1FF82-84D8-BA2E-A773-A50638713C16}"/>
              </a:ext>
            </a:extLst>
          </xdr:cNvPr>
          <xdr:cNvCxnSpPr/>
        </xdr:nvCxnSpPr>
        <xdr:spPr>
          <a:xfrm>
            <a:off x="8442464" y="1243374"/>
            <a:ext cx="0" cy="116375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81" name="Straight Connector 80">
            <a:extLst>
              <a:ext uri="{FF2B5EF4-FFF2-40B4-BE49-F238E27FC236}">
                <a16:creationId xmlns:a16="http://schemas.microsoft.com/office/drawing/2014/main" id="{5CF51E07-FB1E-96C7-8327-BF3569183C46}"/>
              </a:ext>
            </a:extLst>
          </xdr:cNvPr>
          <xdr:cNvCxnSpPr/>
        </xdr:nvCxnSpPr>
        <xdr:spPr>
          <a:xfrm>
            <a:off x="11676306" y="1263579"/>
            <a:ext cx="0" cy="1163757"/>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189151</xdr:colOff>
      <xdr:row>1</xdr:row>
      <xdr:rowOff>88194</xdr:rowOff>
    </xdr:from>
    <xdr:to>
      <xdr:col>5</xdr:col>
      <xdr:colOff>70555</xdr:colOff>
      <xdr:row>72</xdr:row>
      <xdr:rowOff>17639</xdr:rowOff>
    </xdr:to>
    <xdr:sp macro="" textlink="">
      <xdr:nvSpPr>
        <xdr:cNvPr id="66" name="Rectangle: Rounded Corners 65">
          <a:extLst>
            <a:ext uri="{FF2B5EF4-FFF2-40B4-BE49-F238E27FC236}">
              <a16:creationId xmlns:a16="http://schemas.microsoft.com/office/drawing/2014/main" id="{488F3D72-3380-0C12-9E3A-0B8108751359}"/>
            </a:ext>
          </a:extLst>
        </xdr:cNvPr>
        <xdr:cNvSpPr/>
      </xdr:nvSpPr>
      <xdr:spPr>
        <a:xfrm>
          <a:off x="189151" y="264583"/>
          <a:ext cx="2968210" cy="12453056"/>
        </a:xfrm>
        <a:prstGeom prst="roundRect">
          <a:avLst>
            <a:gd name="adj" fmla="val 1038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337767</xdr:colOff>
      <xdr:row>11</xdr:row>
      <xdr:rowOff>27024</xdr:rowOff>
    </xdr:from>
    <xdr:to>
      <xdr:col>4</xdr:col>
      <xdr:colOff>418831</xdr:colOff>
      <xdr:row>14</xdr:row>
      <xdr:rowOff>54044</xdr:rowOff>
    </xdr:to>
    <xdr:sp macro="" textlink="">
      <xdr:nvSpPr>
        <xdr:cNvPr id="83" name="Rectangle: Rounded Corners 82">
          <a:extLst>
            <a:ext uri="{FF2B5EF4-FFF2-40B4-BE49-F238E27FC236}">
              <a16:creationId xmlns:a16="http://schemas.microsoft.com/office/drawing/2014/main" id="{F02FADC2-36B2-6A8B-A870-E4B5F6510E37}"/>
            </a:ext>
          </a:extLst>
        </xdr:cNvPr>
        <xdr:cNvSpPr/>
      </xdr:nvSpPr>
      <xdr:spPr>
        <a:xfrm>
          <a:off x="337767" y="2107662"/>
          <a:ext cx="2512979" cy="594467"/>
        </a:xfrm>
        <a:prstGeom prst="roundRect">
          <a:avLst>
            <a:gd name="adj" fmla="val 9849"/>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        </a:t>
          </a:r>
          <a:r>
            <a:rPr lang="en-US" sz="2800" b="1"/>
            <a:t>Dashboard</a:t>
          </a:r>
        </a:p>
      </xdr:txBody>
    </xdr:sp>
    <xdr:clientData/>
  </xdr:twoCellAnchor>
  <xdr:twoCellAnchor editAs="oneCell">
    <xdr:from>
      <xdr:col>0</xdr:col>
      <xdr:colOff>496901</xdr:colOff>
      <xdr:row>11</xdr:row>
      <xdr:rowOff>103814</xdr:rowOff>
    </xdr:from>
    <xdr:to>
      <xdr:col>1</xdr:col>
      <xdr:colOff>337766</xdr:colOff>
      <xdr:row>14</xdr:row>
      <xdr:rowOff>466</xdr:rowOff>
    </xdr:to>
    <xdr:pic>
      <xdr:nvPicPr>
        <xdr:cNvPr id="85" name="Picture 84">
          <a:extLst>
            <a:ext uri="{FF2B5EF4-FFF2-40B4-BE49-F238E27FC236}">
              <a16:creationId xmlns:a16="http://schemas.microsoft.com/office/drawing/2014/main" id="{503380D6-0253-E7CF-A7FC-9362C52025E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6901" y="2184452"/>
          <a:ext cx="448844" cy="450123"/>
        </a:xfrm>
        <a:prstGeom prst="rect">
          <a:avLst/>
        </a:prstGeom>
      </xdr:spPr>
    </xdr:pic>
    <xdr:clientData/>
  </xdr:twoCellAnchor>
  <xdr:twoCellAnchor editAs="oneCell">
    <xdr:from>
      <xdr:col>1</xdr:col>
      <xdr:colOff>108085</xdr:colOff>
      <xdr:row>1</xdr:row>
      <xdr:rowOff>135106</xdr:rowOff>
    </xdr:from>
    <xdr:to>
      <xdr:col>3</xdr:col>
      <xdr:colOff>494262</xdr:colOff>
      <xdr:row>10</xdr:row>
      <xdr:rowOff>34900</xdr:rowOff>
    </xdr:to>
    <xdr:pic>
      <xdr:nvPicPr>
        <xdr:cNvPr id="89" name="Picture 88">
          <a:extLst>
            <a:ext uri="{FF2B5EF4-FFF2-40B4-BE49-F238E27FC236}">
              <a16:creationId xmlns:a16="http://schemas.microsoft.com/office/drawing/2014/main" id="{C78EB981-0607-E042-40CB-9C8D53EDEB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16064" y="324255"/>
          <a:ext cx="1602134" cy="1602134"/>
        </a:xfrm>
        <a:prstGeom prst="rect">
          <a:avLst/>
        </a:prstGeom>
      </xdr:spPr>
    </xdr:pic>
    <xdr:clientData/>
  </xdr:twoCellAnchor>
  <xdr:oneCellAnchor>
    <xdr:from>
      <xdr:col>7</xdr:col>
      <xdr:colOff>540426</xdr:colOff>
      <xdr:row>15</xdr:row>
      <xdr:rowOff>135106</xdr:rowOff>
    </xdr:from>
    <xdr:ext cx="184731" cy="264560"/>
    <xdr:sp macro="" textlink="">
      <xdr:nvSpPr>
        <xdr:cNvPr id="90" name="TextBox 89">
          <a:extLst>
            <a:ext uri="{FF2B5EF4-FFF2-40B4-BE49-F238E27FC236}">
              <a16:creationId xmlns:a16="http://schemas.microsoft.com/office/drawing/2014/main" id="{89F29046-3B94-B23F-0EE6-26968D6A17B3}"/>
            </a:ext>
          </a:extLst>
        </xdr:cNvPr>
        <xdr:cNvSpPr txBox="1"/>
      </xdr:nvSpPr>
      <xdr:spPr>
        <a:xfrm>
          <a:off x="4796277" y="29723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323726</xdr:colOff>
      <xdr:row>15</xdr:row>
      <xdr:rowOff>12451</xdr:rowOff>
    </xdr:from>
    <xdr:ext cx="5353922" cy="1282450"/>
    <xdr:sp macro="" textlink="">
      <xdr:nvSpPr>
        <xdr:cNvPr id="3" name="TextBox 2">
          <a:hlinkClick xmlns:r="http://schemas.openxmlformats.org/officeDocument/2006/relationships" r:id="rId7"/>
          <a:extLst>
            <a:ext uri="{FF2B5EF4-FFF2-40B4-BE49-F238E27FC236}">
              <a16:creationId xmlns:a16="http://schemas.microsoft.com/office/drawing/2014/main" id="{077ABD64-80A2-9B54-DF8C-052346E12D95}"/>
            </a:ext>
          </a:extLst>
        </xdr:cNvPr>
        <xdr:cNvSpPr txBox="1"/>
      </xdr:nvSpPr>
      <xdr:spPr>
        <a:xfrm>
          <a:off x="933824" y="2813922"/>
          <a:ext cx="5353922" cy="128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a:solidFill>
                <a:sysClr val="windowText" lastClr="000000"/>
              </a:solidFill>
            </a:rPr>
            <a:t>Analysis</a:t>
          </a:r>
        </a:p>
      </xdr:txBody>
    </xdr:sp>
    <xdr:clientData/>
  </xdr:oneCellAnchor>
  <xdr:oneCellAnchor>
    <xdr:from>
      <xdr:col>1</xdr:col>
      <xdr:colOff>298824</xdr:colOff>
      <xdr:row>18</xdr:row>
      <xdr:rowOff>37353</xdr:rowOff>
    </xdr:from>
    <xdr:ext cx="6648823" cy="530658"/>
    <xdr:sp macro="" textlink="">
      <xdr:nvSpPr>
        <xdr:cNvPr id="4" name="TextBox 3">
          <a:hlinkClick xmlns:r="http://schemas.openxmlformats.org/officeDocument/2006/relationships" r:id="rId8"/>
          <a:extLst>
            <a:ext uri="{FF2B5EF4-FFF2-40B4-BE49-F238E27FC236}">
              <a16:creationId xmlns:a16="http://schemas.microsoft.com/office/drawing/2014/main" id="{FC8C8E38-9418-F3D6-07A5-F347AE9A1895}"/>
            </a:ext>
          </a:extLst>
        </xdr:cNvPr>
        <xdr:cNvSpPr txBox="1"/>
      </xdr:nvSpPr>
      <xdr:spPr>
        <a:xfrm>
          <a:off x="908922" y="3399118"/>
          <a:ext cx="664882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t>Dataset</a:t>
          </a:r>
        </a:p>
      </xdr:txBody>
    </xdr:sp>
    <xdr:clientData/>
  </xdr:oneCellAnchor>
  <xdr:twoCellAnchor editAs="oneCell">
    <xdr:from>
      <xdr:col>0</xdr:col>
      <xdr:colOff>547843</xdr:colOff>
      <xdr:row>15</xdr:row>
      <xdr:rowOff>96303</xdr:rowOff>
    </xdr:from>
    <xdr:to>
      <xdr:col>1</xdr:col>
      <xdr:colOff>273922</xdr:colOff>
      <xdr:row>17</xdr:row>
      <xdr:rowOff>58951</xdr:rowOff>
    </xdr:to>
    <xdr:pic>
      <xdr:nvPicPr>
        <xdr:cNvPr id="8" name="Picture 7">
          <a:extLst>
            <a:ext uri="{FF2B5EF4-FFF2-40B4-BE49-F238E27FC236}">
              <a16:creationId xmlns:a16="http://schemas.microsoft.com/office/drawing/2014/main" id="{50D7BF41-144F-F859-05BF-8201F93E1E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47843" y="2897774"/>
          <a:ext cx="336177" cy="336177"/>
        </a:xfrm>
        <a:prstGeom prst="rect">
          <a:avLst/>
        </a:prstGeom>
      </xdr:spPr>
    </xdr:pic>
    <xdr:clientData/>
  </xdr:twoCellAnchor>
  <xdr:twoCellAnchor>
    <xdr:from>
      <xdr:col>5</xdr:col>
      <xdr:colOff>318508</xdr:colOff>
      <xdr:row>16</xdr:row>
      <xdr:rowOff>105833</xdr:rowOff>
    </xdr:from>
    <xdr:to>
      <xdr:col>16</xdr:col>
      <xdr:colOff>583090</xdr:colOff>
      <xdr:row>71</xdr:row>
      <xdr:rowOff>141111</xdr:rowOff>
    </xdr:to>
    <xdr:sp macro="" textlink="">
      <xdr:nvSpPr>
        <xdr:cNvPr id="12" name="Rectangle: Rounded Corners 11">
          <a:extLst>
            <a:ext uri="{FF2B5EF4-FFF2-40B4-BE49-F238E27FC236}">
              <a16:creationId xmlns:a16="http://schemas.microsoft.com/office/drawing/2014/main" id="{6C8370A9-9E6B-4728-9B8D-C2B7E274A58C}"/>
            </a:ext>
          </a:extLst>
        </xdr:cNvPr>
        <xdr:cNvSpPr/>
      </xdr:nvSpPr>
      <xdr:spPr>
        <a:xfrm>
          <a:off x="3368998" y="3094068"/>
          <a:ext cx="6975661" cy="10307337"/>
        </a:xfrm>
        <a:prstGeom prst="roundRect">
          <a:avLst>
            <a:gd name="adj" fmla="val 641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560295</xdr:colOff>
      <xdr:row>18</xdr:row>
      <xdr:rowOff>124503</xdr:rowOff>
    </xdr:from>
    <xdr:to>
      <xdr:col>1</xdr:col>
      <xdr:colOff>320423</xdr:colOff>
      <xdr:row>20</xdr:row>
      <xdr:rowOff>121200</xdr:rowOff>
    </xdr:to>
    <xdr:pic>
      <xdr:nvPicPr>
        <xdr:cNvPr id="10" name="Picture 9">
          <a:extLst>
            <a:ext uri="{FF2B5EF4-FFF2-40B4-BE49-F238E27FC236}">
              <a16:creationId xmlns:a16="http://schemas.microsoft.com/office/drawing/2014/main" id="{5627580D-E098-44CE-3BF3-9F7A6E04037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60295" y="3486268"/>
          <a:ext cx="370226" cy="370226"/>
        </a:xfrm>
        <a:prstGeom prst="rect">
          <a:avLst/>
        </a:prstGeom>
      </xdr:spPr>
    </xdr:pic>
    <xdr:clientData/>
  </xdr:twoCellAnchor>
  <xdr:twoCellAnchor>
    <xdr:from>
      <xdr:col>17</xdr:col>
      <xdr:colOff>211667</xdr:colOff>
      <xdr:row>44</xdr:row>
      <xdr:rowOff>105832</xdr:rowOff>
    </xdr:from>
    <xdr:to>
      <xdr:col>37</xdr:col>
      <xdr:colOff>77693</xdr:colOff>
      <xdr:row>71</xdr:row>
      <xdr:rowOff>162717</xdr:rowOff>
    </xdr:to>
    <xdr:sp macro="" textlink="">
      <xdr:nvSpPr>
        <xdr:cNvPr id="17" name="Rectangle: Rounded Corners 16">
          <a:extLst>
            <a:ext uri="{FF2B5EF4-FFF2-40B4-BE49-F238E27FC236}">
              <a16:creationId xmlns:a16="http://schemas.microsoft.com/office/drawing/2014/main" id="{71789715-50A3-D6A8-5670-BCEEEF965E96}"/>
            </a:ext>
          </a:extLst>
        </xdr:cNvPr>
        <xdr:cNvSpPr/>
      </xdr:nvSpPr>
      <xdr:spPr>
        <a:xfrm>
          <a:off x="10706806" y="7866943"/>
          <a:ext cx="12213248" cy="4819385"/>
        </a:xfrm>
        <a:prstGeom prst="roundRect">
          <a:avLst>
            <a:gd name="adj" fmla="val 868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583227</xdr:colOff>
      <xdr:row>17</xdr:row>
      <xdr:rowOff>141554</xdr:rowOff>
    </xdr:from>
    <xdr:to>
      <xdr:col>16</xdr:col>
      <xdr:colOff>306322</xdr:colOff>
      <xdr:row>19</xdr:row>
      <xdr:rowOff>119153</xdr:rowOff>
    </xdr:to>
    <xdr:pic>
      <xdr:nvPicPr>
        <xdr:cNvPr id="21" name="Picture 20">
          <a:extLst>
            <a:ext uri="{FF2B5EF4-FFF2-40B4-BE49-F238E27FC236}">
              <a16:creationId xmlns:a16="http://schemas.microsoft.com/office/drawing/2014/main" id="{206EF224-1D9E-A3A1-B018-4D344BFCDA1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843644" y="3140165"/>
          <a:ext cx="340456" cy="330377"/>
        </a:xfrm>
        <a:prstGeom prst="rect">
          <a:avLst/>
        </a:prstGeom>
      </xdr:spPr>
    </xdr:pic>
    <xdr:clientData/>
  </xdr:twoCellAnchor>
  <xdr:twoCellAnchor>
    <xdr:from>
      <xdr:col>25</xdr:col>
      <xdr:colOff>335140</xdr:colOff>
      <xdr:row>44</xdr:row>
      <xdr:rowOff>158750</xdr:rowOff>
    </xdr:from>
    <xdr:to>
      <xdr:col>36</xdr:col>
      <xdr:colOff>194030</xdr:colOff>
      <xdr:row>71</xdr:row>
      <xdr:rowOff>1</xdr:rowOff>
    </xdr:to>
    <xdr:graphicFrame macro="">
      <xdr:nvGraphicFramePr>
        <xdr:cNvPr id="35" name="Chart 34">
          <a:extLst>
            <a:ext uri="{FF2B5EF4-FFF2-40B4-BE49-F238E27FC236}">
              <a16:creationId xmlns:a16="http://schemas.microsoft.com/office/drawing/2014/main" id="{ACBF2C63-BE9C-447D-8EEC-AF94C1EA1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36</xdr:col>
      <xdr:colOff>25948</xdr:colOff>
      <xdr:row>45</xdr:row>
      <xdr:rowOff>33932</xdr:rowOff>
    </xdr:from>
    <xdr:to>
      <xdr:col>36</xdr:col>
      <xdr:colOff>511912</xdr:colOff>
      <xdr:row>47</xdr:row>
      <xdr:rowOff>141111</xdr:rowOff>
    </xdr:to>
    <xdr:pic>
      <xdr:nvPicPr>
        <xdr:cNvPr id="39" name="Picture 38">
          <a:extLst>
            <a:ext uri="{FF2B5EF4-FFF2-40B4-BE49-F238E27FC236}">
              <a16:creationId xmlns:a16="http://schemas.microsoft.com/office/drawing/2014/main" id="{2FB2D8DD-0122-AEC7-AF62-68B58FDDF62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250948" y="7971432"/>
          <a:ext cx="485964" cy="459957"/>
        </a:xfrm>
        <a:prstGeom prst="rect">
          <a:avLst/>
        </a:prstGeom>
      </xdr:spPr>
    </xdr:pic>
    <xdr:clientData/>
  </xdr:twoCellAnchor>
  <xdr:twoCellAnchor>
    <xdr:from>
      <xdr:col>17</xdr:col>
      <xdr:colOff>405693</xdr:colOff>
      <xdr:row>45</xdr:row>
      <xdr:rowOff>17639</xdr:rowOff>
    </xdr:from>
    <xdr:to>
      <xdr:col>25</xdr:col>
      <xdr:colOff>511527</xdr:colOff>
      <xdr:row>71</xdr:row>
      <xdr:rowOff>17640</xdr:rowOff>
    </xdr:to>
    <xdr:graphicFrame macro="">
      <xdr:nvGraphicFramePr>
        <xdr:cNvPr id="41" name="Chart 40">
          <a:extLst>
            <a:ext uri="{FF2B5EF4-FFF2-40B4-BE49-F238E27FC236}">
              <a16:creationId xmlns:a16="http://schemas.microsoft.com/office/drawing/2014/main" id="{66858118-E0AA-459B-A2E6-C918A9224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42</xdr:col>
      <xdr:colOff>586684</xdr:colOff>
      <xdr:row>35</xdr:row>
      <xdr:rowOff>105833</xdr:rowOff>
    </xdr:from>
    <xdr:ext cx="6957391" cy="1062933"/>
    <xdr:sp macro="" textlink="">
      <xdr:nvSpPr>
        <xdr:cNvPr id="44" name="TextBox 43">
          <a:extLst>
            <a:ext uri="{FF2B5EF4-FFF2-40B4-BE49-F238E27FC236}">
              <a16:creationId xmlns:a16="http://schemas.microsoft.com/office/drawing/2014/main" id="{1E7A387F-2BF8-E49E-EB31-4499572DA9E1}"/>
            </a:ext>
          </a:extLst>
        </xdr:cNvPr>
        <xdr:cNvSpPr txBox="1"/>
      </xdr:nvSpPr>
      <xdr:spPr>
        <a:xfrm>
          <a:off x="26515851" y="6279444"/>
          <a:ext cx="6957391" cy="10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1"/>
            <a:t>LEADING</a:t>
          </a:r>
          <a:r>
            <a:rPr lang="en-US" sz="1800" b="1" baseline="0"/>
            <a:t> QUANTITY BY CITY</a:t>
          </a:r>
          <a:endParaRPr lang="en-US" sz="1800" b="1"/>
        </a:p>
      </xdr:txBody>
    </xdr:sp>
    <xdr:clientData/>
  </xdr:oneCellAnchor>
  <xdr:twoCellAnchor editAs="oneCell">
    <xdr:from>
      <xdr:col>0</xdr:col>
      <xdr:colOff>334661</xdr:colOff>
      <xdr:row>22</xdr:row>
      <xdr:rowOff>173773</xdr:rowOff>
    </xdr:from>
    <xdr:to>
      <xdr:col>4</xdr:col>
      <xdr:colOff>563261</xdr:colOff>
      <xdr:row>31</xdr:row>
      <xdr:rowOff>77745</xdr:rowOff>
    </xdr:to>
    <mc:AlternateContent xmlns:mc="http://schemas.openxmlformats.org/markup-compatibility/2006">
      <mc:Choice xmlns:a14="http://schemas.microsoft.com/office/drawing/2010/main" Requires="a14">
        <xdr:graphicFrame macro="">
          <xdr:nvGraphicFramePr>
            <xdr:cNvPr id="46" name="Category 1">
              <a:extLst>
                <a:ext uri="{FF2B5EF4-FFF2-40B4-BE49-F238E27FC236}">
                  <a16:creationId xmlns:a16="http://schemas.microsoft.com/office/drawing/2014/main" id="{B3D07FF1-D758-4406-B6EB-C1ED1C32CEB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34661" y="4229579"/>
              <a:ext cx="2686665" cy="1563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386225</xdr:colOff>
      <xdr:row>34</xdr:row>
      <xdr:rowOff>38903</xdr:rowOff>
    </xdr:from>
    <xdr:to>
      <xdr:col>4</xdr:col>
      <xdr:colOff>538238</xdr:colOff>
      <xdr:row>40</xdr:row>
      <xdr:rowOff>71963</xdr:rowOff>
    </xdr:to>
    <mc:AlternateContent xmlns:mc="http://schemas.openxmlformats.org/markup-compatibility/2006">
      <mc:Choice xmlns:a14="http://schemas.microsoft.com/office/drawing/2010/main" Requires="a14">
        <xdr:graphicFrame macro="">
          <xdr:nvGraphicFramePr>
            <xdr:cNvPr id="47" name="Year 2">
              <a:extLst>
                <a:ext uri="{FF2B5EF4-FFF2-40B4-BE49-F238E27FC236}">
                  <a16:creationId xmlns:a16="http://schemas.microsoft.com/office/drawing/2014/main" id="{F035D6F9-07AD-4D15-BE5E-9EF64749C55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386225" y="6306968"/>
              <a:ext cx="2610078" cy="11391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292101</xdr:colOff>
      <xdr:row>68</xdr:row>
      <xdr:rowOff>9177</xdr:rowOff>
    </xdr:from>
    <xdr:to>
      <xdr:col>1</xdr:col>
      <xdr:colOff>101601</xdr:colOff>
      <xdr:row>70</xdr:row>
      <xdr:rowOff>40927</xdr:rowOff>
    </xdr:to>
    <xdr:pic>
      <xdr:nvPicPr>
        <xdr:cNvPr id="53" name="Picture 52">
          <a:extLst>
            <a:ext uri="{FF2B5EF4-FFF2-40B4-BE49-F238E27FC236}">
              <a16:creationId xmlns:a16="http://schemas.microsoft.com/office/drawing/2014/main" id="{2B6B78D2-A170-0A77-596C-0D526C688950}"/>
            </a:ext>
          </a:extLst>
        </xdr:cNvPr>
        <xdr:cNvPicPr>
          <a:picLocks noChangeAspect="1"/>
        </xdr:cNvPicPr>
      </xdr:nvPicPr>
      <xdr:blipFill>
        <a:blip xmlns:r="http://schemas.openxmlformats.org/officeDocument/2006/relationships" r:embed="rId15" cstate="print">
          <a:duotone>
            <a:prstClr val="black"/>
            <a:schemeClr val="tx2">
              <a:lumMod val="75000"/>
              <a:tint val="45000"/>
              <a:satMod val="400000"/>
            </a:schemeClr>
          </a:duotone>
          <a:extLst>
            <a:ext uri="{28A0092B-C50C-407E-A947-70E740481C1C}">
              <a14:useLocalDpi xmlns:a14="http://schemas.microsoft.com/office/drawing/2010/main" val="0"/>
            </a:ext>
          </a:extLst>
        </a:blip>
        <a:stretch>
          <a:fillRect/>
        </a:stretch>
      </xdr:blipFill>
      <xdr:spPr>
        <a:xfrm>
          <a:off x="292101" y="12003621"/>
          <a:ext cx="426861" cy="384528"/>
        </a:xfrm>
        <a:prstGeom prst="rect">
          <a:avLst/>
        </a:prstGeom>
      </xdr:spPr>
    </xdr:pic>
    <xdr:clientData/>
  </xdr:twoCellAnchor>
  <xdr:oneCellAnchor>
    <xdr:from>
      <xdr:col>1</xdr:col>
      <xdr:colOff>159453</xdr:colOff>
      <xdr:row>68</xdr:row>
      <xdr:rowOff>1412</xdr:rowOff>
    </xdr:from>
    <xdr:ext cx="5187947" cy="468013"/>
    <xdr:sp macro="" textlink="">
      <xdr:nvSpPr>
        <xdr:cNvPr id="55" name="TextBox 54">
          <a:extLst>
            <a:ext uri="{FF2B5EF4-FFF2-40B4-BE49-F238E27FC236}">
              <a16:creationId xmlns:a16="http://schemas.microsoft.com/office/drawing/2014/main" id="{3B0279AB-D189-C44A-2904-F1E31540AA04}"/>
            </a:ext>
          </a:extLst>
        </xdr:cNvPr>
        <xdr:cNvSpPr txBox="1"/>
      </xdr:nvSpPr>
      <xdr:spPr>
        <a:xfrm flipH="1">
          <a:off x="776814" y="11995856"/>
          <a:ext cx="518794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t>Adediji</a:t>
          </a:r>
          <a:r>
            <a:rPr lang="en-US" sz="2400" b="1" baseline="0"/>
            <a:t> Joshua</a:t>
          </a:r>
          <a:endParaRPr lang="en-US" sz="2400" b="1"/>
        </a:p>
      </xdr:txBody>
    </xdr:sp>
    <xdr:clientData/>
  </xdr:oneCellAnchor>
  <xdr:twoCellAnchor editAs="oneCell">
    <xdr:from>
      <xdr:col>5</xdr:col>
      <xdr:colOff>599722</xdr:colOff>
      <xdr:row>8</xdr:row>
      <xdr:rowOff>53696</xdr:rowOff>
    </xdr:from>
    <xdr:to>
      <xdr:col>7</xdr:col>
      <xdr:colOff>2910</xdr:colOff>
      <xdr:row>11</xdr:row>
      <xdr:rowOff>123467</xdr:rowOff>
    </xdr:to>
    <xdr:pic>
      <xdr:nvPicPr>
        <xdr:cNvPr id="63" name="Picture 62">
          <a:extLst>
            <a:ext uri="{FF2B5EF4-FFF2-40B4-BE49-F238E27FC236}">
              <a16:creationId xmlns:a16="http://schemas.microsoft.com/office/drawing/2014/main" id="{325A2EAF-63D5-5DE5-6CAE-C63F70FF991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86528" y="1464807"/>
          <a:ext cx="626686" cy="598938"/>
        </a:xfrm>
        <a:prstGeom prst="rect">
          <a:avLst/>
        </a:prstGeom>
      </xdr:spPr>
    </xdr:pic>
    <xdr:clientData/>
  </xdr:twoCellAnchor>
  <xdr:oneCellAnchor>
    <xdr:from>
      <xdr:col>7</xdr:col>
      <xdr:colOff>211666</xdr:colOff>
      <xdr:row>6</xdr:row>
      <xdr:rowOff>141111</xdr:rowOff>
    </xdr:from>
    <xdr:ext cx="3033889" cy="1000338"/>
    <xdr:sp macro="" textlink="">
      <xdr:nvSpPr>
        <xdr:cNvPr id="65" name="TextBox 64">
          <a:extLst>
            <a:ext uri="{FF2B5EF4-FFF2-40B4-BE49-F238E27FC236}">
              <a16:creationId xmlns:a16="http://schemas.microsoft.com/office/drawing/2014/main" id="{AD959FC0-6752-3F93-4E0E-FCDC71EAF73A}"/>
            </a:ext>
          </a:extLst>
        </xdr:cNvPr>
        <xdr:cNvSpPr txBox="1"/>
      </xdr:nvSpPr>
      <xdr:spPr>
        <a:xfrm>
          <a:off x="4533194" y="1199444"/>
          <a:ext cx="3033889" cy="1000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solidFill>
            </a:rPr>
            <a:t>Unique</a:t>
          </a:r>
          <a:r>
            <a:rPr lang="en-US" sz="3600" baseline="0">
              <a:solidFill>
                <a:schemeClr val="bg1"/>
              </a:solidFill>
            </a:rPr>
            <a:t> Orders</a:t>
          </a:r>
        </a:p>
        <a:p>
          <a:endParaRPr lang="en-US" sz="1100" baseline="0"/>
        </a:p>
        <a:p>
          <a:endParaRPr lang="en-US" sz="1100"/>
        </a:p>
      </xdr:txBody>
    </xdr:sp>
    <xdr:clientData/>
  </xdr:oneCellAnchor>
  <xdr:oneCellAnchor>
    <xdr:from>
      <xdr:col>8</xdr:col>
      <xdr:colOff>246944</xdr:colOff>
      <xdr:row>9</xdr:row>
      <xdr:rowOff>123472</xdr:rowOff>
    </xdr:from>
    <xdr:ext cx="1834444" cy="1340555"/>
    <xdr:sp macro="" textlink="">
      <xdr:nvSpPr>
        <xdr:cNvPr id="67" name="TextBox 66">
          <a:extLst>
            <a:ext uri="{FF2B5EF4-FFF2-40B4-BE49-F238E27FC236}">
              <a16:creationId xmlns:a16="http://schemas.microsoft.com/office/drawing/2014/main" id="{4DA038C3-201B-19FE-B41E-4DE2442F49A2}"/>
            </a:ext>
          </a:extLst>
        </xdr:cNvPr>
        <xdr:cNvSpPr txBox="1"/>
      </xdr:nvSpPr>
      <xdr:spPr>
        <a:xfrm>
          <a:off x="5185833" y="1710972"/>
          <a:ext cx="1834444" cy="13405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b="1">
              <a:solidFill>
                <a:schemeClr val="bg1"/>
              </a:solidFill>
            </a:rPr>
            <a:t>547</a:t>
          </a:r>
        </a:p>
      </xdr:txBody>
    </xdr:sp>
    <xdr:clientData/>
  </xdr:oneCellAnchor>
  <xdr:twoCellAnchor>
    <xdr:from>
      <xdr:col>5</xdr:col>
      <xdr:colOff>440971</xdr:colOff>
      <xdr:row>45</xdr:row>
      <xdr:rowOff>52916</xdr:rowOff>
    </xdr:from>
    <xdr:to>
      <xdr:col>16</xdr:col>
      <xdr:colOff>-1</xdr:colOff>
      <xdr:row>72</xdr:row>
      <xdr:rowOff>130125</xdr:rowOff>
    </xdr:to>
    <xdr:graphicFrame macro="">
      <xdr:nvGraphicFramePr>
        <xdr:cNvPr id="7" name="Chart 6">
          <a:extLst>
            <a:ext uri="{FF2B5EF4-FFF2-40B4-BE49-F238E27FC236}">
              <a16:creationId xmlns:a16="http://schemas.microsoft.com/office/drawing/2014/main" id="{D18B3F40-2AA7-494D-A613-5D1EFBD8A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oneCellAnchor>
    <xdr:from>
      <xdr:col>5</xdr:col>
      <xdr:colOff>335139</xdr:colOff>
      <xdr:row>43</xdr:row>
      <xdr:rowOff>52917</xdr:rowOff>
    </xdr:from>
    <xdr:ext cx="4462639" cy="374141"/>
    <xdr:sp macro="" textlink="">
      <xdr:nvSpPr>
        <xdr:cNvPr id="9" name="TextBox 8">
          <a:extLst>
            <a:ext uri="{FF2B5EF4-FFF2-40B4-BE49-F238E27FC236}">
              <a16:creationId xmlns:a16="http://schemas.microsoft.com/office/drawing/2014/main" id="{9DFF5961-383C-9353-27F4-FE3C5939D1B8}"/>
            </a:ext>
          </a:extLst>
        </xdr:cNvPr>
        <xdr:cNvSpPr txBox="1"/>
      </xdr:nvSpPr>
      <xdr:spPr>
        <a:xfrm>
          <a:off x="3421945" y="7637639"/>
          <a:ext cx="446263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t>ORDER</a:t>
          </a:r>
          <a:r>
            <a:rPr lang="en-US" sz="1800" b="1" baseline="0"/>
            <a:t> ACROSS EACH YEAR</a:t>
          </a:r>
          <a:endParaRPr lang="en-US" sz="1800" b="1"/>
        </a:p>
      </xdr:txBody>
    </xdr:sp>
    <xdr:clientData/>
  </xdr:oneCellAnchor>
  <xdr:twoCellAnchor editAs="oneCell">
    <xdr:from>
      <xdr:col>16</xdr:col>
      <xdr:colOff>29313</xdr:colOff>
      <xdr:row>42</xdr:row>
      <xdr:rowOff>177080</xdr:rowOff>
    </xdr:from>
    <xdr:to>
      <xdr:col>16</xdr:col>
      <xdr:colOff>451100</xdr:colOff>
      <xdr:row>45</xdr:row>
      <xdr:rowOff>52882</xdr:rowOff>
    </xdr:to>
    <xdr:pic>
      <xdr:nvPicPr>
        <xdr:cNvPr id="31" name="Picture 30">
          <a:extLst>
            <a:ext uri="{FF2B5EF4-FFF2-40B4-BE49-F238E27FC236}">
              <a16:creationId xmlns:a16="http://schemas.microsoft.com/office/drawing/2014/main" id="{53E8099D-B05F-F100-35E7-56049F17158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914718" y="8105999"/>
          <a:ext cx="421787" cy="442153"/>
        </a:xfrm>
        <a:prstGeom prst="rect">
          <a:avLst/>
        </a:prstGeom>
      </xdr:spPr>
    </xdr:pic>
    <xdr:clientData/>
  </xdr:twoCellAnchor>
  <xdr:twoCellAnchor>
    <xdr:from>
      <xdr:col>7</xdr:col>
      <xdr:colOff>448236</xdr:colOff>
      <xdr:row>19</xdr:row>
      <xdr:rowOff>124510</xdr:rowOff>
    </xdr:from>
    <xdr:to>
      <xdr:col>16</xdr:col>
      <xdr:colOff>335138</xdr:colOff>
      <xdr:row>42</xdr:row>
      <xdr:rowOff>80931</xdr:rowOff>
    </xdr:to>
    <xdr:graphicFrame macro="">
      <xdr:nvGraphicFramePr>
        <xdr:cNvPr id="5" name="Chart 4">
          <a:extLst>
            <a:ext uri="{FF2B5EF4-FFF2-40B4-BE49-F238E27FC236}">
              <a16:creationId xmlns:a16="http://schemas.microsoft.com/office/drawing/2014/main" id="{FB637540-2520-4A49-97B2-095F3F63F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5</xdr:col>
      <xdr:colOff>423332</xdr:colOff>
      <xdr:row>17</xdr:row>
      <xdr:rowOff>24901</xdr:rowOff>
    </xdr:from>
    <xdr:ext cx="4039306" cy="374141"/>
    <xdr:sp macro="" textlink="">
      <xdr:nvSpPr>
        <xdr:cNvPr id="6" name="TextBox 5">
          <a:extLst>
            <a:ext uri="{FF2B5EF4-FFF2-40B4-BE49-F238E27FC236}">
              <a16:creationId xmlns:a16="http://schemas.microsoft.com/office/drawing/2014/main" id="{3DEF0B0C-2C8C-2F43-BB9C-F7040D6653FC}"/>
            </a:ext>
          </a:extLst>
        </xdr:cNvPr>
        <xdr:cNvSpPr txBox="1"/>
      </xdr:nvSpPr>
      <xdr:spPr>
        <a:xfrm>
          <a:off x="3510138" y="3023512"/>
          <a:ext cx="403930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t>TOTAL AMOUNT PER CATEGORY</a:t>
          </a:r>
        </a:p>
      </xdr:txBody>
    </xdr:sp>
    <xdr:clientData/>
  </xdr:oneCellAnchor>
  <xdr:twoCellAnchor>
    <xdr:from>
      <xdr:col>17</xdr:col>
      <xdr:colOff>211667</xdr:colOff>
      <xdr:row>16</xdr:row>
      <xdr:rowOff>123471</xdr:rowOff>
    </xdr:from>
    <xdr:to>
      <xdr:col>37</xdr:col>
      <xdr:colOff>71342</xdr:colOff>
      <xdr:row>43</xdr:row>
      <xdr:rowOff>103446</xdr:rowOff>
    </xdr:to>
    <xdr:sp macro="" textlink="">
      <xdr:nvSpPr>
        <xdr:cNvPr id="22" name="Rectangle: Rounded Corners 21">
          <a:extLst>
            <a:ext uri="{FF2B5EF4-FFF2-40B4-BE49-F238E27FC236}">
              <a16:creationId xmlns:a16="http://schemas.microsoft.com/office/drawing/2014/main" id="{F72EA3BE-C9FA-FE90-1F11-CF2D2C628CCC}"/>
            </a:ext>
          </a:extLst>
        </xdr:cNvPr>
        <xdr:cNvSpPr/>
      </xdr:nvSpPr>
      <xdr:spPr>
        <a:xfrm>
          <a:off x="10706806" y="2945693"/>
          <a:ext cx="12206897" cy="4742475"/>
        </a:xfrm>
        <a:prstGeom prst="roundRect">
          <a:avLst>
            <a:gd name="adj" fmla="val 8683"/>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582083</xdr:colOff>
      <xdr:row>18</xdr:row>
      <xdr:rowOff>158749</xdr:rowOff>
    </xdr:from>
    <xdr:to>
      <xdr:col>36</xdr:col>
      <xdr:colOff>599722</xdr:colOff>
      <xdr:row>44</xdr:row>
      <xdr:rowOff>0</xdr:rowOff>
    </xdr:to>
    <xdr:graphicFrame macro="">
      <xdr:nvGraphicFramePr>
        <xdr:cNvPr id="15" name="Chart 14">
          <a:extLst>
            <a:ext uri="{FF2B5EF4-FFF2-40B4-BE49-F238E27FC236}">
              <a16:creationId xmlns:a16="http://schemas.microsoft.com/office/drawing/2014/main" id="{EE311B54-0980-4DCF-B2AF-58E43594D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36</xdr:col>
      <xdr:colOff>35277</xdr:colOff>
      <xdr:row>17</xdr:row>
      <xdr:rowOff>70558</xdr:rowOff>
    </xdr:from>
    <xdr:to>
      <xdr:col>36</xdr:col>
      <xdr:colOff>553544</xdr:colOff>
      <xdr:row>20</xdr:row>
      <xdr:rowOff>1190</xdr:rowOff>
    </xdr:to>
    <xdr:pic>
      <xdr:nvPicPr>
        <xdr:cNvPr id="43" name="Picture 42">
          <a:extLst>
            <a:ext uri="{FF2B5EF4-FFF2-40B4-BE49-F238E27FC236}">
              <a16:creationId xmlns:a16="http://schemas.microsoft.com/office/drawing/2014/main" id="{ECF507F8-7574-40BE-1799-055D4338080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2260277" y="3069169"/>
          <a:ext cx="518267" cy="458582"/>
        </a:xfrm>
        <a:prstGeom prst="rect">
          <a:avLst/>
        </a:prstGeom>
      </xdr:spPr>
    </xdr:pic>
    <xdr:clientData/>
  </xdr:twoCellAnchor>
  <xdr:oneCellAnchor>
    <xdr:from>
      <xdr:col>17</xdr:col>
      <xdr:colOff>317500</xdr:colOff>
      <xdr:row>17</xdr:row>
      <xdr:rowOff>35277</xdr:rowOff>
    </xdr:from>
    <xdr:ext cx="5958416" cy="546368"/>
    <xdr:sp macro="" textlink="">
      <xdr:nvSpPr>
        <xdr:cNvPr id="16" name="TextBox 15">
          <a:extLst>
            <a:ext uri="{FF2B5EF4-FFF2-40B4-BE49-F238E27FC236}">
              <a16:creationId xmlns:a16="http://schemas.microsoft.com/office/drawing/2014/main" id="{87E0485A-5DD8-AC61-61E0-FE9B3E5C4BF1}"/>
            </a:ext>
          </a:extLst>
        </xdr:cNvPr>
        <xdr:cNvSpPr txBox="1"/>
      </xdr:nvSpPr>
      <xdr:spPr>
        <a:xfrm>
          <a:off x="10812639" y="3033888"/>
          <a:ext cx="5958416" cy="5463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tx1"/>
              </a:solidFill>
              <a:effectLst/>
              <a:latin typeface="+mn-lt"/>
              <a:ea typeface="+mn-ea"/>
              <a:cs typeface="+mn-cs"/>
            </a:rPr>
            <a:t>TOTAL</a:t>
          </a:r>
          <a:r>
            <a:rPr lang="en-US" sz="1800" b="1" baseline="0">
              <a:solidFill>
                <a:schemeClr val="tx1"/>
              </a:solidFill>
              <a:effectLst/>
              <a:latin typeface="+mn-lt"/>
              <a:ea typeface="+mn-ea"/>
              <a:cs typeface="+mn-cs"/>
            </a:rPr>
            <a:t> QUANTITY SOLD BY CITY AND CATEGORY</a:t>
          </a:r>
          <a:endParaRPr lang="en-US" sz="1800">
            <a:effectLst/>
          </a:endParaRPr>
        </a:p>
        <a:p>
          <a:endParaRPr lang="en-US" sz="1100"/>
        </a:p>
      </xdr:txBody>
    </xdr:sp>
    <xdr:clientData/>
  </xdr:oneCellAnchor>
  <xdr:oneCellAnchor>
    <xdr:from>
      <xdr:col>38</xdr:col>
      <xdr:colOff>597648</xdr:colOff>
      <xdr:row>32</xdr:row>
      <xdr:rowOff>12451</xdr:rowOff>
    </xdr:from>
    <xdr:ext cx="647451" cy="351716"/>
    <xdr:sp macro="" textlink="">
      <xdr:nvSpPr>
        <xdr:cNvPr id="23" name="TextBox 22">
          <a:extLst>
            <a:ext uri="{FF2B5EF4-FFF2-40B4-BE49-F238E27FC236}">
              <a16:creationId xmlns:a16="http://schemas.microsoft.com/office/drawing/2014/main" id="{B3514957-5AD8-33E5-ABA9-11CC83A0D0CF}"/>
            </a:ext>
          </a:extLst>
        </xdr:cNvPr>
        <xdr:cNvSpPr txBox="1"/>
      </xdr:nvSpPr>
      <xdr:spPr>
        <a:xfrm>
          <a:off x="23781373" y="5988922"/>
          <a:ext cx="647451" cy="351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37</xdr:col>
      <xdr:colOff>583514</xdr:colOff>
      <xdr:row>33</xdr:row>
      <xdr:rowOff>51486</xdr:rowOff>
    </xdr:from>
    <xdr:to>
      <xdr:col>50</xdr:col>
      <xdr:colOff>249020</xdr:colOff>
      <xdr:row>36</xdr:row>
      <xdr:rowOff>161862</xdr:rowOff>
    </xdr:to>
    <xdr:sp macro="" textlink="">
      <xdr:nvSpPr>
        <xdr:cNvPr id="7169" name="Text Box 1">
          <a:extLst>
            <a:ext uri="{FF2B5EF4-FFF2-40B4-BE49-F238E27FC236}">
              <a16:creationId xmlns:a16="http://schemas.microsoft.com/office/drawing/2014/main" id="{1AD84AF9-EF4F-353E-69FA-67E10B1334C0}"/>
            </a:ext>
          </a:extLst>
        </xdr:cNvPr>
        <xdr:cNvSpPr txBox="1">
          <a:spLocks noChangeArrowheads="1"/>
        </xdr:cNvSpPr>
      </xdr:nvSpPr>
      <xdr:spPr bwMode="auto">
        <a:xfrm>
          <a:off x="23443514" y="6281351"/>
          <a:ext cx="7697398" cy="676727"/>
        </a:xfrm>
        <a:prstGeom prst="rect">
          <a:avLst/>
        </a:prstGeom>
        <a:noFill/>
        <a:ln w="9525">
          <a:no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alibri"/>
              <a:ea typeface="Calibri"/>
              <a:cs typeface="Calibri"/>
            </a:rPr>
            <a:t>California leads total sales at $1.1M, while Ohio lags at $884K. Opportunities exist to boost sales in underperforming states</a:t>
          </a:r>
        </a:p>
      </xdr:txBody>
    </xdr:sp>
    <xdr:clientData/>
  </xdr:twoCellAnchor>
  <xdr:oneCellAnchor>
    <xdr:from>
      <xdr:col>39</xdr:col>
      <xdr:colOff>298823</xdr:colOff>
      <xdr:row>62</xdr:row>
      <xdr:rowOff>49804</xdr:rowOff>
    </xdr:from>
    <xdr:ext cx="1631079" cy="1531470"/>
    <xdr:sp macro="" textlink="">
      <xdr:nvSpPr>
        <xdr:cNvPr id="24" name="TextBox 23">
          <a:extLst>
            <a:ext uri="{FF2B5EF4-FFF2-40B4-BE49-F238E27FC236}">
              <a16:creationId xmlns:a16="http://schemas.microsoft.com/office/drawing/2014/main" id="{2B12B0D8-85C8-96E2-DC08-24811DADCDDB}"/>
            </a:ext>
          </a:extLst>
        </xdr:cNvPr>
        <xdr:cNvSpPr txBox="1"/>
      </xdr:nvSpPr>
      <xdr:spPr>
        <a:xfrm>
          <a:off x="24092647" y="11629216"/>
          <a:ext cx="1631079" cy="1531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37</xdr:col>
      <xdr:colOff>597647</xdr:colOff>
      <xdr:row>70</xdr:row>
      <xdr:rowOff>18676</xdr:rowOff>
    </xdr:from>
    <xdr:to>
      <xdr:col>51</xdr:col>
      <xdr:colOff>560295</xdr:colOff>
      <xdr:row>77</xdr:row>
      <xdr:rowOff>124510</xdr:rowOff>
    </xdr:to>
    <xdr:sp macro="" textlink="">
      <xdr:nvSpPr>
        <xdr:cNvPr id="7170" name="Text Box 2">
          <a:extLst>
            <a:ext uri="{FF2B5EF4-FFF2-40B4-BE49-F238E27FC236}">
              <a16:creationId xmlns:a16="http://schemas.microsoft.com/office/drawing/2014/main" id="{A5D38F49-1287-E206-AE98-F7C52E66F81B}"/>
            </a:ext>
          </a:extLst>
        </xdr:cNvPr>
        <xdr:cNvSpPr txBox="1">
          <a:spLocks noChangeArrowheads="1"/>
        </xdr:cNvSpPr>
      </xdr:nvSpPr>
      <xdr:spPr bwMode="auto">
        <a:xfrm>
          <a:off x="23401618" y="13092205"/>
          <a:ext cx="8591177" cy="1413187"/>
        </a:xfrm>
        <a:prstGeom prst="rect">
          <a:avLst/>
        </a:prstGeom>
        <a:noFill/>
        <a:ln w="9525">
          <a:no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alibri"/>
              <a:ea typeface="Calibri"/>
              <a:cs typeface="Calibri"/>
            </a:rPr>
            <a:t>Buffalo is the top city in quantity sold, followed by San Francisco and Rochester — key hubs for future promotions.</a:t>
          </a:r>
        </a:p>
      </xdr:txBody>
    </xdr:sp>
    <xdr:clientData/>
  </xdr:twoCellAnchor>
  <xdr:oneCellAnchor>
    <xdr:from>
      <xdr:col>7</xdr:col>
      <xdr:colOff>435785</xdr:colOff>
      <xdr:row>23</xdr:row>
      <xdr:rowOff>112059</xdr:rowOff>
    </xdr:from>
    <xdr:ext cx="184731" cy="264560"/>
    <xdr:sp macro="" textlink="">
      <xdr:nvSpPr>
        <xdr:cNvPr id="27" name="TextBox 26">
          <a:extLst>
            <a:ext uri="{FF2B5EF4-FFF2-40B4-BE49-F238E27FC236}">
              <a16:creationId xmlns:a16="http://schemas.microsoft.com/office/drawing/2014/main" id="{86A5496D-A426-D93C-ED47-4ED391C40AF9}"/>
            </a:ext>
          </a:extLst>
        </xdr:cNvPr>
        <xdr:cNvSpPr txBox="1"/>
      </xdr:nvSpPr>
      <xdr:spPr>
        <a:xfrm>
          <a:off x="4706471" y="440764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54</xdr:col>
      <xdr:colOff>291757</xdr:colOff>
      <xdr:row>23</xdr:row>
      <xdr:rowOff>51486</xdr:rowOff>
    </xdr:from>
    <xdr:ext cx="4290541" cy="2110945"/>
    <xdr:sp macro="" textlink="">
      <xdr:nvSpPr>
        <xdr:cNvPr id="28" name="TextBox 27">
          <a:extLst>
            <a:ext uri="{FF2B5EF4-FFF2-40B4-BE49-F238E27FC236}">
              <a16:creationId xmlns:a16="http://schemas.microsoft.com/office/drawing/2014/main" id="{8263CDC7-455A-CD64-B24F-E4734E64A30B}"/>
            </a:ext>
          </a:extLst>
        </xdr:cNvPr>
        <xdr:cNvSpPr txBox="1"/>
      </xdr:nvSpPr>
      <xdr:spPr>
        <a:xfrm>
          <a:off x="33655000" y="4393513"/>
          <a:ext cx="4290541" cy="21109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5</xdr:col>
      <xdr:colOff>406528</xdr:colOff>
      <xdr:row>40</xdr:row>
      <xdr:rowOff>39686</xdr:rowOff>
    </xdr:from>
    <xdr:to>
      <xdr:col>16</xdr:col>
      <xdr:colOff>515937</xdr:colOff>
      <xdr:row>44</xdr:row>
      <xdr:rowOff>13227</xdr:rowOff>
    </xdr:to>
    <xdr:sp macro="" textlink="">
      <xdr:nvSpPr>
        <xdr:cNvPr id="7172" name="Text Box 4">
          <a:extLst>
            <a:ext uri="{FF2B5EF4-FFF2-40B4-BE49-F238E27FC236}">
              <a16:creationId xmlns:a16="http://schemas.microsoft.com/office/drawing/2014/main" id="{2EA6F8AF-C860-E2AF-3DF0-E34559AE4880}"/>
            </a:ext>
          </a:extLst>
        </xdr:cNvPr>
        <xdr:cNvSpPr txBox="1">
          <a:spLocks noChangeArrowheads="1"/>
        </xdr:cNvSpPr>
      </xdr:nvSpPr>
      <xdr:spPr bwMode="auto">
        <a:xfrm>
          <a:off x="3449236" y="7448019"/>
          <a:ext cx="6803368" cy="714375"/>
        </a:xfrm>
        <a:prstGeom prst="rect">
          <a:avLst/>
        </a:prstGeom>
        <a:noFill/>
        <a:ln w="9525">
          <a:no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alibri"/>
              <a:ea typeface="Calibri"/>
              <a:cs typeface="Calibri"/>
            </a:rPr>
            <a:t>Furniture and Electronics each contribute ~33% of total sales, suggesting a balanced product mix.”</a:t>
          </a:r>
        </a:p>
      </xdr:txBody>
    </xdr:sp>
    <xdr:clientData/>
  </xdr:twoCellAnchor>
  <xdr:oneCellAnchor>
    <xdr:from>
      <xdr:col>26</xdr:col>
      <xdr:colOff>0</xdr:colOff>
      <xdr:row>70</xdr:row>
      <xdr:rowOff>13230</xdr:rowOff>
    </xdr:from>
    <xdr:ext cx="7725834" cy="311496"/>
    <xdr:sp macro="" textlink="">
      <xdr:nvSpPr>
        <xdr:cNvPr id="29" name="TextBox 28">
          <a:extLst>
            <a:ext uri="{FF2B5EF4-FFF2-40B4-BE49-F238E27FC236}">
              <a16:creationId xmlns:a16="http://schemas.microsoft.com/office/drawing/2014/main" id="{616B8898-9424-DD5A-FC53-EC7A3BF5F16F}"/>
            </a:ext>
          </a:extLst>
        </xdr:cNvPr>
        <xdr:cNvSpPr txBox="1"/>
      </xdr:nvSpPr>
      <xdr:spPr>
        <a:xfrm>
          <a:off x="15822083" y="12977813"/>
          <a:ext cx="772583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Debit Card is the most preferred payment method, slightly ahead of Credit Card and UPI.</a:t>
          </a:r>
        </a:p>
      </xdr:txBody>
    </xdr:sp>
    <xdr:clientData/>
  </xdr:oneCellAnchor>
  <xdr:twoCellAnchor editAs="oneCell">
    <xdr:from>
      <xdr:col>37</xdr:col>
      <xdr:colOff>525013</xdr:colOff>
      <xdr:row>2</xdr:row>
      <xdr:rowOff>93379</xdr:rowOff>
    </xdr:from>
    <xdr:to>
      <xdr:col>51</xdr:col>
      <xdr:colOff>229303</xdr:colOff>
      <xdr:row>8</xdr:row>
      <xdr:rowOff>141108</xdr:rowOff>
    </xdr:to>
    <mc:AlternateContent xmlns:mc="http://schemas.openxmlformats.org/markup-compatibility/2006">
      <mc:Choice xmlns:a14="http://schemas.microsoft.com/office/drawing/2010/main" Requires="a14">
        <xdr:graphicFrame macro="">
          <xdr:nvGraphicFramePr>
            <xdr:cNvPr id="30" name="State 2">
              <a:extLst>
                <a:ext uri="{FF2B5EF4-FFF2-40B4-BE49-F238E27FC236}">
                  <a16:creationId xmlns:a16="http://schemas.microsoft.com/office/drawing/2014/main" id="{B9408EAF-1058-42A1-AE1A-533CF11D8C9D}"/>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23262110" y="462089"/>
              <a:ext cx="8307516" cy="1153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354982</xdr:colOff>
      <xdr:row>8</xdr:row>
      <xdr:rowOff>5046</xdr:rowOff>
    </xdr:from>
    <xdr:to>
      <xdr:col>51</xdr:col>
      <xdr:colOff>317500</xdr:colOff>
      <xdr:row>35</xdr:row>
      <xdr:rowOff>96994</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0FAC748A-EA8D-4888-A486-0464C9CA9C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23214982" y="1515316"/>
              <a:ext cx="8612248" cy="51891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50</xdr:col>
      <xdr:colOff>148419</xdr:colOff>
      <xdr:row>7</xdr:row>
      <xdr:rowOff>120523</xdr:rowOff>
    </xdr:from>
    <xdr:to>
      <xdr:col>51</xdr:col>
      <xdr:colOff>124044</xdr:colOff>
      <xdr:row>10</xdr:row>
      <xdr:rowOff>144900</xdr:rowOff>
    </xdr:to>
    <xdr:pic>
      <xdr:nvPicPr>
        <xdr:cNvPr id="38" name="Graphic 37" descr="Marker">
          <a:extLst>
            <a:ext uri="{FF2B5EF4-FFF2-40B4-BE49-F238E27FC236}">
              <a16:creationId xmlns:a16="http://schemas.microsoft.com/office/drawing/2014/main" id="{8996232E-D3E5-5FE6-8ED2-65EC50CA6724}"/>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31040311" y="1442009"/>
          <a:ext cx="593463" cy="590729"/>
        </a:xfrm>
        <a:prstGeom prst="rect">
          <a:avLst/>
        </a:prstGeom>
      </xdr:spPr>
    </xdr:pic>
    <xdr:clientData/>
  </xdr:twoCellAnchor>
  <xdr:twoCellAnchor editAs="oneCell">
    <xdr:from>
      <xdr:col>0</xdr:col>
      <xdr:colOff>400817</xdr:colOff>
      <xdr:row>42</xdr:row>
      <xdr:rowOff>67022</xdr:rowOff>
    </xdr:from>
    <xdr:to>
      <xdr:col>4</xdr:col>
      <xdr:colOff>466913</xdr:colOff>
      <xdr:row>66</xdr:row>
      <xdr:rowOff>141111</xdr:rowOff>
    </xdr:to>
    <mc:AlternateContent xmlns:mc="http://schemas.openxmlformats.org/markup-compatibility/2006">
      <mc:Choice xmlns:a14="http://schemas.microsoft.com/office/drawing/2010/main" Requires="a14">
        <xdr:graphicFrame macro="">
          <xdr:nvGraphicFramePr>
            <xdr:cNvPr id="37" name="City 1">
              <a:extLst>
                <a:ext uri="{FF2B5EF4-FFF2-40B4-BE49-F238E27FC236}">
                  <a16:creationId xmlns:a16="http://schemas.microsoft.com/office/drawing/2014/main" id="{3903247B-AD13-4B8A-8975-5CD39D81211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400817" y="7809925"/>
              <a:ext cx="2524161" cy="44986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cdr:x>
      <cdr:y>0</cdr:y>
    </cdr:from>
    <cdr:to>
      <cdr:x>0.93789</cdr:x>
      <cdr:y>0.38147</cdr:y>
    </cdr:to>
    <cdr:sp macro="" textlink="">
      <cdr:nvSpPr>
        <cdr:cNvPr id="2" name="TextBox 1">
          <a:extLst xmlns:a="http://schemas.openxmlformats.org/drawingml/2006/main">
            <a:ext uri="{FF2B5EF4-FFF2-40B4-BE49-F238E27FC236}">
              <a16:creationId xmlns:a16="http://schemas.microsoft.com/office/drawing/2014/main" id="{0CA5D06C-12C7-1640-DEA0-22F72EE2C7C9}"/>
            </a:ext>
          </a:extLst>
        </cdr:cNvPr>
        <cdr:cNvSpPr txBox="1"/>
      </cdr:nvSpPr>
      <cdr:spPr>
        <a:xfrm xmlns:a="http://schemas.openxmlformats.org/drawingml/2006/main">
          <a:off x="0" y="0"/>
          <a:ext cx="3618301" cy="114204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b="1" kern="1200"/>
            <a:t>PAYMENT</a:t>
          </a:r>
          <a:r>
            <a:rPr lang="en-US" sz="1800" b="1" kern="1200" baseline="0"/>
            <a:t> METHOD USE FREQENTLY</a:t>
          </a:r>
          <a:endParaRPr lang="en-US" sz="1800" b="1" kern="1200"/>
        </a:p>
      </cdr:txBody>
    </cdr:sp>
  </cdr:relSizeAnchor>
</c:userShapes>
</file>

<file path=xl/drawings/drawing9.xml><?xml version="1.0" encoding="utf-8"?>
<c:userShapes xmlns:c="http://schemas.openxmlformats.org/drawingml/2006/chart">
  <cdr:relSizeAnchor xmlns:cdr="http://schemas.openxmlformats.org/drawingml/2006/chartDrawing">
    <cdr:from>
      <cdr:x>0</cdr:x>
      <cdr:y>0</cdr:y>
    </cdr:from>
    <cdr:to>
      <cdr:x>0.87834</cdr:x>
      <cdr:y>0.55091</cdr:y>
    </cdr:to>
    <cdr:sp macro="" textlink="">
      <cdr:nvSpPr>
        <cdr:cNvPr id="2" name="TextBox 1">
          <a:extLst xmlns:a="http://schemas.openxmlformats.org/drawingml/2006/main">
            <a:ext uri="{FF2B5EF4-FFF2-40B4-BE49-F238E27FC236}">
              <a16:creationId xmlns:a16="http://schemas.microsoft.com/office/drawing/2014/main" id="{5AEF0B1C-2458-DA4A-8DB2-E68080BD8452}"/>
            </a:ext>
          </a:extLst>
        </cdr:cNvPr>
        <cdr:cNvSpPr txBox="1"/>
      </cdr:nvSpPr>
      <cdr:spPr>
        <a:xfrm xmlns:a="http://schemas.openxmlformats.org/drawingml/2006/main">
          <a:off x="0" y="0"/>
          <a:ext cx="3726579" cy="168956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b="1" kern="1200"/>
            <a:t>MONTHLY</a:t>
          </a:r>
          <a:r>
            <a:rPr lang="en-US" sz="1800" b="1" kern="1200" baseline="0"/>
            <a:t> SALES TREND</a:t>
          </a:r>
          <a:endParaRPr lang="en-US" sz="1800" b="1" kern="1200"/>
        </a:p>
      </cdr:txBody>
    </cdr:sp>
  </cdr:relSizeAnchor>
</c:userShapes>
</file>

<file path=xl/drawings/drawing10.xml><?xml version="1.0" encoding="utf-8"?>
<xdr:wsDr xmlns:xdr="http://schemas.openxmlformats.org/drawingml/2006/spreadsheetDrawing" xmlns:a="http://schemas.openxmlformats.org/drawingml/2006/main">
  <xdr:twoCellAnchor>
    <xdr:from>
      <xdr:col>3</xdr:col>
      <xdr:colOff>44450</xdr:colOff>
      <xdr:row>1</xdr:row>
      <xdr:rowOff>53975</xdr:rowOff>
    </xdr:from>
    <xdr:to>
      <xdr:col>10</xdr:col>
      <xdr:colOff>349250</xdr:colOff>
      <xdr:row>16</xdr:row>
      <xdr:rowOff>34925</xdr:rowOff>
    </xdr:to>
    <xdr:graphicFrame macro="">
      <xdr:nvGraphicFramePr>
        <xdr:cNvPr id="2" name="Chart 1">
          <a:extLst>
            <a:ext uri="{FF2B5EF4-FFF2-40B4-BE49-F238E27FC236}">
              <a16:creationId xmlns:a16="http://schemas.microsoft.com/office/drawing/2014/main" id="{37667AD5-AD19-8305-2957-7A9BCA9873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328308</xdr:colOff>
      <xdr:row>5</xdr:row>
      <xdr:rowOff>94575</xdr:rowOff>
    </xdr:from>
    <xdr:to>
      <xdr:col>15</xdr:col>
      <xdr:colOff>263458</xdr:colOff>
      <xdr:row>20</xdr:row>
      <xdr:rowOff>118489</xdr:rowOff>
    </xdr:to>
    <xdr:graphicFrame macro="">
      <xdr:nvGraphicFramePr>
        <xdr:cNvPr id="2" name="Chart 1">
          <a:extLst>
            <a:ext uri="{FF2B5EF4-FFF2-40B4-BE49-F238E27FC236}">
              <a16:creationId xmlns:a16="http://schemas.microsoft.com/office/drawing/2014/main" id="{4EC531F4-C747-8775-EB36-605356359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400050</xdr:colOff>
      <xdr:row>0</xdr:row>
      <xdr:rowOff>114300</xdr:rowOff>
    </xdr:from>
    <xdr:to>
      <xdr:col>12</xdr:col>
      <xdr:colOff>577850</xdr:colOff>
      <xdr:row>15</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A1DB71A-22CE-4B28-B5A3-ABCF9DAF44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9950" y="114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63500</xdr:colOff>
      <xdr:row>16</xdr:row>
      <xdr:rowOff>69850</xdr:rowOff>
    </xdr:from>
    <xdr:to>
      <xdr:col>7</xdr:col>
      <xdr:colOff>561152</xdr:colOff>
      <xdr:row>30</xdr:row>
      <xdr:rowOff>15875</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8E6EBC08-E92E-BDE8-A57E-EA8DEA3E88A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509426" y="3080220"/>
              <a:ext cx="3496263" cy="2580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173919</xdr:colOff>
      <xdr:row>19</xdr:row>
      <xdr:rowOff>18579</xdr:rowOff>
    </xdr:from>
    <xdr:to>
      <xdr:col>16</xdr:col>
      <xdr:colOff>480601</xdr:colOff>
      <xdr:row>33</xdr:row>
      <xdr:rowOff>187678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29FB4BA-DC84-041E-B839-49F1ED946C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17808" y="3593394"/>
              <a:ext cx="4587052" cy="28031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102306</xdr:colOff>
      <xdr:row>15</xdr:row>
      <xdr:rowOff>73378</xdr:rowOff>
    </xdr:from>
    <xdr:to>
      <xdr:col>17</xdr:col>
      <xdr:colOff>96661</xdr:colOff>
      <xdr:row>28</xdr:row>
      <xdr:rowOff>151577</xdr:rowOff>
    </xdr:to>
    <mc:AlternateContent xmlns:mc="http://schemas.openxmlformats.org/markup-compatibility/2006">
      <mc:Choice xmlns:a14="http://schemas.microsoft.com/office/drawing/2010/main" Requires="a14">
        <xdr:graphicFrame macro="">
          <xdr:nvGraphicFramePr>
            <xdr:cNvPr id="5" name="City">
              <a:extLst>
                <a:ext uri="{FF2B5EF4-FFF2-40B4-BE49-F238E27FC236}">
                  <a16:creationId xmlns:a16="http://schemas.microsoft.com/office/drawing/2014/main" id="{4EF5597A-E194-ADA6-BE77-24858A88CE7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191750" y="2895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7.078174305556" createdVersion="8" refreshedVersion="8" minRefreshableVersion="3" recordCount="1194" xr:uid="{91F6949B-F7A9-43B4-A84B-1BB625FAA6FA}">
  <cacheSource type="worksheet">
    <worksheetSource ref="A1:K1195" sheet="Sales Dataset-2 (1)"/>
  </cacheSource>
  <cacheFields count="12">
    <cacheField name="Order ID" numFmtId="0">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ount="3">
        <s v="Electronics"/>
        <s v="Office Supplies"/>
        <s v="Furniture"/>
      </sharedItems>
    </cacheField>
    <cacheField name="Sub-Category" numFmtId="0">
      <sharedItems/>
    </cacheField>
    <cacheField name="PaymentMode" numFmtId="0">
      <sharedItems/>
    </cacheField>
    <cacheField name="Order Date" numFmtId="14">
      <sharedItems containsSemiMixedTypes="0" containsNonDate="0" containsDate="1" containsString="0" minDate="2020-03-22T00:00:00" maxDate="2025-03-16T00:00:00" count="648">
        <d v="2023-06-27T00:00:00"/>
        <d v="2024-12-27T00:00:00"/>
        <d v="2021-07-25T00:00:00"/>
        <d v="2024-05-11T00:00:00"/>
        <d v="2021-10-09T00:00:00"/>
        <d v="2022-11-18T00:00:00"/>
        <d v="2023-11-12T00:00:00"/>
        <d v="2020-03-23T00:00:00"/>
        <d v="2020-05-04T00:00:00"/>
        <d v="2023-11-09T00:00:00"/>
        <d v="2024-12-30T00:00:00"/>
        <d v="2025-02-11T00:00:00"/>
        <d v="2024-01-23T00:00:00"/>
        <d v="2020-11-28T00:00:00"/>
        <d v="2024-05-30T00:00:00"/>
        <d v="2022-01-23T00:00:00"/>
        <d v="2021-12-17T00:00:00"/>
        <d v="2023-02-03T00:00:00"/>
        <d v="2022-10-30T00:00:00"/>
        <d v="2022-01-15T00:00:00"/>
        <d v="2023-12-14T00:00:00"/>
        <d v="2023-07-03T00:00:00"/>
        <d v="2021-05-08T00:00:00"/>
        <d v="2022-10-07T00:00:00"/>
        <d v="2024-08-06T00:00:00"/>
        <d v="2022-01-05T00:00:00"/>
        <d v="2020-10-17T00:00:00"/>
        <d v="2023-08-21T00:00:00"/>
        <d v="2021-06-18T00:00:00"/>
        <d v="2023-05-27T00:00:00"/>
        <d v="2021-10-12T00:00:00"/>
        <d v="2022-09-19T00:00:00"/>
        <d v="2022-03-25T00:00:00"/>
        <d v="2022-02-26T00:00:00"/>
        <d v="2021-04-05T00:00:00"/>
        <d v="2020-11-16T00:00:00"/>
        <d v="2024-12-12T00:00:00"/>
        <d v="2023-04-06T00:00:00"/>
        <d v="2024-01-28T00:00:00"/>
        <d v="2022-01-16T00:00:00"/>
        <d v="2022-12-16T00:00:00"/>
        <d v="2023-07-13T00:00:00"/>
        <d v="2025-03-10T00:00:00"/>
        <d v="2024-09-24T00:00:00"/>
        <d v="2020-04-13T00:00:00"/>
        <d v="2022-06-27T00:00:00"/>
        <d v="2021-03-14T00:00:00"/>
        <d v="2022-02-23T00:00:00"/>
        <d v="2022-03-29T00:00:00"/>
        <d v="2022-11-20T00:00:00"/>
        <d v="2021-11-12T00:00:00"/>
        <d v="2021-08-17T00:00:00"/>
        <d v="2022-05-16T00:00:00"/>
        <d v="2023-07-16T00:00:00"/>
        <d v="2020-08-18T00:00:00"/>
        <d v="2022-04-19T00:00:00"/>
        <d v="2022-12-23T00:00:00"/>
        <d v="2024-12-07T00:00:00"/>
        <d v="2022-02-03T00:00:00"/>
        <d v="2021-12-12T00:00:00"/>
        <d v="2020-05-17T00:00:00"/>
        <d v="2022-12-05T00:00:00"/>
        <d v="2024-09-17T00:00:00"/>
        <d v="2023-05-08T00:00:00"/>
        <d v="2021-03-03T00:00:00"/>
        <d v="2021-03-18T00:00:00"/>
        <d v="2023-04-24T00:00:00"/>
        <d v="2022-04-15T00:00:00"/>
        <d v="2022-08-29T00:00:00"/>
        <d v="2024-09-04T00:00:00"/>
        <d v="2021-05-18T00:00:00"/>
        <d v="2024-07-02T00:00:00"/>
        <d v="2024-02-16T00:00:00"/>
        <d v="2021-11-26T00:00:00"/>
        <d v="2024-02-01T00:00:00"/>
        <d v="2021-09-09T00:00:00"/>
        <d v="2021-09-08T00:00:00"/>
        <d v="2024-07-09T00:00:00"/>
        <d v="2023-02-28T00:00:00"/>
        <d v="2022-08-08T00:00:00"/>
        <d v="2022-12-07T00:00:00"/>
        <d v="2024-04-29T00:00:00"/>
        <d v="2022-01-02T00:00:00"/>
        <d v="2022-06-10T00:00:00"/>
        <d v="2021-11-16T00:00:00"/>
        <d v="2022-08-17T00:00:00"/>
        <d v="2021-11-23T00:00:00"/>
        <d v="2023-03-04T00:00:00"/>
        <d v="2023-12-16T00:00:00"/>
        <d v="2024-05-19T00:00:00"/>
        <d v="2020-05-14T00:00:00"/>
        <d v="2021-08-29T00:00:00"/>
        <d v="2024-11-10T00:00:00"/>
        <d v="2021-12-05T00:00:00"/>
        <d v="2024-07-05T00:00:00"/>
        <d v="2024-06-25T00:00:00"/>
        <d v="2024-05-31T00:00:00"/>
        <d v="2020-10-20T00:00:00"/>
        <d v="2022-08-11T00:00:00"/>
        <d v="2021-10-17T00:00:00"/>
        <d v="2023-09-20T00:00:00"/>
        <d v="2021-01-19T00:00:00"/>
        <d v="2020-08-21T00:00:00"/>
        <d v="2023-04-17T00:00:00"/>
        <d v="2023-12-24T00:00:00"/>
        <d v="2022-03-20T00:00:00"/>
        <d v="2021-08-12T00:00:00"/>
        <d v="2020-12-21T00:00:00"/>
        <d v="2023-07-07T00:00:00"/>
        <d v="2023-08-13T00:00:00"/>
        <d v="2021-02-04T00:00:00"/>
        <d v="2022-09-16T00:00:00"/>
        <d v="2022-05-06T00:00:00"/>
        <d v="2021-05-28T00:00:00"/>
        <d v="2024-07-18T00:00:00"/>
        <d v="2024-12-06T00:00:00"/>
        <d v="2022-12-12T00:00:00"/>
        <d v="2022-10-20T00:00:00"/>
        <d v="2021-03-24T00:00:00"/>
        <d v="2025-01-06T00:00:00"/>
        <d v="2021-03-06T00:00:00"/>
        <d v="2020-06-17T00:00:00"/>
        <d v="2023-09-01T00:00:00"/>
        <d v="2023-06-08T00:00:00"/>
        <d v="2021-03-25T00:00:00"/>
        <d v="2021-01-03T00:00:00"/>
        <d v="2022-08-12T00:00:00"/>
        <d v="2022-03-28T00:00:00"/>
        <d v="2023-07-15T00:00:00"/>
        <d v="2022-09-22T00:00:00"/>
        <d v="2022-12-20T00:00:00"/>
        <d v="2023-01-29T00:00:00"/>
        <d v="2024-03-24T00:00:00"/>
        <d v="2025-02-19T00:00:00"/>
        <d v="2024-07-13T00:00:00"/>
        <d v="2023-04-28T00:00:00"/>
        <d v="2020-12-05T00:00:00"/>
        <d v="2024-05-14T00:00:00"/>
        <d v="2022-01-18T00:00:00"/>
        <d v="2023-09-18T00:00:00"/>
        <d v="2021-05-12T00:00:00"/>
        <d v="2023-09-17T00:00:00"/>
        <d v="2024-09-06T00:00:00"/>
        <d v="2022-06-18T00:00:00"/>
        <d v="2020-05-22T00:00:00"/>
        <d v="2024-10-17T00:00:00"/>
        <d v="2022-03-22T00:00:00"/>
        <d v="2024-03-17T00:00:00"/>
        <d v="2020-04-02T00:00:00"/>
        <d v="2024-03-13T00:00:00"/>
        <d v="2023-03-21T00:00:00"/>
        <d v="2024-03-02T00:00:00"/>
        <d v="2021-04-30T00:00:00"/>
        <d v="2021-09-15T00:00:00"/>
        <d v="2023-01-28T00:00:00"/>
        <d v="2021-07-08T00:00:00"/>
        <d v="2020-04-08T00:00:00"/>
        <d v="2022-08-23T00:00:00"/>
        <d v="2022-12-17T00:00:00"/>
        <d v="2022-06-08T00:00:00"/>
        <d v="2020-08-28T00:00:00"/>
        <d v="2020-09-26T00:00:00"/>
        <d v="2020-12-13T00:00:00"/>
        <d v="2020-11-19T00:00:00"/>
        <d v="2023-09-13T00:00:00"/>
        <d v="2020-03-31T00:00:00"/>
        <d v="2023-08-04T00:00:00"/>
        <d v="2022-04-11T00:00:00"/>
        <d v="2021-12-31T00:00:00"/>
        <d v="2020-08-16T00:00:00"/>
        <d v="2025-02-02T00:00:00"/>
        <d v="2022-02-24T00:00:00"/>
        <d v="2024-02-25T00:00:00"/>
        <d v="2021-06-15T00:00:00"/>
        <d v="2022-12-08T00:00:00"/>
        <d v="2023-12-09T00:00:00"/>
        <d v="2022-07-16T00:00:00"/>
        <d v="2024-05-05T00:00:00"/>
        <d v="2021-10-04T00:00:00"/>
        <d v="2021-11-20T00:00:00"/>
        <d v="2020-09-15T00:00:00"/>
        <d v="2023-01-17T00:00:00"/>
        <d v="2020-06-16T00:00:00"/>
        <d v="2024-05-01T00:00:00"/>
        <d v="2023-12-07T00:00:00"/>
        <d v="2024-02-02T00:00:00"/>
        <d v="2024-06-23T00:00:00"/>
        <d v="2024-06-07T00:00:00"/>
        <d v="2023-10-13T00:00:00"/>
        <d v="2022-10-08T00:00:00"/>
        <d v="2023-10-27T00:00:00"/>
        <d v="2021-02-09T00:00:00"/>
        <d v="2020-11-03T00:00:00"/>
        <d v="2022-05-30T00:00:00"/>
        <d v="2024-06-16T00:00:00"/>
        <d v="2022-07-15T00:00:00"/>
        <d v="2021-07-18T00:00:00"/>
        <d v="2021-10-02T00:00:00"/>
        <d v="2024-04-16T00:00:00"/>
        <d v="2020-07-09T00:00:00"/>
        <d v="2020-07-25T00:00:00"/>
        <d v="2024-01-24T00:00:00"/>
        <d v="2021-11-13T00:00:00"/>
        <d v="2023-10-07T00:00:00"/>
        <d v="2021-10-23T00:00:00"/>
        <d v="2022-07-18T00:00:00"/>
        <d v="2024-08-23T00:00:00"/>
        <d v="2020-10-28T00:00:00"/>
        <d v="2024-06-15T00:00:00"/>
        <d v="2024-12-19T00:00:00"/>
        <d v="2020-09-04T00:00:00"/>
        <d v="2022-04-16T00:00:00"/>
        <d v="2024-08-29T00:00:00"/>
        <d v="2022-01-14T00:00:00"/>
        <d v="2024-04-07T00:00:00"/>
        <d v="2022-04-24T00:00:00"/>
        <d v="2020-08-27T00:00:00"/>
        <d v="2023-03-01T00:00:00"/>
        <d v="2020-10-02T00:00:00"/>
        <d v="2020-06-23T00:00:00"/>
        <d v="2022-08-01T00:00:00"/>
        <d v="2020-07-16T00:00:00"/>
        <d v="2020-05-02T00:00:00"/>
        <d v="2024-01-10T00:00:00"/>
        <d v="2020-09-30T00:00:00"/>
        <d v="2021-01-30T00:00:00"/>
        <d v="2025-03-14T00:00:00"/>
        <d v="2021-10-26T00:00:00"/>
        <d v="2023-01-11T00:00:00"/>
        <d v="2021-10-31T00:00:00"/>
        <d v="2023-05-04T00:00:00"/>
        <d v="2024-08-09T00:00:00"/>
        <d v="2022-08-21T00:00:00"/>
        <d v="2022-06-19T00:00:00"/>
        <d v="2025-01-29T00:00:00"/>
        <d v="2023-06-15T00:00:00"/>
        <d v="2023-10-18T00:00:00"/>
        <d v="2022-06-13T00:00:00"/>
        <d v="2024-06-12T00:00:00"/>
        <d v="2021-02-18T00:00:00"/>
        <d v="2023-05-29T00:00:00"/>
        <d v="2021-06-04T00:00:00"/>
        <d v="2024-01-22T00:00:00"/>
        <d v="2022-12-27T00:00:00"/>
        <d v="2024-03-30T00:00:00"/>
        <d v="2020-04-04T00:00:00"/>
        <d v="2023-01-22T00:00:00"/>
        <d v="2022-04-12T00:00:00"/>
        <d v="2023-12-13T00:00:00"/>
        <d v="2023-05-24T00:00:00"/>
        <d v="2020-11-29T00:00:00"/>
        <d v="2020-08-19T00:00:00"/>
        <d v="2024-12-26T00:00:00"/>
        <d v="2021-12-03T00:00:00"/>
        <d v="2021-09-14T00:00:00"/>
        <d v="2021-09-30T00:00:00"/>
        <d v="2021-12-22T00:00:00"/>
        <d v="2022-05-18T00:00:00"/>
        <d v="2020-10-08T00:00:00"/>
        <d v="2022-08-20T00:00:00"/>
        <d v="2024-11-25T00:00:00"/>
        <d v="2025-02-20T00:00:00"/>
        <d v="2025-03-07T00:00:00"/>
        <d v="2020-11-21T00:00:00"/>
        <d v="2024-10-01T00:00:00"/>
        <d v="2024-07-01T00:00:00"/>
        <d v="2020-11-23T00:00:00"/>
        <d v="2023-03-18T00:00:00"/>
        <d v="2022-10-19T00:00:00"/>
        <d v="2023-08-31T00:00:00"/>
        <d v="2021-06-06T00:00:00"/>
        <d v="2022-12-21T00:00:00"/>
        <d v="2024-02-12T00:00:00"/>
        <d v="2021-04-04T00:00:00"/>
        <d v="2021-02-12T00:00:00"/>
        <d v="2024-01-19T00:00:00"/>
        <d v="2022-12-25T00:00:00"/>
        <d v="2022-10-06T00:00:00"/>
        <d v="2020-04-27T00:00:00"/>
        <d v="2024-05-13T00:00:00"/>
        <d v="2020-10-23T00:00:00"/>
        <d v="2021-06-11T00:00:00"/>
        <d v="2022-11-23T00:00:00"/>
        <d v="2022-10-31T00:00:00"/>
        <d v="2023-11-06T00:00:00"/>
        <d v="2023-06-26T00:00:00"/>
        <d v="2023-09-30T00:00:00"/>
        <d v="2020-09-12T00:00:00"/>
        <d v="2020-11-27T00:00:00"/>
        <d v="2022-08-25T00:00:00"/>
        <d v="2023-08-23T00:00:00"/>
        <d v="2023-10-11T00:00:00"/>
        <d v="2022-04-21T00:00:00"/>
        <d v="2023-09-14T00:00:00"/>
        <d v="2020-04-29T00:00:00"/>
        <d v="2020-12-15T00:00:00"/>
        <d v="2024-07-11T00:00:00"/>
        <d v="2024-09-21T00:00:00"/>
        <d v="2022-10-21T00:00:00"/>
        <d v="2020-10-21T00:00:00"/>
        <d v="2022-01-11T00:00:00"/>
        <d v="2021-02-17T00:00:00"/>
        <d v="2021-11-06T00:00:00"/>
        <d v="2022-08-30T00:00:00"/>
        <d v="2023-06-04T00:00:00"/>
        <d v="2022-05-13T00:00:00"/>
        <d v="2023-01-23T00:00:00"/>
        <d v="2025-03-08T00:00:00"/>
        <d v="2024-04-24T00:00:00"/>
        <d v="2021-12-24T00:00:00"/>
        <d v="2023-09-07T00:00:00"/>
        <d v="2021-08-10T00:00:00"/>
        <d v="2024-05-26T00:00:00"/>
        <d v="2022-02-19T00:00:00"/>
        <d v="2024-12-09T00:00:00"/>
        <d v="2023-06-01T00:00:00"/>
        <d v="2023-11-05T00:00:00"/>
        <d v="2020-06-21T00:00:00"/>
        <d v="2020-10-26T00:00:00"/>
        <d v="2022-06-06T00:00:00"/>
        <d v="2021-11-11T00:00:00"/>
        <d v="2021-07-31T00:00:00"/>
        <d v="2024-04-13T00:00:00"/>
        <d v="2024-03-23T00:00:00"/>
        <d v="2021-05-07T00:00:00"/>
        <d v="2021-08-09T00:00:00"/>
        <d v="2025-02-09T00:00:00"/>
        <d v="2024-04-23T00:00:00"/>
        <d v="2023-02-23T00:00:00"/>
        <d v="2024-06-06T00:00:00"/>
        <d v="2025-01-27T00:00:00"/>
        <d v="2023-04-07T00:00:00"/>
        <d v="2022-01-20T00:00:00"/>
        <d v="2022-05-10T00:00:00"/>
        <d v="2024-05-29T00:00:00"/>
        <d v="2022-01-04T00:00:00"/>
        <d v="2024-05-02T00:00:00"/>
        <d v="2021-12-28T00:00:00"/>
        <d v="2023-08-17T00:00:00"/>
        <d v="2021-11-29T00:00:00"/>
        <d v="2021-06-13T00:00:00"/>
        <d v="2022-07-04T00:00:00"/>
        <d v="2021-06-27T00:00:00"/>
        <d v="2023-12-04T00:00:00"/>
        <d v="2022-08-09T00:00:00"/>
        <d v="2023-10-20T00:00:00"/>
        <d v="2022-02-10T00:00:00"/>
        <d v="2023-10-05T00:00:00"/>
        <d v="2021-04-03T00:00:00"/>
        <d v="2021-05-03T00:00:00"/>
        <d v="2024-02-11T00:00:00"/>
        <d v="2025-02-04T00:00:00"/>
        <d v="2022-10-12T00:00:00"/>
        <d v="2022-02-06T00:00:00"/>
        <d v="2020-11-09T00:00:00"/>
        <d v="2023-05-03T00:00:00"/>
        <d v="2022-10-04T00:00:00"/>
        <d v="2024-08-21T00:00:00"/>
        <d v="2020-05-13T00:00:00"/>
        <d v="2021-01-21T00:00:00"/>
        <d v="2022-02-28T00:00:00"/>
        <d v="2024-04-25T00:00:00"/>
        <d v="2023-03-10T00:00:00"/>
        <d v="2023-07-10T00:00:00"/>
        <d v="2024-07-28T00:00:00"/>
        <d v="2023-07-30T00:00:00"/>
        <d v="2024-10-05T00:00:00"/>
        <d v="2024-02-20T00:00:00"/>
        <d v="2023-04-19T00:00:00"/>
        <d v="2023-10-29T00:00:00"/>
        <d v="2022-03-08T00:00:00"/>
        <d v="2024-07-27T00:00:00"/>
        <d v="2022-07-05T00:00:00"/>
        <d v="2024-07-04T00:00:00"/>
        <d v="2024-02-28T00:00:00"/>
        <d v="2025-01-03T00:00:00"/>
        <d v="2021-12-07T00:00:00"/>
        <d v="2021-12-14T00:00:00"/>
        <d v="2020-11-30T00:00:00"/>
        <d v="2021-12-29T00:00:00"/>
        <d v="2024-07-08T00:00:00"/>
        <d v="2021-02-10T00:00:00"/>
        <d v="2023-12-28T00:00:00"/>
        <d v="2022-08-10T00:00:00"/>
        <d v="2023-10-17T00:00:00"/>
        <d v="2024-05-24T00:00:00"/>
        <d v="2024-02-10T00:00:00"/>
        <d v="2021-02-06T00:00:00"/>
        <d v="2022-03-16T00:00:00"/>
        <d v="2020-05-24T00:00:00"/>
        <d v="2025-02-16T00:00:00"/>
        <d v="2024-09-08T00:00:00"/>
        <d v="2022-06-29T00:00:00"/>
        <d v="2022-11-03T00:00:00"/>
        <d v="2023-11-28T00:00:00"/>
        <d v="2020-04-25T00:00:00"/>
        <d v="2022-03-23T00:00:00"/>
        <d v="2020-06-24T00:00:00"/>
        <d v="2024-11-24T00:00:00"/>
        <d v="2020-11-06T00:00:00"/>
        <d v="2023-10-24T00:00:00"/>
        <d v="2023-07-18T00:00:00"/>
        <d v="2022-10-22T00:00:00"/>
        <d v="2023-07-17T00:00:00"/>
        <d v="2025-02-24T00:00:00"/>
        <d v="2021-03-07T00:00:00"/>
        <d v="2023-10-25T00:00:00"/>
        <d v="2023-04-02T00:00:00"/>
        <d v="2024-10-21T00:00:00"/>
        <d v="2021-07-09T00:00:00"/>
        <d v="2022-04-08T00:00:00"/>
        <d v="2022-04-30T00:00:00"/>
        <d v="2023-01-20T00:00:00"/>
        <d v="2024-11-17T00:00:00"/>
        <d v="2022-04-23T00:00:00"/>
        <d v="2025-02-18T00:00:00"/>
        <d v="2021-05-27T00:00:00"/>
        <d v="2022-01-17T00:00:00"/>
        <d v="2025-01-15T00:00:00"/>
        <d v="2021-02-14T00:00:00"/>
        <d v="2024-08-31T00:00:00"/>
        <d v="2022-12-26T00:00:00"/>
        <d v="2024-03-21T00:00:00"/>
        <d v="2022-07-17T00:00:00"/>
        <d v="2024-12-05T00:00:00"/>
        <d v="2023-11-02T00:00:00"/>
        <d v="2022-11-13T00:00:00"/>
        <d v="2022-12-28T00:00:00"/>
        <d v="2025-02-26T00:00:00"/>
        <d v="2022-11-12T00:00:00"/>
        <d v="2021-06-07T00:00:00"/>
        <d v="2024-04-10T00:00:00"/>
        <d v="2023-12-21T00:00:00"/>
        <d v="2024-11-21T00:00:00"/>
        <d v="2022-03-17T00:00:00"/>
        <d v="2023-05-14T00:00:00"/>
        <d v="2024-10-07T00:00:00"/>
        <d v="2020-09-08T00:00:00"/>
        <d v="2021-08-19T00:00:00"/>
        <d v="2020-05-23T00:00:00"/>
        <d v="2020-04-18T00:00:00"/>
        <d v="2022-06-04T00:00:00"/>
        <d v="2022-11-16T00:00:00"/>
        <d v="2020-08-10T00:00:00"/>
        <d v="2024-06-22T00:00:00"/>
        <d v="2020-07-13T00:00:00"/>
        <d v="2021-03-13T00:00:00"/>
        <d v="2023-04-01T00:00:00"/>
        <d v="2020-11-10T00:00:00"/>
        <d v="2022-09-03T00:00:00"/>
        <d v="2020-10-01T00:00:00"/>
        <d v="2022-05-27T00:00:00"/>
        <d v="2024-03-10T00:00:00"/>
        <d v="2022-08-28T00:00:00"/>
        <d v="2021-04-27T00:00:00"/>
        <d v="2021-08-21T00:00:00"/>
        <d v="2021-05-16T00:00:00"/>
        <d v="2022-02-15T00:00:00"/>
        <d v="2023-11-30T00:00:00"/>
        <d v="2023-01-12T00:00:00"/>
        <d v="2023-05-19T00:00:00"/>
        <d v="2024-02-19T00:00:00"/>
        <d v="2021-12-01T00:00:00"/>
        <d v="2023-01-18T00:00:00"/>
        <d v="2020-12-23T00:00:00"/>
        <d v="2021-02-28T00:00:00"/>
        <d v="2020-04-22T00:00:00"/>
        <d v="2021-08-13T00:00:00"/>
        <d v="2023-07-20T00:00:00"/>
        <d v="2023-03-14T00:00:00"/>
        <d v="2023-11-07T00:00:00"/>
        <d v="2024-10-31T00:00:00"/>
        <d v="2021-10-29T00:00:00"/>
        <d v="2023-12-27T00:00:00"/>
        <d v="2023-06-25T00:00:00"/>
        <d v="2020-09-01T00:00:00"/>
        <d v="2025-02-01T00:00:00"/>
        <d v="2023-07-22T00:00:00"/>
        <d v="2022-02-04T00:00:00"/>
        <d v="2023-09-27T00:00:00"/>
        <d v="2025-01-30T00:00:00"/>
        <d v="2021-03-28T00:00:00"/>
        <d v="2021-12-25T00:00:00"/>
        <d v="2024-11-22T00:00:00"/>
        <d v="2024-10-08T00:00:00"/>
        <d v="2020-12-16T00:00:00"/>
        <d v="2025-03-15T00:00:00"/>
        <d v="2020-09-21T00:00:00"/>
        <d v="2025-01-11T00:00:00"/>
        <d v="2021-10-20T00:00:00"/>
        <d v="2021-10-19T00:00:00"/>
        <d v="2024-07-07T00:00:00"/>
        <d v="2023-07-25T00:00:00"/>
        <d v="2020-04-16T00:00:00"/>
        <d v="2020-07-04T00:00:00"/>
        <d v="2023-11-25T00:00:00"/>
        <d v="2023-07-02T00:00:00"/>
        <d v="2020-08-24T00:00:00"/>
        <d v="2022-11-07T00:00:00"/>
        <d v="2024-03-27T00:00:00"/>
        <d v="2024-09-01T00:00:00"/>
        <d v="2022-02-22T00:00:00"/>
        <d v="2022-02-11T00:00:00"/>
        <d v="2023-07-05T00:00:00"/>
        <d v="2020-10-27T00:00:00"/>
        <d v="2023-01-26T00:00:00"/>
        <d v="2021-09-06T00:00:00"/>
        <d v="2024-07-30T00:00:00"/>
        <d v="2022-03-15T00:00:00"/>
        <d v="2024-03-15T00:00:00"/>
        <d v="2022-07-23T00:00:00"/>
        <d v="2024-09-13T00:00:00"/>
        <d v="2022-01-25T00:00:00"/>
        <d v="2021-04-19T00:00:00"/>
        <d v="2022-06-24T00:00:00"/>
        <d v="2024-06-08T00:00:00"/>
        <d v="2022-09-29T00:00:00"/>
        <d v="2023-05-10T00:00:00"/>
        <d v="2021-04-12T00:00:00"/>
        <d v="2023-11-04T00:00:00"/>
        <d v="2023-09-10T00:00:00"/>
        <d v="2024-01-05T00:00:00"/>
        <d v="2024-05-08T00:00:00"/>
        <d v="2020-09-10T00:00:00"/>
        <d v="2020-07-12T00:00:00"/>
        <d v="2023-02-17T00:00:00"/>
        <d v="2021-07-21T00:00:00"/>
        <d v="2020-12-31T00:00:00"/>
        <d v="2023-04-05T00:00:00"/>
        <d v="2024-12-29T00:00:00"/>
        <d v="2020-08-11T00:00:00"/>
        <d v="2024-03-04T00:00:00"/>
        <d v="2023-07-28T00:00:00"/>
        <d v="2021-11-27T00:00:00"/>
        <d v="2020-09-09T00:00:00"/>
        <d v="2021-06-02T00:00:00"/>
        <d v="2022-08-22T00:00:00"/>
        <d v="2021-03-12T00:00:00"/>
        <d v="2024-06-26T00:00:00"/>
        <d v="2023-12-08T00:00:00"/>
        <d v="2024-11-27T00:00:00"/>
        <d v="2022-01-10T00:00:00"/>
        <d v="2021-11-01T00:00:00"/>
        <d v="2023-10-28T00:00:00"/>
        <d v="2025-03-01T00:00:00"/>
        <d v="2024-08-01T00:00:00"/>
        <d v="2023-06-07T00:00:00"/>
        <d v="2021-01-04T00:00:00"/>
        <d v="2024-12-14T00:00:00"/>
        <d v="2022-07-25T00:00:00"/>
        <d v="2022-05-07T00:00:00"/>
        <d v="2022-09-12T00:00:00"/>
        <d v="2023-08-20T00:00:00"/>
        <d v="2020-12-27T00:00:00"/>
        <d v="2023-09-04T00:00:00"/>
        <d v="2022-01-08T00:00:00"/>
        <d v="2023-06-05T00:00:00"/>
        <d v="2021-04-01T00:00:00"/>
        <d v="2024-05-28T00:00:00"/>
        <d v="2023-03-09T00:00:00"/>
        <d v="2022-07-28T00:00:00"/>
        <d v="2021-06-17T00:00:00"/>
        <d v="2024-02-13T00:00:00"/>
        <d v="2021-08-06T00:00:00"/>
        <d v="2022-05-01T00:00:00"/>
        <d v="2024-03-11T00:00:00"/>
        <d v="2020-07-06T00:00:00"/>
        <d v="2020-12-17T00:00:00"/>
        <d v="2025-02-27T00:00:00"/>
        <d v="2021-06-05T00:00:00"/>
        <d v="2022-12-22T00:00:00"/>
        <d v="2025-01-25T00:00:00"/>
        <d v="2025-02-14T00:00:00"/>
        <d v="2023-01-06T00:00:00"/>
        <d v="2020-10-11T00:00:00"/>
        <d v="2024-03-12T00:00:00"/>
        <d v="2022-05-17T00:00:00"/>
        <d v="2021-08-24T00:00:00"/>
        <d v="2024-02-21T00:00:00"/>
        <d v="2022-05-15T00:00:00"/>
        <d v="2022-07-22T00:00:00"/>
        <d v="2021-12-13T00:00:00"/>
        <d v="2021-06-03T00:00:00"/>
        <d v="2023-02-02T00:00:00"/>
        <d v="2022-06-05T00:00:00"/>
        <d v="2020-05-11T00:00:00"/>
        <d v="2020-11-25T00:00:00"/>
        <d v="2023-08-12T00:00:00"/>
        <d v="2024-01-17T00:00:00"/>
        <d v="2021-11-24T00:00:00"/>
        <d v="2021-10-06T00:00:00"/>
        <d v="2022-05-23T00:00:00"/>
        <d v="2021-02-22T00:00:00"/>
        <d v="2020-06-07T00:00:00"/>
        <d v="2024-05-21T00:00:00"/>
        <d v="2020-08-05T00:00:00"/>
        <d v="2020-10-15T00:00:00"/>
        <d v="2021-05-15T00:00:00"/>
        <d v="2022-01-13T00:00:00"/>
        <d v="2023-11-18T00:00:00"/>
        <d v="2022-01-19T00:00:00"/>
        <d v="2024-08-07T00:00:00"/>
        <d v="2022-07-26T00:00:00"/>
        <d v="2024-01-13T00:00:00"/>
        <d v="2023-04-25T00:00:00"/>
        <d v="2021-07-05T00:00:00"/>
        <d v="2024-10-12T00:00:00"/>
        <d v="2024-02-07T00:00:00"/>
        <d v="2021-03-05T00:00:00"/>
        <d v="2021-08-02T00:00:00"/>
        <d v="2022-08-19T00:00:00"/>
        <d v="2024-09-19T00:00:00"/>
        <d v="2020-04-05T00:00:00"/>
        <d v="2023-03-16T00:00:00"/>
        <d v="2024-10-15T00:00:00"/>
        <d v="2022-06-09T00:00:00"/>
        <d v="2023-04-09T00:00:00"/>
        <d v="2023-11-24T00:00:00"/>
        <d v="2023-11-29T00:00:00"/>
        <d v="2024-05-20T00:00:00"/>
        <d v="2022-07-13T00:00:00"/>
        <d v="2020-04-19T00:00:00"/>
        <d v="2024-11-14T00:00:00"/>
        <d v="2021-03-21T00:00:00"/>
        <d v="2023-05-31T00:00:00"/>
        <d v="2025-01-14T00:00:00"/>
        <d v="2020-12-24T00:00:00"/>
        <d v="2021-10-05T00:00:00"/>
        <d v="2024-12-28T00:00:00"/>
        <d v="2022-05-14T00:00:00"/>
        <d v="2023-08-19T00:00:00"/>
        <d v="2023-07-14T00:00:00"/>
        <d v="2023-06-22T00:00:00"/>
        <d v="2021-05-25T00:00:00"/>
        <d v="2024-04-02T00:00:00"/>
        <d v="2022-12-03T00:00:00"/>
        <d v="2021-07-12T00:00:00"/>
        <d v="2020-03-22T00:00:00"/>
        <d v="2020-08-09T00:00:00"/>
        <d v="2022-02-18T00:00:00"/>
        <d v="2021-06-14T00:00:00"/>
        <d v="2021-03-01T00:00:00"/>
        <d v="2023-09-23T00:00:00"/>
        <d v="2024-07-31T00:00:00"/>
        <d v="2020-06-02T00:00:00"/>
        <d v="2022-12-15T00:00:00"/>
        <d v="2020-08-07T00:00:00"/>
        <d v="2024-10-26T00:00:00"/>
      </sharedItems>
    </cacheField>
    <cacheField name="CustomerName" numFmtId="0">
      <sharedItems/>
    </cacheField>
    <cacheField name="State" numFmtId="0">
      <sharedItems count="6">
        <s v="Florida"/>
        <s v="Illinois"/>
        <s v="New York"/>
        <s v="California"/>
        <s v="Texas"/>
        <s v="Ohio"/>
      </sharedItems>
    </cacheField>
    <cacheField name="City" numFmtId="0">
      <sharedItems/>
    </cacheField>
    <cacheField name="Year-Month" numFmtId="0">
      <sharedItems/>
    </cacheField>
  </cacheFields>
  <extLst>
    <ext xmlns:x14="http://schemas.microsoft.com/office/spreadsheetml/2009/9/main" uri="{725AE2AE-9491-48be-B2B4-4EB974FC3084}">
      <x14:pivotCacheDefinition pivotCacheId="1210031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7.11044340278" createdVersion="8" refreshedVersion="8" minRefreshableVersion="3" recordCount="1194" xr:uid="{99A02D47-93E2-4DB1-B7E4-2EE57FA9A586}">
  <cacheSource type="worksheet">
    <worksheetSource ref="A1:N1195" sheet="Sales Dataset-2 (1)"/>
  </cacheSource>
  <cacheFields count="15">
    <cacheField name="Order ID" numFmtId="0">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ount="3">
        <s v="Electronics"/>
        <s v="Office Supplies"/>
        <s v="Furniture"/>
      </sharedItems>
    </cacheField>
    <cacheField name="Sub-Category" numFmtId="0">
      <sharedItems/>
    </cacheField>
    <cacheField name="PaymentMode" numFmtId="0">
      <sharedItems/>
    </cacheField>
    <cacheField name="Order Date" numFmtId="14">
      <sharedItems containsSemiMixedTypes="0" containsNonDate="0" containsDate="1" containsString="0" minDate="2020-03-22T00:00:00" maxDate="2025-03-16T00:00:00"/>
    </cacheField>
    <cacheField name="CustomerName" numFmtId="0">
      <sharedItems count="802">
        <s v="David Padilla"/>
        <s v="Connor Morgan"/>
        <s v="Robert Stone"/>
        <s v="John Fields"/>
        <s v="Clayton Smith"/>
        <s v="Richard Kelley"/>
        <s v="Jacqueline Hubbard"/>
        <s v="Jessica Anderson"/>
        <s v="Mary Taylor"/>
        <s v="Walter Crawford"/>
        <s v="Lawrence Robinson"/>
        <s v="Douglas Pennington"/>
        <s v="Ricardo Andrews"/>
        <s v="Paul Raymond"/>
        <s v="Karen Johnson"/>
        <s v="Juan Erickson"/>
        <s v="Alexander Reed"/>
        <s v="Jacqueline Harris"/>
        <s v="Tyler Park"/>
        <s v="Richard Wolfe"/>
        <s v="Sierra Rios"/>
        <s v="Jessica Richardson"/>
        <s v="Kimberly Warren"/>
        <s v="Casey Garcia"/>
        <s v="Denise Hampton"/>
        <s v="Justin Rodriguez"/>
        <s v="Ms. Emily Baxter"/>
        <s v="Austin White"/>
        <s v="Morgan Montes"/>
        <s v="Christine Mosley"/>
        <s v="Ashley Rodriguez"/>
        <s v="Elizabeth King"/>
        <s v="Connie Holmes"/>
        <s v="Melissa Peck"/>
        <s v="David Smith"/>
        <s v="Heather Jenkins"/>
        <s v="Kelsey Castaneda"/>
        <s v="Katherine Harris"/>
        <s v="Paul Rogers"/>
        <s v="Jon Banks"/>
        <s v="Michelle Williams"/>
        <s v="Andrew Allen"/>
        <s v="Vanessa Bauer"/>
        <s v="Sean Smith"/>
        <s v="Shelly Sweeney"/>
        <s v="Emily Gill"/>
        <s v="Brian Patrick"/>
        <s v="Dr. Sarah Booth"/>
        <s v="Douglas Mcfarland"/>
        <s v="Kayla Ross"/>
        <s v="Marc Strickland"/>
        <s v="Charlene Brown"/>
        <s v="Charles Smith"/>
        <s v="Karen Townsend"/>
        <s v="Steven Cox"/>
        <s v="Cynthia Rodriguez"/>
        <s v="Jessica Baker"/>
        <s v="Mark Blackburn"/>
        <s v="Zachary Perez"/>
        <s v="Brian Green"/>
        <s v="Becky Leach"/>
        <s v="Bryan Russell"/>
        <s v="Tony Maddox"/>
        <s v="Jason Randolph"/>
        <s v="Laura Andrews"/>
        <s v="Mrs. Stephanie Hooper"/>
        <s v="Anthony Evans"/>
        <s v="Patrick Williams"/>
        <s v="Susan Burke"/>
        <s v="Brent Hernandez"/>
        <s v="Sean Elliott"/>
        <s v="Wanda West"/>
        <s v="Renee Solomon"/>
        <s v="Daryl Miles"/>
        <s v="Michael Hunt"/>
        <s v="Adam Clark"/>
        <s v="Amy Olsen"/>
        <s v="Stacey Miller"/>
        <s v="Daniel Mosley"/>
        <s v="Monica Gibson"/>
        <s v="Christopher Jordan"/>
        <s v="Christina Davis"/>
        <s v="Claudia Curry"/>
        <s v="Brandon Anderson"/>
        <s v="George Foster"/>
        <s v="Nicholas Anderson"/>
        <s v="Emily Ellison"/>
        <s v="Darren Perez"/>
        <s v="Michelle Hunter"/>
        <s v="Janet Guerrero"/>
        <s v="Jeffrey Kline"/>
        <s v="Ryan Bullock"/>
        <s v="Tom Lawson"/>
        <s v="Rebecca Smith"/>
        <s v="William Welch"/>
        <s v="Mr. Curtis Bailey"/>
        <s v="Janet Carlson"/>
        <s v="Spencer Spears"/>
        <s v="Jeffrey Middleton"/>
        <s v="Veronica Kelley"/>
        <s v="Leslie Bean"/>
        <s v="Amy Wilson"/>
        <s v="Susan Ramirez"/>
        <s v="Jacob Meyer"/>
        <s v="Scott Lewis"/>
        <s v="Eric Griffith"/>
        <s v="Anna Ferguson"/>
        <s v="David Figueroa"/>
        <s v="Theresa Medina"/>
        <s v="Mary Smith"/>
        <s v="Lance Cain"/>
        <s v="Alexandra Moran"/>
        <s v="Sara Castro"/>
        <s v="Shawn Leach"/>
        <s v="Mark Boyle"/>
        <s v="John Stevens"/>
        <s v="Lisa Graham"/>
        <s v="Nancy Jones"/>
        <s v="Darryl Robbins"/>
        <s v="Kimberly Smith"/>
        <s v="Maria Thomas"/>
        <s v="Nicholas Johnson"/>
        <s v="Dawn Howard"/>
        <s v="Jennifer Marshall"/>
        <s v="Frank Garcia"/>
        <s v="Terri Madden"/>
        <s v="James Gutierrez"/>
        <s v="Morgan Sellers"/>
        <s v="Caitlin Thomas"/>
        <s v="Kimberly Greene"/>
        <s v="Tammy Anthony"/>
        <s v="Jennifer Chase"/>
        <s v="Cassandra Farley"/>
        <s v="Justin Vasquez"/>
        <s v="Melissa Morales"/>
        <s v="Tyler Thompson"/>
        <s v="Heidi Davis"/>
        <s v="Charles Lane"/>
        <s v="Joyce Good MD"/>
        <s v="Maria Miller"/>
        <s v="Terry Mcdaniel"/>
        <s v="Lisa Jacobs"/>
        <s v="Jeff Duncan"/>
        <s v="Pamela Jones"/>
        <s v="Renee Robinson"/>
        <s v="Jessica Kidd"/>
        <s v="Nicholas Martin"/>
        <s v="David Brown"/>
        <s v="Amber Moore"/>
        <s v="James Williams"/>
        <s v="Karina Barr"/>
        <s v="Meghan Rush"/>
        <s v="Bianca Brown"/>
        <s v="Timothy Jensen"/>
        <s v="Melinda Montoya"/>
        <s v="Tammy Bell"/>
        <s v="Connie Richards"/>
        <s v="Peter Ward"/>
        <s v="Jonathan Alvarez"/>
        <s v="Becky Hodges"/>
        <s v="Larry Hill"/>
        <s v="Amber Moon"/>
        <s v="Cynthia Wilcox"/>
        <s v="Rebecca Wright"/>
        <s v="Sarah Flores"/>
        <s v="Carol Norman"/>
        <s v="Stephanie Gardner"/>
        <s v="Philip Baker"/>
        <s v="Randall Dennis"/>
        <s v="Suzanne Cross"/>
        <s v="Jasmine Delgado"/>
        <s v="Kristen Harper"/>
        <s v="Kaitlyn Graham MD"/>
        <s v="Dean Avila"/>
        <s v="Megan Mack"/>
        <s v="Heather Johnson"/>
        <s v="Tina Davies"/>
        <s v="Matthew Harris"/>
        <s v="Christopher Kirk"/>
        <s v="Eric Stevens"/>
        <s v="James Dickerson"/>
        <s v="James Jones"/>
        <s v="Hannah Hendricks"/>
        <s v="Brett Mullins"/>
        <s v="Ms. Kim Jordan"/>
        <s v="Marcus Santiago"/>
        <s v="Jill Perez"/>
        <s v="Courtney Williams"/>
        <s v="Jordan Hahn"/>
        <s v="William Cook"/>
        <s v="Stephanie Hayes"/>
        <s v="Melissa Wise"/>
        <s v="Elizabeth Gonzalez"/>
        <s v="Mr. Eric Lopez"/>
        <s v="Benjamin Higgins"/>
        <s v="Brett Sutton"/>
        <s v="Anna Blackburn"/>
        <s v="Michelle Bailey"/>
        <s v="Sara Peterson"/>
        <s v="Katherine Williams"/>
        <s v="Cory Evans"/>
        <s v="Michael Rodriguez"/>
        <s v="John Munoz"/>
        <s v="David Clark"/>
        <s v="April Welch"/>
        <s v="Alan Livingston"/>
        <s v="Angela Jackson"/>
        <s v="Amy Williams"/>
        <s v="Laura Jordan"/>
        <s v="Richard Maynard"/>
        <s v="Lawrence Oliver"/>
        <s v="Anthony Williams"/>
        <s v="Lynn Matthews"/>
        <s v="Andrew Griffin"/>
        <s v="Megan Williams"/>
        <s v="Alison Martin"/>
        <s v="Samuel Wallace"/>
        <s v="Manuel Stark"/>
        <s v="William Villarreal"/>
        <s v="Brandon Kirk"/>
        <s v="Abigail Brown"/>
        <s v="Kristine Carter"/>
        <s v="Wesley Deleon"/>
        <s v="Laura Cole"/>
        <s v="Lauren Harris"/>
        <s v="Cameron Miller"/>
        <s v="Jacob Carpenter"/>
        <s v="Pamela Callahan DVM"/>
        <s v="William Ruiz"/>
        <s v="Paula Marshall"/>
        <s v="Natalie Cox"/>
        <s v="Andrew Fernandez"/>
        <s v="Alisha Saunders"/>
        <s v="Travis Chandler DDS"/>
        <s v="Russell Austin"/>
        <s v="Collin Cameron"/>
        <s v="Elizabeth Hernandez"/>
        <s v="William Russell"/>
        <s v="Sheri Berg"/>
        <s v="Anthony Barnett"/>
        <s v="Kaitlyn Flores"/>
        <s v="Rebecca Owen"/>
        <s v="Michael Bell"/>
        <s v="Willie Huynh"/>
        <s v="Samuel Hayes"/>
        <s v="Sherry Tran"/>
        <s v="Heather Gray"/>
        <s v="Benjamin Meadows"/>
        <s v="Micheal Graham"/>
        <s v="Jean Jackson"/>
        <s v="Timothy Murphy"/>
        <s v="Mrs. Jennifer Lewis"/>
        <s v="Bryan Brown"/>
        <s v="Christopher Johnson"/>
        <s v="Christina Conner"/>
        <s v="Luis Luna"/>
        <s v="Julie Chavez"/>
        <s v="Richard Blair"/>
        <s v="Mitchell Lester"/>
        <s v="Mr. John Tyler PhD"/>
        <s v="Juan Kelly"/>
        <s v="Morgan Mccarthy"/>
        <s v="Morgan Sullivan"/>
        <s v="Eric Clark"/>
        <s v="Mark Padilla"/>
        <s v="Anthony Lane"/>
        <s v="Jeffrey Henderson"/>
        <s v="Michelle Hardy"/>
        <s v="Ms. Barbara Cervantes"/>
        <s v="Steven Proctor"/>
        <s v="Shannon Patterson"/>
        <s v="William Valdez"/>
        <s v="Laura Yu"/>
        <s v="Jonathan Mcmillan"/>
        <s v="Austin Davis"/>
        <s v="Mark Roy"/>
        <s v="Jillian Williams"/>
        <s v="Rebekah Carter"/>
        <s v="Jonathan Reed"/>
        <s v="Roger Harris"/>
        <s v="Louis Jimenez"/>
        <s v="Jessica Jones"/>
        <s v="Renee Gomez"/>
        <s v="Connie Olson"/>
        <s v="Christian Jones"/>
        <s v="Matthew Kelley"/>
        <s v="Candace Martinez"/>
        <s v="Jacob Mann"/>
        <s v="Keith Reese"/>
        <s v="Aaron Jones"/>
        <s v="Christopher Brooks"/>
        <s v="Charles Moore"/>
        <s v="Manuel Walls"/>
        <s v="Darren Moore"/>
        <s v="Stephanie Thomas"/>
        <s v="Kristy Hernandez"/>
        <s v="Randy Johnson"/>
        <s v="James Benitez"/>
        <s v="Donald York"/>
        <s v="Tiffany Parker"/>
        <s v="Melissa Mcknight"/>
        <s v="Mr. Jack Mercado"/>
        <s v="Rachel Fisher"/>
        <s v="Donald Moore"/>
        <s v="William Wu"/>
        <s v="Jesus Zuniga"/>
        <s v="Michael Gallegos"/>
        <s v="Robert Daniels"/>
        <s v="Jill Jones"/>
        <s v="Elizabeth Miller"/>
        <s v="Sabrina Clark"/>
        <s v="Larry Casey"/>
        <s v="Daniel Burns"/>
        <s v="James Tanner"/>
        <s v="Leonard Gonzalez"/>
        <s v="Richard Lee"/>
        <s v="Matthew Schroeder"/>
        <s v="Marcus Flores"/>
        <s v="Tonya Long"/>
        <s v="Michael Chambers"/>
        <s v="Kaylee Glover"/>
        <s v="Pamela Patterson"/>
        <s v="Ronald Mckinney"/>
        <s v="James Hart"/>
        <s v="Rhonda Harris"/>
        <s v="Randy Fisher"/>
        <s v="James Hernandez"/>
        <s v="Brenda Murphy"/>
        <s v="Andrew Kirby"/>
        <s v="Justin Thomas"/>
        <s v="Jillian Johnson MD"/>
        <s v="William Martin"/>
        <s v="Mark Dixon"/>
        <s v="Alicia Allen"/>
        <s v="Cynthia Meyer"/>
        <s v="Brandon Norton"/>
        <s v="Christina Scott"/>
        <s v="Andrew Macias"/>
        <s v="Alejandro Williams"/>
        <s v="Mark Rodriguez"/>
        <s v="Sarah Montgomery"/>
        <s v="Marisa Prince"/>
        <s v="James Bonilla"/>
        <s v="Robin Myers"/>
        <s v="Nancy Sanchez"/>
        <s v="Sydney Walls"/>
        <s v="Deborah Hoffman"/>
        <s v="Shane Clark"/>
        <s v="Steven Haynes"/>
        <s v="Kimberly Fuller"/>
        <s v="Angela Lyons"/>
        <s v="Betty Tucker"/>
        <s v="Brianna Hunt"/>
        <s v="Cathy Clark"/>
        <s v="Nicole Warren"/>
        <s v="Richard Castaneda"/>
        <s v="Sarah Torres"/>
        <s v="Vanessa Deleon"/>
        <s v="Richard Lyons"/>
        <s v="Eric Adams"/>
        <s v="Chad Brown"/>
        <s v="Kayla Becker"/>
        <s v="Ashley Freeman"/>
        <s v="Scott Harris"/>
        <s v="John James"/>
        <s v="Jesse Bond"/>
        <s v="Brandon Hughes"/>
        <s v="Lynn Reynolds"/>
        <s v="Ronald Good"/>
        <s v="Kyle Baker"/>
        <s v="Michael Rivera"/>
        <s v="Lori Adkins"/>
        <s v="Luis Warner"/>
        <s v="Donald Perry"/>
        <s v="Adam Stevens"/>
        <s v="Kimberly Johnson"/>
        <s v="Kelly Jones"/>
        <s v="Ashley Petty"/>
        <s v="Crystal Ross"/>
        <s v="Alexis Duffy"/>
        <s v="Stephanie Sanchez"/>
        <s v="Reginald Espinoza"/>
        <s v="Sandra Hicks"/>
        <s v="Olivia Orozco"/>
        <s v="Larry Moore"/>
        <s v="Mrs. Rachel Cannon DDS"/>
        <s v="Daniel Flowers"/>
        <s v="Randy Acosta"/>
        <s v="Deborah Williams"/>
        <s v="Robert Michael"/>
        <s v="Danny Ramirez"/>
        <s v="Stephen Baker"/>
        <s v="Jeffrey Wilcox"/>
        <s v="James Clarke"/>
        <s v="Julia Gallagher"/>
        <s v="Ronald Frey Jr."/>
        <s v="Megan Charles"/>
        <s v="Amy Duran MD"/>
        <s v="Christopher Thomas"/>
        <s v="Peter Castro"/>
        <s v="Steven Acosta"/>
        <s v="Lindsay Jackson"/>
        <s v="Kelly Smith"/>
        <s v="Sabrina Hartman"/>
        <s v="Cynthia Smith"/>
        <s v="Olivia Dickerson"/>
        <s v="Whitney Stout"/>
        <s v="Stephanie Flores"/>
        <s v="Gregory English"/>
        <s v="Natalie Maxwell"/>
        <s v="Tina Blake"/>
        <s v="Clarence Cooke"/>
        <s v="Tamara Guzman"/>
        <s v="Marissa Hartman"/>
        <s v="Sara Garcia"/>
        <s v="Kathryn Rogers"/>
        <s v="Kyle Dickson"/>
        <s v="Jacob Decker"/>
        <s v="Aaron Johnson"/>
        <s v="William Morse"/>
        <s v="Carrie Smith"/>
        <s v="Vincent Roth"/>
        <s v="Andrew Benson"/>
        <s v="Jason Wilson"/>
        <s v="Colin Patterson"/>
        <s v="Eric Bates"/>
        <s v="Steven Keith"/>
        <s v="Seth Rodriguez"/>
        <s v="Lauren Jones"/>
        <s v="Thomas Wallace"/>
        <s v="Mr. Daniel Wilson"/>
        <s v="Julie Smith MD"/>
        <s v="Carol Mitchell"/>
        <s v="John Thompson"/>
        <s v="Debra Rodriguez"/>
        <s v="Erin Vasquez"/>
        <s v="Clayton Lara"/>
        <s v="Tony Ray"/>
        <s v="Steven Frey"/>
        <s v="Stephanie Leonard"/>
        <s v="Crystal Chambers"/>
        <s v="Robert White"/>
        <s v="Sylvia Barron"/>
        <s v="Marcus Brown"/>
        <s v="Annette Pierce"/>
        <s v="Donald Hernandez"/>
        <s v="Megan Davis"/>
        <s v="Robert Brooks"/>
        <s v="Miguel Alvarez"/>
        <s v="Jennifer Arnold"/>
        <s v="Jessica Blankenship"/>
        <s v="Peggy Campos"/>
        <s v="Craig Ortega"/>
        <s v="Johnny Simon"/>
        <s v="Keith Brooks"/>
        <s v="Jason Martinez"/>
        <s v="Steven Herrera"/>
        <s v="Beverly Lamb"/>
        <s v="Michael Williams"/>
        <s v="Zachary Carpenter"/>
        <s v="Timothy Baker"/>
        <s v="Adam James"/>
        <s v="Katrina Wood"/>
        <s v="James Murray"/>
        <s v="Mr. Nathaniel Reeves"/>
        <s v="Jodi Wood"/>
        <s v="Dr. Thomas Peterson"/>
        <s v="Mario Hall"/>
        <s v="Justin Rosales"/>
        <s v="Autumn Lee"/>
        <s v="Victoria Duran"/>
        <s v="Barry Garcia"/>
        <s v="Dawn Webb"/>
        <s v="Patricia Sanford"/>
        <s v="William Walters"/>
        <s v="Emma Scott"/>
        <s v="Sabrina Buckley"/>
        <s v="Robert Rojas"/>
        <s v="Eric Johnson"/>
        <s v="Heather Parker"/>
        <s v="Thomas Matthews"/>
        <s v="Kimberly Beard"/>
        <s v="Lydia Donovan"/>
        <s v="Edward Johnson"/>
        <s v="Ricky Smith"/>
        <s v="Mr. Ralph Garcia Jr."/>
        <s v="Malik Walker"/>
        <s v="Tanya Walker"/>
        <s v="Sherri Ferguson DVM"/>
        <s v="Kristin Hart"/>
        <s v="Jim Johnson"/>
        <s v="David Hamilton"/>
        <s v="Michael Jimenez"/>
        <s v="Angela Norman"/>
        <s v="Denise Mcdaniel"/>
        <s v="Matthew Huff"/>
        <s v="Linda Little"/>
        <s v="Kerri Andrews"/>
        <s v="Jeffrey Johnson III"/>
        <s v="Daniel Dixon"/>
        <s v="Tiffany Robinson"/>
        <s v="Mr. Gregg Sawyer"/>
        <s v="John Silva"/>
        <s v="Nathan Moss"/>
        <s v="Donald Medina"/>
        <s v="Charles Henderson"/>
        <s v="Brenda Davis"/>
        <s v="Leah Calderon"/>
        <s v="Brandi Vasquez"/>
        <s v="Debra Richards"/>
        <s v="Tammy Day"/>
        <s v="Sheila Clay"/>
        <s v="Nicholas Flores"/>
        <s v="Jasmin Jones"/>
        <s v="Matthew Gardner"/>
        <s v="Joseph Perkins"/>
        <s v="Ashley Adams MD"/>
        <s v="Cheryl Stevens"/>
        <s v="Jorge George"/>
        <s v="Ann Mooney"/>
        <s v="James Mendoza"/>
        <s v="Kaitlin Garrison"/>
        <s v="Jeremy Jackson"/>
        <s v="Dale Craig"/>
        <s v="Joseph Hooper"/>
        <s v="Alexander Adams"/>
        <s v="Ashlee Mills"/>
        <s v="Brittany Jenkins"/>
        <s v="Eddie Gonzales"/>
        <s v="Edward Valencia"/>
        <s v="Emma Bruce"/>
        <s v="Carl Wade DDS"/>
        <s v="Brandon Alvarado"/>
        <s v="Jennifer Clark"/>
        <s v="David Johnson"/>
        <s v="April Marquez"/>
        <s v="Joseph Guerrero"/>
        <s v="Michael Hanson"/>
        <s v="William Hill"/>
        <s v="Kelsey Huber"/>
        <s v="Hailey Chandler"/>
        <s v="Cheyenne Rose"/>
        <s v="Richard Petersen"/>
        <s v="Kathryn Gray"/>
        <s v="Victor Collins"/>
        <s v="Jason Hernandez"/>
        <s v="Jacob Torres"/>
        <s v="Erin Hernandez"/>
        <s v="Jacob Guzman"/>
        <s v="Mike Armstrong"/>
        <s v="Cindy Rowland"/>
        <s v="Kenneth Matthews"/>
        <s v="Susan Valdez"/>
        <s v="Stephanie Manning"/>
        <s v="Logan Galloway"/>
        <s v="Christopher Stone"/>
        <s v="Megan Pitts"/>
        <s v="Richard Gardner"/>
        <s v="Samuel Moore"/>
        <s v="Robert Stokes"/>
        <s v="Danielle Ramirez"/>
        <s v="Taylor White"/>
        <s v="Jordan Krause"/>
        <s v="Kimberly King"/>
        <s v="Sharon Russell"/>
        <s v="Kevin Cooper"/>
        <s v="Darrell Ramos"/>
        <s v="Dr. Terry Alvarado"/>
        <s v="Kathy Wilson"/>
        <s v="Brandon Le"/>
        <s v="Mary Wright"/>
        <s v="Douglas Reynolds"/>
        <s v="Leroy Harris"/>
        <s v="Ricardo Dixon"/>
        <s v="Debra Smith"/>
        <s v="Jasmine James"/>
        <s v="Felicia Morton"/>
        <s v="Sylvia Jenkins"/>
        <s v="Elizabeth White"/>
        <s v="Steven Steele"/>
        <s v="Amanda Ramirez"/>
        <s v="Kyle Jackson"/>
        <s v="Sharon Wilkins"/>
        <s v="Austin Hammond"/>
        <s v="Jessica Barajas"/>
        <s v="Jamie Jimenez"/>
        <s v="James Carter"/>
        <s v="John Williams"/>
        <s v="Alicia Oneill"/>
        <s v="Rebecca Huff"/>
        <s v="Diana Scott"/>
        <s v="Brian Young"/>
        <s v="Susan Wright"/>
        <s v="Kayla Banks"/>
        <s v="Zachary Pierce"/>
        <s v="Nicolas Owen"/>
        <s v="Martha Carney"/>
        <s v="Francisco Hicks"/>
        <s v="Matthew Parker"/>
        <s v="Paul Bryant"/>
        <s v="Bruce Dennis"/>
        <s v="Joseph Bates"/>
        <s v="Kelly Pacheco"/>
        <s v="Jeffrey Weber"/>
        <s v="Andrew Krueger"/>
        <s v="Kathleen Cox"/>
        <s v="Jamie Bradley"/>
        <s v="Robert Martinez"/>
        <s v="Christopher Rogers"/>
        <s v="Roberto Parrish"/>
        <s v="Amber Kennedy"/>
        <s v="Maria Davis"/>
        <s v="Terry Gilbert"/>
        <s v="Devon Schmitt"/>
        <s v="Robert Mosley"/>
        <s v="Paul Scott"/>
        <s v="Kristin Alvarez"/>
        <s v="Kevin Jackson"/>
        <s v="Mrs. Lauren Potter DDS"/>
        <s v="Jason Brown"/>
        <s v="Jamie Santos"/>
        <s v="James Taylor"/>
        <s v="Alicia Vincent"/>
        <s v="Kenneth Adams"/>
        <s v="Shelby Browning"/>
        <s v="Johnny Hill"/>
        <s v="Nicholas Tucker"/>
        <s v="Theresa Cline"/>
        <s v="Christine Wheeler"/>
        <s v="Carlos Wells"/>
        <s v="Randall Bell"/>
        <s v="Kendra Mckinney"/>
        <s v="Amanda Kim"/>
        <s v="Megan Morgan"/>
        <s v="Vincent Kramer"/>
        <s v="Raymond Bean"/>
        <s v="Reginald Hebert"/>
        <s v="Jeremy Vazquez"/>
        <s v="Michael Stewart"/>
        <s v="Kevin Johnson"/>
        <s v="Tara Hughes"/>
        <s v="Sandra Perkins"/>
        <s v="Heather Bell"/>
        <s v="Nancy Boyd"/>
        <s v="Raymond Reyes"/>
        <s v="Cassandra Jordan"/>
        <s v="Evelyn Harris"/>
        <s v="Shannon Maynard"/>
        <s v="Marie James"/>
        <s v="Maria Carroll"/>
        <s v="Jessica Sloan"/>
        <s v="Scott Craig"/>
        <s v="Kaitlin Brown"/>
        <s v="William Beck"/>
        <s v="Eric Mason"/>
        <s v="Lisa Lowe"/>
        <s v="Roy Miller"/>
        <s v="Christopher Espinoza"/>
        <s v="Claire Cole"/>
        <s v="Eric Nunez"/>
        <s v="David Bell"/>
        <s v="Patrick Hensley MD"/>
        <s v="John Cox"/>
        <s v="Michelle Sullivan"/>
        <s v="Angela Todd"/>
        <s v="Luke Saunders"/>
        <s v="Dr. Jennifer Benton DVM"/>
        <s v="Keith Smith"/>
        <s v="Danielle Mitchell"/>
        <s v="Jesus Hernandez"/>
        <s v="Jason Norman"/>
        <s v="Laura Poole"/>
        <s v="Sarah Wagner"/>
        <s v="Bryan Baird"/>
        <s v="Amy Thompson"/>
        <s v="Ashley Wright"/>
        <s v="Michelle Lynch"/>
        <s v="Ryan Hale"/>
        <s v="Marie Jefferson"/>
        <s v="Vanessa Smith"/>
        <s v="Ryan Foster"/>
        <s v="David Lara"/>
        <s v="Jonathan Young"/>
        <s v="Debra Townsend"/>
        <s v="John Thomas"/>
        <s v="Bryan Anderson"/>
        <s v="Sarah Miller"/>
        <s v="Robert Hill"/>
        <s v="Joshua Rojas"/>
        <s v="Angelica Lewis"/>
        <s v="Jessica Russell"/>
        <s v="Mary Johnson"/>
        <s v="Joseph Knight"/>
        <s v="Jessica Greene"/>
        <s v="Vincent Perez"/>
        <s v="Dennis Rivera"/>
        <s v="Nancy Keller"/>
        <s v="Michelle Anderson"/>
        <s v="Anthony May"/>
        <s v="Michelle Guerra"/>
        <s v="Meghan Ballard"/>
        <s v="Brian Wheeler"/>
        <s v="William Rosario"/>
        <s v="Jessica Hunt"/>
        <s v="Tony Chavez"/>
        <s v="Mary Crawford"/>
        <s v="Roger Morrison"/>
        <s v="Bethany Harrison"/>
        <s v="Lisa Mcintyre"/>
        <s v="Carolyn Gonzalez"/>
        <s v="Christina Oconnell"/>
        <s v="James Garcia"/>
        <s v="Emily Frederick"/>
        <s v="Shawn Wise"/>
        <s v="Carrie Alvarez"/>
        <s v="Matthew James"/>
        <s v="Jerry Alvarado"/>
        <s v="Paul Zimmerman"/>
        <s v="Carl Ryan"/>
        <s v="Kelly Roberts"/>
        <s v="Jack Woods"/>
        <s v="Albert Alexander Jr."/>
        <s v="Teresa Perez"/>
        <s v="Amanda Williams"/>
        <s v="Kristen Lawson"/>
        <s v="Jacob Stewart"/>
        <s v="Daniel Brooks"/>
        <s v="Aaron Dunn"/>
        <s v="Jacob Martinez"/>
        <s v="Raymond Burgess"/>
        <s v="Jennifer Cooke"/>
        <s v="Tyrone White"/>
        <s v="Charles Williams"/>
        <s v="Amy Page"/>
        <s v="Scott Gibbs"/>
        <s v="Angela Roberts"/>
        <s v="Kyle Hernandez"/>
        <s v="Cynthia Ferguson"/>
        <s v="Brandi Garcia"/>
        <s v="Matthew Blake"/>
        <s v="Lauren Howell"/>
        <s v="Joseph Wilson"/>
        <s v="Tanner Vance"/>
        <s v="Michael Nash"/>
        <s v="Brent Thomas"/>
        <s v="Harold Mitchell"/>
        <s v="Ashley Palmer"/>
        <s v="Stephen Hogan"/>
        <s v="George Ashley"/>
        <s v="Sara Bailey"/>
        <s v="Tanya Thomas MD"/>
        <s v="Maria Galvan"/>
        <s v="Duane Kelly"/>
        <s v="Frank Reynolds"/>
        <s v="Aaron Kim"/>
        <s v="David Allen"/>
        <s v="Monica Lee"/>
        <s v="Erica Scott"/>
        <s v="Melissa Mitchell"/>
        <s v="Joshua Murray"/>
        <s v="John Jones"/>
        <s v="Cheryl Johnson"/>
        <s v="Lisa Farmer"/>
        <s v="Christopher Walker"/>
        <s v="Elizabeth Coffey"/>
        <s v="Joseph Clark"/>
        <s v="Jamie Brewer"/>
        <s v="Lauren Boyer"/>
        <s v="Howard Esparza"/>
        <s v="James Hickman"/>
        <s v="Jennifer Hernandez"/>
        <s v="Shannon Warren"/>
        <s v="Ashley Aguilar"/>
        <s v="Daniel Price"/>
        <s v="James Perez"/>
        <s v="Jerry Smith"/>
        <s v="Andre Fernandez"/>
        <s v="Anthony West"/>
        <s v="Amber Flowers"/>
        <s v="Patricia Davis"/>
        <s v="Jasmine Gibbs"/>
        <s v="Nicole Dudley"/>
        <s v="Lori Colon"/>
        <s v="William Carr"/>
        <s v="Jeffrey Dixon"/>
        <s v="Robert Sexton"/>
        <s v="Brooke Gonzalez"/>
        <s v="Victoria Bryant MD"/>
        <s v="Nancy Kennedy"/>
        <s v="Andrew Barry"/>
        <s v="Carlos Wheeler"/>
        <s v="Isabella Roach"/>
        <s v="Samantha Williams"/>
        <s v="Samuel Little MD"/>
        <s v="Paul Taylor"/>
        <s v="Susan Baker"/>
        <s v="Mark Fry"/>
        <s v="Megan Mclean"/>
        <s v="Caitlin Hunt"/>
        <s v="Jenna Holland"/>
        <s v="Stephanie Oconnell"/>
        <s v="Andrea Hill"/>
      </sharedItems>
    </cacheField>
    <cacheField name="State" numFmtId="0">
      <sharedItems/>
    </cacheField>
    <cacheField name="City" numFmtId="0">
      <sharedItems/>
    </cacheField>
    <cacheField name="Year-Month" numFmtId="0">
      <sharedItems/>
    </cacheField>
    <cacheField name="Year" numFmtId="0">
      <sharedItems containsSemiMixedTypes="0" containsString="0" containsNumber="1" containsInteger="1" minValue="2020" maxValue="2025"/>
    </cacheField>
    <cacheField name="Month" numFmtId="0">
      <sharedItems/>
    </cacheField>
    <cacheField name="Day"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7.305826620373" createdVersion="8" refreshedVersion="8" minRefreshableVersion="3" recordCount="1194" xr:uid="{DA052466-FBEF-42B0-BEE4-BB19F973B39E}">
  <cacheSource type="worksheet">
    <worksheetSource ref="A1:P1195" sheet="Sales Dataset-2 (1)"/>
  </cacheSource>
  <cacheFields count="17">
    <cacheField name="Order ID" numFmtId="0">
      <sharedItems count="547">
        <s v="B-26776"/>
        <s v="B-26942"/>
        <s v="B-26640"/>
        <s v="B-25890"/>
        <s v="B-25102"/>
        <s v="B-25426"/>
        <s v="B-25238"/>
        <s v="B-25051"/>
        <s v="B-26510"/>
        <s v="B-25104"/>
        <s v="B-25553"/>
        <s v="B-26703"/>
        <s v="B-26232"/>
        <s v="B-25394"/>
        <s v="B-26157"/>
        <s v="B-25555"/>
        <s v="B-26139"/>
        <s v="B-25032"/>
        <s v="B-25730"/>
        <s v="B-26470"/>
        <s v="B-25988"/>
        <s v="B-25568"/>
        <s v="B-26730"/>
        <s v="B-25372"/>
        <s v="B-26026"/>
        <s v="B-25295"/>
        <s v="B-26121"/>
        <s v="B-25560"/>
        <s v="B-26076"/>
        <s v="B-25872"/>
        <s v="B-26185"/>
        <s v="B-26259"/>
        <s v="B-25142"/>
        <s v="B-25326"/>
        <s v="B-26795"/>
        <s v="B-25660"/>
        <s v="B-25410"/>
        <s v="B-25690"/>
        <s v="B-26464"/>
        <s v="B-26454"/>
        <s v="B-26742"/>
        <s v="B-25510"/>
        <s v="B-25936"/>
        <s v="B-25884"/>
        <s v="B-26287"/>
        <s v="B-26564"/>
        <s v="B-26293"/>
        <s v="B-25915"/>
        <s v="B-26496"/>
        <s v="B-25856"/>
        <s v="B-26899"/>
        <s v="B-25916"/>
        <s v="B-26428"/>
        <s v="B-26332"/>
        <s v="B-25303"/>
        <s v="B-26507"/>
        <s v="B-25983"/>
        <s v="B-25156"/>
        <s v="B-26759"/>
        <s v="B-26244"/>
        <s v="B-26365"/>
        <s v="B-26212"/>
        <s v="B-25042"/>
        <s v="B-25901"/>
        <s v="B-26747"/>
        <s v="B-26698"/>
        <s v="B-25841"/>
        <s v="B-26032"/>
        <s v="B-25171"/>
        <s v="B-26939"/>
        <s v="B-26347"/>
        <s v="B-25388"/>
        <s v="B-26419"/>
        <s v="B-25157"/>
        <s v="B-25342"/>
        <s v="B-26165"/>
        <s v="B-26571"/>
        <s v="B-25400"/>
        <s v="B-25885"/>
        <s v="B-25004"/>
        <s v="B-26213"/>
        <s v="B-25025"/>
        <s v="B-26804"/>
        <s v="B-26797"/>
        <s v="B-26556"/>
        <s v="B-25861"/>
        <s v="B-25112"/>
        <s v="B-25223"/>
        <s v="B-25714"/>
        <s v="B-26607"/>
        <s v="B-25038"/>
        <s v="B-26672"/>
        <s v="B-25747"/>
        <s v="B-26322"/>
        <s v="B-26613"/>
        <s v="B-25413"/>
        <s v="B-26466"/>
        <s v="B-26610"/>
        <s v="B-26209"/>
        <s v="B-26622"/>
        <s v="B-26601"/>
        <s v="B-25894"/>
        <s v="B-26969"/>
        <s v="B-26312"/>
        <s v="B-26837"/>
        <s v="B-26166"/>
        <s v="B-25695"/>
        <s v="B-26068"/>
        <s v="B-26023"/>
        <s v="B-26677"/>
        <s v="B-25701"/>
        <s v="B-26523"/>
        <s v="B-25880"/>
        <s v="B-26898"/>
        <s v="B-26035"/>
        <s v="B-25573"/>
        <s v="B-25463"/>
        <s v="B-26277"/>
        <s v="B-26508"/>
        <s v="B-26723"/>
        <s v="B-25526"/>
        <s v="B-25645"/>
        <s v="B-25757"/>
        <s v="B-26716"/>
        <s v="B-25424"/>
        <s v="B-26453"/>
        <s v="B-26425"/>
        <s v="B-25843"/>
        <s v="B-25486"/>
        <s v="B-26975"/>
        <s v="B-26890"/>
        <s v="B-26125"/>
        <s v="B-26489"/>
        <s v="B-26043"/>
        <s v="B-26557"/>
        <s v="B-25243"/>
        <s v="B-26932"/>
        <s v="B-25241"/>
        <s v="B-25044"/>
        <s v="B-26137"/>
        <s v="B-25545"/>
        <s v="B-26800"/>
        <s v="B-26987"/>
        <s v="B-26144"/>
        <s v="B-25406"/>
        <s v="B-25658"/>
        <s v="B-25733"/>
        <s v="B-26993"/>
        <s v="B-26964"/>
        <s v="B-26955"/>
        <s v="B-26059"/>
        <s v="B-26806"/>
        <s v="B-26299"/>
        <s v="B-26743"/>
        <s v="B-26757"/>
        <s v="B-26772"/>
        <s v="B-26088"/>
        <s v="B-26319"/>
        <s v="B-25364"/>
        <s v="B-25655"/>
        <s v="B-26864"/>
        <s v="B-26019"/>
        <s v="B-25849"/>
        <s v="B-25829"/>
        <s v="B-26065"/>
        <s v="B-25267"/>
        <s v="B-25972"/>
        <s v="B-25511"/>
        <s v="B-25744"/>
        <s v="B-26805"/>
        <s v="B-25620"/>
        <s v="B-25325"/>
        <s v="B-25131"/>
        <s v="B-26654"/>
        <s v="B-26195"/>
        <s v="B-25842"/>
        <s v="B-25851"/>
        <s v="B-25427"/>
        <s v="B-26224"/>
        <s v="B-26896"/>
        <s v="B-26469"/>
        <s v="B-26219"/>
        <s v="B-26119"/>
        <s v="B-26988"/>
        <s v="B-25596"/>
        <s v="B-26845"/>
        <s v="B-25099"/>
        <s v="B-26153"/>
        <s v="B-25060"/>
        <s v="B-26572"/>
        <s v="B-25919"/>
        <s v="B-26978"/>
        <s v="B-26554"/>
        <s v="B-26883"/>
        <s v="B-25423"/>
        <s v="B-26324"/>
        <s v="B-26945"/>
        <s v="B-26405"/>
        <s v="B-26046"/>
        <s v="B-25746"/>
        <s v="B-25232"/>
        <s v="B-25591"/>
        <s v="B-26325"/>
        <s v="B-25251"/>
        <s v="B-25464"/>
        <s v="B-26678"/>
        <s v="B-25962"/>
        <s v="B-26586"/>
        <s v="B-26841"/>
        <s v="B-26284"/>
        <s v="B-26478"/>
        <s v="B-26679"/>
        <s v="B-26397"/>
        <s v="B-25957"/>
        <s v="B-26916"/>
        <s v="B-25925"/>
        <s v="B-25602"/>
        <s v="B-26592"/>
        <s v="B-26251"/>
        <s v="B-25979"/>
        <s v="B-25437"/>
        <s v="B-26986"/>
        <s v="B-25990"/>
        <s v="B-25222"/>
        <s v="B-26402"/>
        <s v="B-26792"/>
        <s v="B-25154"/>
        <s v="B-26114"/>
        <s v="B-26485"/>
        <s v="B-26191"/>
        <s v="B-26754"/>
        <s v="B-25953"/>
        <s v="B-26516"/>
        <s v="B-26843"/>
        <s v="B-26167"/>
        <s v="B-26972"/>
        <s v="B-25673"/>
        <s v="B-26587"/>
        <s v="B-26668"/>
        <s v="B-26906"/>
        <s v="B-25226"/>
        <s v="B-25166"/>
        <s v="B-25454"/>
        <s v="B-26215"/>
        <s v="B-25777"/>
        <s v="B-25383"/>
        <s v="B-26409"/>
        <s v="B-26684"/>
        <s v="B-26726"/>
        <s v="B-26136"/>
        <s v="B-26098"/>
        <s v="B-25430"/>
        <s v="B-25266"/>
        <s v="B-25283"/>
        <s v="B-25227"/>
        <s v="B-25669"/>
        <s v="B-25064"/>
        <s v="B-26268"/>
        <s v="B-25456"/>
        <s v="B-25495"/>
        <s v="B-26552"/>
        <s v="B-25203"/>
        <s v="B-25462"/>
        <s v="B-26145"/>
        <s v="B-25552"/>
        <s v="B-26069"/>
        <s v="B-25120"/>
        <s v="B-26146"/>
        <s v="B-25549"/>
        <s v="B-25488"/>
        <s v="B-26885"/>
        <s v="B-25703"/>
        <s v="B-25809"/>
        <s v="B-25477"/>
        <s v="B-26018"/>
        <s v="B-25329"/>
        <s v="B-25182"/>
        <s v="B-25492"/>
        <s v="B-25517"/>
        <s v="B-25200"/>
        <s v="B-26009"/>
        <s v="B-26580"/>
        <s v="B-25679"/>
        <s v="B-26034"/>
        <s v="B-25148"/>
        <s v="B-25830"/>
        <s v="B-25762"/>
        <s v="B-26794"/>
        <s v="B-25011"/>
        <s v="B-25515"/>
        <s v="B-25369"/>
        <s v="B-26222"/>
        <s v="B-25316"/>
        <s v="B-25507"/>
        <s v="B-25846"/>
        <s v="B-25763"/>
        <s v="B-25465"/>
        <s v="B-26352"/>
        <s v="B-26528"/>
        <s v="B-26670"/>
        <s v="B-25331"/>
        <s v="B-25832"/>
        <s v="B-25897"/>
        <s v="B-25713"/>
        <s v="B-25065"/>
        <s v="B-25949"/>
        <s v="B-26033"/>
        <s v="B-26017"/>
        <s v="B-26926"/>
        <s v="B-26258"/>
        <s v="B-26240"/>
        <s v="B-26922"/>
        <s v="B-26894"/>
        <s v="B-25330"/>
        <s v="B-26288"/>
        <s v="B-25228"/>
        <s v="B-26457"/>
        <s v="B-25790"/>
        <s v="B-25868"/>
        <s v="B-25381"/>
        <s v="B-25153"/>
        <s v="B-26576"/>
        <s v="B-26526"/>
        <s v="B-25819"/>
        <s v="B-25698"/>
        <s v="B-26820"/>
        <s v="B-25396"/>
        <s v="B-25529"/>
        <s v="B-26501"/>
        <s v="B-26910"/>
        <s v="B-25978"/>
        <s v="B-26537"/>
        <s v="B-25881"/>
        <s v="B-25237"/>
        <s v="B-26122"/>
        <s v="B-25709"/>
        <s v="B-26656"/>
        <s v="B-25801"/>
        <s v="B-25006"/>
        <s v="B-26106"/>
        <s v="B-25789"/>
        <s v="B-26292"/>
        <s v="B-25895"/>
        <s v="B-25813"/>
        <s v="B-26863"/>
        <s v="B-25759"/>
        <s v="B-26357"/>
        <s v="B-26819"/>
        <s v="B-25502"/>
        <s v="B-25258"/>
        <s v="B-26878"/>
        <s v="B-25170"/>
        <s v="B-26842"/>
        <s v="B-26599"/>
        <s v="B-25705"/>
        <s v="B-26366"/>
        <s v="B-26116"/>
        <s v="B-26443"/>
        <s v="B-25955"/>
        <s v="B-26383"/>
        <s v="B-26999"/>
        <s v="B-26712"/>
        <s v="B-26066"/>
        <s v="B-25996"/>
        <s v="B-26924"/>
        <s v="B-25541"/>
        <s v="B-25196"/>
        <s v="B-25855"/>
        <s v="B-25071"/>
        <s v="B-26159"/>
        <s v="B-26228"/>
        <s v="B-25888"/>
        <s v="B-25574"/>
        <s v="B-26938"/>
        <s v="B-26379"/>
        <s v="B-26623"/>
        <s v="B-25566"/>
        <s v="B-26740"/>
        <s v="B-25024"/>
        <s v="B-26367"/>
        <s v="B-26353"/>
        <s v="B-25742"/>
        <s v="B-26965"/>
        <s v="B-26038"/>
        <s v="B-25317"/>
        <s v="B-25970"/>
        <s v="B-25590"/>
        <s v="B-25580"/>
        <s v="B-25443"/>
        <s v="B-25774"/>
        <s v="B-26505"/>
        <s v="B-25163"/>
        <s v="B-26095"/>
        <s v="B-25768"/>
        <s v="B-25328"/>
        <s v="B-26573"/>
        <s v="B-25138"/>
        <s v="B-26803"/>
        <s v="B-25101"/>
        <s v="B-25827"/>
        <s v="B-25792"/>
        <s v="B-25646"/>
        <s v="B-25043"/>
        <s v="B-26598"/>
        <s v="B-26643"/>
        <s v="B-25992"/>
        <s v="B-25532"/>
        <s v="B-25564"/>
        <s v="B-26543"/>
        <s v="B-25976"/>
        <s v="B-25929"/>
        <s v="B-25497"/>
        <s v="B-26735"/>
        <s v="B-25036"/>
        <s v="B-25971"/>
        <s v="B-25441"/>
        <s v="B-25823"/>
        <s v="B-25363"/>
        <s v="B-26445"/>
        <s v="B-26724"/>
        <s v="B-25447"/>
        <s v="B-26904"/>
        <s v="B-26456"/>
        <s v="B-25435"/>
        <s v="B-26279"/>
        <s v="B-25770"/>
        <s v="B-25715"/>
        <s v="B-26961"/>
        <s v="B-25902"/>
        <s v="B-26321"/>
        <s v="B-25612"/>
        <s v="B-25605"/>
        <s v="B-25810"/>
        <s v="B-25935"/>
        <s v="B-26245"/>
        <s v="B-25346"/>
        <s v="B-25594"/>
        <s v="B-25471"/>
        <s v="B-25398"/>
        <s v="B-25999"/>
        <s v="B-25159"/>
        <s v="B-25496"/>
        <s v="B-25401"/>
        <s v="B-25707"/>
        <s v="B-26225"/>
        <s v="B-25662"/>
        <s v="B-26752"/>
        <s v="B-25640"/>
        <s v="B-25030"/>
        <s v="B-25504"/>
        <s v="B-26912"/>
        <s v="B-25193"/>
        <s v="B-25106"/>
        <s v="B-26835"/>
        <s v="B-25836"/>
        <s v="B-26661"/>
        <s v="B-26317"/>
        <s v="B-26839"/>
        <s v="B-25735"/>
        <s v="B-25387"/>
        <s v="B-25192"/>
        <s v="B-26844"/>
        <s v="B-25236"/>
        <s v="B-25940"/>
        <s v="B-26765"/>
        <s v="B-26817"/>
        <s v="B-26522"/>
        <s v="B-25681"/>
        <s v="B-25382"/>
        <s v="B-25944"/>
        <s v="B-26980"/>
        <s v="B-25780"/>
        <s v="B-25964"/>
        <s v="B-26767"/>
        <s v="B-25501"/>
        <s v="B-26029"/>
        <s v="B-25292"/>
        <s v="B-25873"/>
        <s v="B-25444"/>
        <s v="B-26796"/>
        <s v="B-25537"/>
        <s v="B-26083"/>
        <s v="B-25298"/>
        <s v="B-26734"/>
        <s v="B-25483"/>
        <s v="B-26041"/>
        <s v="B-26750"/>
        <s v="B-26138"/>
        <s v="B-26929"/>
        <s v="B-25359"/>
        <s v="B-25738"/>
        <s v="B-25931"/>
        <s v="B-25706"/>
        <s v="B-25352"/>
        <s v="B-26909"/>
        <s v="B-26296"/>
        <s v="B-26112"/>
        <s v="B-26790"/>
        <s v="B-25986"/>
        <s v="B-25630"/>
        <s v="B-26872"/>
        <s v="B-25870"/>
        <s v="B-25991"/>
        <s v="B-25198"/>
        <s v="B-25189"/>
        <s v="B-26563"/>
        <s v="B-25548"/>
        <s v="B-25965"/>
        <s v="B-26545"/>
        <s v="B-26603"/>
        <s v="B-26393"/>
        <s v="B-26628"/>
        <s v="B-25945"/>
        <s v="B-26565"/>
        <s v="B-25684"/>
        <s v="B-26612"/>
        <s v="B-25839"/>
        <s v="B-25898"/>
        <s v="B-26120"/>
        <s v="B-26426"/>
        <s v="B-26309"/>
        <s v="B-26789"/>
        <s v="B-26420"/>
        <s v="B-26257"/>
        <s v="B-25603"/>
        <s v="B-25010"/>
        <s v="B-25889"/>
        <s v="B-26675"/>
        <s v="B-26168"/>
        <s v="B-25436"/>
        <s v="B-25794"/>
        <s v="B-26495"/>
        <s v="B-25815"/>
        <s v="B-25022"/>
        <s v="B-26928"/>
        <s v="B-25905"/>
        <s v="B-26739"/>
        <s v="B-25697"/>
        <s v="B-25234"/>
        <s v="B-25665"/>
        <s v="B-25028"/>
        <s v="B-26659"/>
        <s v="B-25966"/>
        <s v="B-25350"/>
        <s v="B-26370"/>
        <s v="B-26298"/>
        <s v="B-25068"/>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ount="3">
        <s v="Electronics"/>
        <s v="Office Supplies"/>
        <s v="Furniture"/>
      </sharedItems>
    </cacheField>
    <cacheField name="Sub-Category" numFmtId="0">
      <sharedItems count="12">
        <s v="Electronic Games"/>
        <s v="Printers"/>
        <s v="Pens"/>
        <s v="Laptops"/>
        <s v="Tables"/>
        <s v="Chairs"/>
        <s v="Markers"/>
        <s v="Sofas"/>
        <s v="Paper"/>
        <s v="Binders"/>
        <s v="Phones"/>
        <s v="Bookcases"/>
      </sharedItems>
    </cacheField>
    <cacheField name="PaymentMode" numFmtId="0">
      <sharedItems count="5">
        <s v="UPI"/>
        <s v="Debit Card"/>
        <s v="EMI"/>
        <s v="Credit Card"/>
        <s v="COD"/>
      </sharedItems>
    </cacheField>
    <cacheField name="Order Date" numFmtId="14">
      <sharedItems containsSemiMixedTypes="0" containsNonDate="0" containsDate="1" containsString="0" minDate="2020-03-22T00:00:00" maxDate="2025-03-16T00:00:00"/>
    </cacheField>
    <cacheField name="CustomerName" numFmtId="0">
      <sharedItems count="802">
        <s v="David Padilla"/>
        <s v="Connor Morgan"/>
        <s v="Robert Stone"/>
        <s v="John Fields"/>
        <s v="Clayton Smith"/>
        <s v="Richard Kelley"/>
        <s v="Jacqueline Hubbard"/>
        <s v="Jessica Anderson"/>
        <s v="Mary Taylor"/>
        <s v="Walter Crawford"/>
        <s v="Lawrence Robinson"/>
        <s v="Douglas Pennington"/>
        <s v="Ricardo Andrews"/>
        <s v="Paul Raymond"/>
        <s v="Karen Johnson"/>
        <s v="Juan Erickson"/>
        <s v="Alexander Reed"/>
        <s v="Jacqueline Harris"/>
        <s v="Tyler Park"/>
        <s v="Richard Wolfe"/>
        <s v="Sierra Rios"/>
        <s v="Jessica Richardson"/>
        <s v="Kimberly Warren"/>
        <s v="Casey Garcia"/>
        <s v="Denise Hampton"/>
        <s v="Justin Rodriguez"/>
        <s v="Ms. Emily Baxter"/>
        <s v="Austin White"/>
        <s v="Morgan Montes"/>
        <s v="Christine Mosley"/>
        <s v="Ashley Rodriguez"/>
        <s v="Elizabeth King"/>
        <s v="Connie Holmes"/>
        <s v="Melissa Peck"/>
        <s v="David Smith"/>
        <s v="Heather Jenkins"/>
        <s v="Kelsey Castaneda"/>
        <s v="Katherine Harris"/>
        <s v="Paul Rogers"/>
        <s v="Jon Banks"/>
        <s v="Michelle Williams"/>
        <s v="Andrew Allen"/>
        <s v="Vanessa Bauer"/>
        <s v="Sean Smith"/>
        <s v="Shelly Sweeney"/>
        <s v="Emily Gill"/>
        <s v="Brian Patrick"/>
        <s v="Dr. Sarah Booth"/>
        <s v="Douglas Mcfarland"/>
        <s v="Kayla Ross"/>
        <s v="Marc Strickland"/>
        <s v="Charlene Brown"/>
        <s v="Charles Smith"/>
        <s v="Karen Townsend"/>
        <s v="Steven Cox"/>
        <s v="Cynthia Rodriguez"/>
        <s v="Jessica Baker"/>
        <s v="Mark Blackburn"/>
        <s v="Zachary Perez"/>
        <s v="Brian Green"/>
        <s v="Becky Leach"/>
        <s v="Bryan Russell"/>
        <s v="Tony Maddox"/>
        <s v="Jason Randolph"/>
        <s v="Laura Andrews"/>
        <s v="Mrs. Stephanie Hooper"/>
        <s v="Anthony Evans"/>
        <s v="Patrick Williams"/>
        <s v="Susan Burke"/>
        <s v="Brent Hernandez"/>
        <s v="Sean Elliott"/>
        <s v="Wanda West"/>
        <s v="Renee Solomon"/>
        <s v="Daryl Miles"/>
        <s v="Michael Hunt"/>
        <s v="Adam Clark"/>
        <s v="Amy Olsen"/>
        <s v="Stacey Miller"/>
        <s v="Daniel Mosley"/>
        <s v="Monica Gibson"/>
        <s v="Christopher Jordan"/>
        <s v="Christina Davis"/>
        <s v="Claudia Curry"/>
        <s v="Brandon Anderson"/>
        <s v="George Foster"/>
        <s v="Nicholas Anderson"/>
        <s v="Emily Ellison"/>
        <s v="Darren Perez"/>
        <s v="Michelle Hunter"/>
        <s v="Janet Guerrero"/>
        <s v="Jeffrey Kline"/>
        <s v="Ryan Bullock"/>
        <s v="Tom Lawson"/>
        <s v="Rebecca Smith"/>
        <s v="William Welch"/>
        <s v="Mr. Curtis Bailey"/>
        <s v="Janet Carlson"/>
        <s v="Spencer Spears"/>
        <s v="Jeffrey Middleton"/>
        <s v="Veronica Kelley"/>
        <s v="Leslie Bean"/>
        <s v="Amy Wilson"/>
        <s v="Susan Ramirez"/>
        <s v="Jacob Meyer"/>
        <s v="Scott Lewis"/>
        <s v="Eric Griffith"/>
        <s v="Anna Ferguson"/>
        <s v="David Figueroa"/>
        <s v="Theresa Medina"/>
        <s v="Mary Smith"/>
        <s v="Lance Cain"/>
        <s v="Alexandra Moran"/>
        <s v="Sara Castro"/>
        <s v="Shawn Leach"/>
        <s v="Mark Boyle"/>
        <s v="John Stevens"/>
        <s v="Lisa Graham"/>
        <s v="Nancy Jones"/>
        <s v="Darryl Robbins"/>
        <s v="Kimberly Smith"/>
        <s v="Maria Thomas"/>
        <s v="Nicholas Johnson"/>
        <s v="Dawn Howard"/>
        <s v="Jennifer Marshall"/>
        <s v="Frank Garcia"/>
        <s v="Terri Madden"/>
        <s v="James Gutierrez"/>
        <s v="Morgan Sellers"/>
        <s v="Caitlin Thomas"/>
        <s v="Kimberly Greene"/>
        <s v="Tammy Anthony"/>
        <s v="Jennifer Chase"/>
        <s v="Cassandra Farley"/>
        <s v="Justin Vasquez"/>
        <s v="Melissa Morales"/>
        <s v="Tyler Thompson"/>
        <s v="Heidi Davis"/>
        <s v="Charles Lane"/>
        <s v="Joyce Good MD"/>
        <s v="Maria Miller"/>
        <s v="Terry Mcdaniel"/>
        <s v="Lisa Jacobs"/>
        <s v="Jeff Duncan"/>
        <s v="Pamela Jones"/>
        <s v="Renee Robinson"/>
        <s v="Jessica Kidd"/>
        <s v="Nicholas Martin"/>
        <s v="David Brown"/>
        <s v="Amber Moore"/>
        <s v="James Williams"/>
        <s v="Karina Barr"/>
        <s v="Meghan Rush"/>
        <s v="Bianca Brown"/>
        <s v="Timothy Jensen"/>
        <s v="Melinda Montoya"/>
        <s v="Tammy Bell"/>
        <s v="Connie Richards"/>
        <s v="Peter Ward"/>
        <s v="Jonathan Alvarez"/>
        <s v="Becky Hodges"/>
        <s v="Larry Hill"/>
        <s v="Amber Moon"/>
        <s v="Cynthia Wilcox"/>
        <s v="Rebecca Wright"/>
        <s v="Sarah Flores"/>
        <s v="Carol Norman"/>
        <s v="Stephanie Gardner"/>
        <s v="Philip Baker"/>
        <s v="Randall Dennis"/>
        <s v="Suzanne Cross"/>
        <s v="Jasmine Delgado"/>
        <s v="Kristen Harper"/>
        <s v="Kaitlyn Graham MD"/>
        <s v="Dean Avila"/>
        <s v="Megan Mack"/>
        <s v="Heather Johnson"/>
        <s v="Tina Davies"/>
        <s v="Matthew Harris"/>
        <s v="Christopher Kirk"/>
        <s v="Eric Stevens"/>
        <s v="James Dickerson"/>
        <s v="James Jones"/>
        <s v="Hannah Hendricks"/>
        <s v="Brett Mullins"/>
        <s v="Ms. Kim Jordan"/>
        <s v="Marcus Santiago"/>
        <s v="Jill Perez"/>
        <s v="Courtney Williams"/>
        <s v="Jordan Hahn"/>
        <s v="William Cook"/>
        <s v="Stephanie Hayes"/>
        <s v="Melissa Wise"/>
        <s v="Elizabeth Gonzalez"/>
        <s v="Mr. Eric Lopez"/>
        <s v="Benjamin Higgins"/>
        <s v="Brett Sutton"/>
        <s v="Anna Blackburn"/>
        <s v="Michelle Bailey"/>
        <s v="Sara Peterson"/>
        <s v="Katherine Williams"/>
        <s v="Cory Evans"/>
        <s v="Michael Rodriguez"/>
        <s v="John Munoz"/>
        <s v="David Clark"/>
        <s v="April Welch"/>
        <s v="Alan Livingston"/>
        <s v="Angela Jackson"/>
        <s v="Amy Williams"/>
        <s v="Laura Jordan"/>
        <s v="Richard Maynard"/>
        <s v="Lawrence Oliver"/>
        <s v="Anthony Williams"/>
        <s v="Lynn Matthews"/>
        <s v="Andrew Griffin"/>
        <s v="Megan Williams"/>
        <s v="Alison Martin"/>
        <s v="Samuel Wallace"/>
        <s v="Manuel Stark"/>
        <s v="William Villarreal"/>
        <s v="Brandon Kirk"/>
        <s v="Abigail Brown"/>
        <s v="Kristine Carter"/>
        <s v="Wesley Deleon"/>
        <s v="Laura Cole"/>
        <s v="Lauren Harris"/>
        <s v="Cameron Miller"/>
        <s v="Jacob Carpenter"/>
        <s v="Pamela Callahan DVM"/>
        <s v="William Ruiz"/>
        <s v="Paula Marshall"/>
        <s v="Natalie Cox"/>
        <s v="Andrew Fernandez"/>
        <s v="Alisha Saunders"/>
        <s v="Travis Chandler DDS"/>
        <s v="Russell Austin"/>
        <s v="Collin Cameron"/>
        <s v="Elizabeth Hernandez"/>
        <s v="William Russell"/>
        <s v="Sheri Berg"/>
        <s v="Anthony Barnett"/>
        <s v="Kaitlyn Flores"/>
        <s v="Rebecca Owen"/>
        <s v="Michael Bell"/>
        <s v="Willie Huynh"/>
        <s v="Samuel Hayes"/>
        <s v="Sherry Tran"/>
        <s v="Heather Gray"/>
        <s v="Benjamin Meadows"/>
        <s v="Micheal Graham"/>
        <s v="Jean Jackson"/>
        <s v="Timothy Murphy"/>
        <s v="Mrs. Jennifer Lewis"/>
        <s v="Bryan Brown"/>
        <s v="Christopher Johnson"/>
        <s v="Christina Conner"/>
        <s v="Luis Luna"/>
        <s v="Julie Chavez"/>
        <s v="Richard Blair"/>
        <s v="Mitchell Lester"/>
        <s v="Mr. John Tyler PhD"/>
        <s v="Juan Kelly"/>
        <s v="Morgan Mccarthy"/>
        <s v="Morgan Sullivan"/>
        <s v="Eric Clark"/>
        <s v="Mark Padilla"/>
        <s v="Anthony Lane"/>
        <s v="Jeffrey Henderson"/>
        <s v="Michelle Hardy"/>
        <s v="Ms. Barbara Cervantes"/>
        <s v="Steven Proctor"/>
        <s v="Shannon Patterson"/>
        <s v="William Valdez"/>
        <s v="Laura Yu"/>
        <s v="Jonathan Mcmillan"/>
        <s v="Austin Davis"/>
        <s v="Mark Roy"/>
        <s v="Jillian Williams"/>
        <s v="Rebekah Carter"/>
        <s v="Jonathan Reed"/>
        <s v="Roger Harris"/>
        <s v="Louis Jimenez"/>
        <s v="Jessica Jones"/>
        <s v="Renee Gomez"/>
        <s v="Connie Olson"/>
        <s v="Christian Jones"/>
        <s v="Matthew Kelley"/>
        <s v="Candace Martinez"/>
        <s v="Jacob Mann"/>
        <s v="Keith Reese"/>
        <s v="Aaron Jones"/>
        <s v="Christopher Brooks"/>
        <s v="Charles Moore"/>
        <s v="Manuel Walls"/>
        <s v="Darren Moore"/>
        <s v="Stephanie Thomas"/>
        <s v="Kristy Hernandez"/>
        <s v="Randy Johnson"/>
        <s v="James Benitez"/>
        <s v="Donald York"/>
        <s v="Tiffany Parker"/>
        <s v="Melissa Mcknight"/>
        <s v="Mr. Jack Mercado"/>
        <s v="Rachel Fisher"/>
        <s v="Donald Moore"/>
        <s v="William Wu"/>
        <s v="Jesus Zuniga"/>
        <s v="Michael Gallegos"/>
        <s v="Robert Daniels"/>
        <s v="Jill Jones"/>
        <s v="Elizabeth Miller"/>
        <s v="Sabrina Clark"/>
        <s v="Larry Casey"/>
        <s v="Daniel Burns"/>
        <s v="James Tanner"/>
        <s v="Leonard Gonzalez"/>
        <s v="Richard Lee"/>
        <s v="Matthew Schroeder"/>
        <s v="Marcus Flores"/>
        <s v="Tonya Long"/>
        <s v="Michael Chambers"/>
        <s v="Kaylee Glover"/>
        <s v="Pamela Patterson"/>
        <s v="Ronald Mckinney"/>
        <s v="James Hart"/>
        <s v="Rhonda Harris"/>
        <s v="Randy Fisher"/>
        <s v="James Hernandez"/>
        <s v="Brenda Murphy"/>
        <s v="Andrew Kirby"/>
        <s v="Justin Thomas"/>
        <s v="Jillian Johnson MD"/>
        <s v="William Martin"/>
        <s v="Mark Dixon"/>
        <s v="Alicia Allen"/>
        <s v="Cynthia Meyer"/>
        <s v="Brandon Norton"/>
        <s v="Christina Scott"/>
        <s v="Andrew Macias"/>
        <s v="Alejandro Williams"/>
        <s v="Mark Rodriguez"/>
        <s v="Sarah Montgomery"/>
        <s v="Marisa Prince"/>
        <s v="James Bonilla"/>
        <s v="Robin Myers"/>
        <s v="Nancy Sanchez"/>
        <s v="Sydney Walls"/>
        <s v="Deborah Hoffman"/>
        <s v="Shane Clark"/>
        <s v="Steven Haynes"/>
        <s v="Kimberly Fuller"/>
        <s v="Angela Lyons"/>
        <s v="Betty Tucker"/>
        <s v="Brianna Hunt"/>
        <s v="Cathy Clark"/>
        <s v="Nicole Warren"/>
        <s v="Richard Castaneda"/>
        <s v="Sarah Torres"/>
        <s v="Vanessa Deleon"/>
        <s v="Richard Lyons"/>
        <s v="Eric Adams"/>
        <s v="Chad Brown"/>
        <s v="Kayla Becker"/>
        <s v="Ashley Freeman"/>
        <s v="Scott Harris"/>
        <s v="John James"/>
        <s v="Jesse Bond"/>
        <s v="Brandon Hughes"/>
        <s v="Lynn Reynolds"/>
        <s v="Ronald Good"/>
        <s v="Kyle Baker"/>
        <s v="Michael Rivera"/>
        <s v="Lori Adkins"/>
        <s v="Luis Warner"/>
        <s v="Donald Perry"/>
        <s v="Adam Stevens"/>
        <s v="Kimberly Johnson"/>
        <s v="Kelly Jones"/>
        <s v="Ashley Petty"/>
        <s v="Crystal Ross"/>
        <s v="Alexis Duffy"/>
        <s v="Stephanie Sanchez"/>
        <s v="Reginald Espinoza"/>
        <s v="Sandra Hicks"/>
        <s v="Olivia Orozco"/>
        <s v="Larry Moore"/>
        <s v="Mrs. Rachel Cannon DDS"/>
        <s v="Daniel Flowers"/>
        <s v="Randy Acosta"/>
        <s v="Deborah Williams"/>
        <s v="Robert Michael"/>
        <s v="Danny Ramirez"/>
        <s v="Stephen Baker"/>
        <s v="Jeffrey Wilcox"/>
        <s v="James Clarke"/>
        <s v="Julia Gallagher"/>
        <s v="Ronald Frey Jr."/>
        <s v="Megan Charles"/>
        <s v="Amy Duran MD"/>
        <s v="Christopher Thomas"/>
        <s v="Peter Castro"/>
        <s v="Steven Acosta"/>
        <s v="Lindsay Jackson"/>
        <s v="Kelly Smith"/>
        <s v="Sabrina Hartman"/>
        <s v="Cynthia Smith"/>
        <s v="Olivia Dickerson"/>
        <s v="Whitney Stout"/>
        <s v="Stephanie Flores"/>
        <s v="Gregory English"/>
        <s v="Natalie Maxwell"/>
        <s v="Tina Blake"/>
        <s v="Clarence Cooke"/>
        <s v="Tamara Guzman"/>
        <s v="Marissa Hartman"/>
        <s v="Sara Garcia"/>
        <s v="Kathryn Rogers"/>
        <s v="Kyle Dickson"/>
        <s v="Jacob Decker"/>
        <s v="Aaron Johnson"/>
        <s v="William Morse"/>
        <s v="Carrie Smith"/>
        <s v="Vincent Roth"/>
        <s v="Andrew Benson"/>
        <s v="Jason Wilson"/>
        <s v="Colin Patterson"/>
        <s v="Eric Bates"/>
        <s v="Steven Keith"/>
        <s v="Seth Rodriguez"/>
        <s v="Lauren Jones"/>
        <s v="Thomas Wallace"/>
        <s v="Mr. Daniel Wilson"/>
        <s v="Julie Smith MD"/>
        <s v="Carol Mitchell"/>
        <s v="John Thompson"/>
        <s v="Debra Rodriguez"/>
        <s v="Erin Vasquez"/>
        <s v="Clayton Lara"/>
        <s v="Tony Ray"/>
        <s v="Steven Frey"/>
        <s v="Stephanie Leonard"/>
        <s v="Crystal Chambers"/>
        <s v="Robert White"/>
        <s v="Sylvia Barron"/>
        <s v="Marcus Brown"/>
        <s v="Annette Pierce"/>
        <s v="Donald Hernandez"/>
        <s v="Megan Davis"/>
        <s v="Robert Brooks"/>
        <s v="Miguel Alvarez"/>
        <s v="Jennifer Arnold"/>
        <s v="Jessica Blankenship"/>
        <s v="Peggy Campos"/>
        <s v="Craig Ortega"/>
        <s v="Johnny Simon"/>
        <s v="Keith Brooks"/>
        <s v="Jason Martinez"/>
        <s v="Steven Herrera"/>
        <s v="Beverly Lamb"/>
        <s v="Michael Williams"/>
        <s v="Zachary Carpenter"/>
        <s v="Timothy Baker"/>
        <s v="Adam James"/>
        <s v="Katrina Wood"/>
        <s v="James Murray"/>
        <s v="Mr. Nathaniel Reeves"/>
        <s v="Jodi Wood"/>
        <s v="Dr. Thomas Peterson"/>
        <s v="Mario Hall"/>
        <s v="Justin Rosales"/>
        <s v="Autumn Lee"/>
        <s v="Victoria Duran"/>
        <s v="Barry Garcia"/>
        <s v="Dawn Webb"/>
        <s v="Patricia Sanford"/>
        <s v="William Walters"/>
        <s v="Emma Scott"/>
        <s v="Sabrina Buckley"/>
        <s v="Robert Rojas"/>
        <s v="Eric Johnson"/>
        <s v="Heather Parker"/>
        <s v="Thomas Matthews"/>
        <s v="Kimberly Beard"/>
        <s v="Lydia Donovan"/>
        <s v="Edward Johnson"/>
        <s v="Ricky Smith"/>
        <s v="Mr. Ralph Garcia Jr."/>
        <s v="Malik Walker"/>
        <s v="Tanya Walker"/>
        <s v="Sherri Ferguson DVM"/>
        <s v="Kristin Hart"/>
        <s v="Jim Johnson"/>
        <s v="David Hamilton"/>
        <s v="Michael Jimenez"/>
        <s v="Angela Norman"/>
        <s v="Denise Mcdaniel"/>
        <s v="Matthew Huff"/>
        <s v="Linda Little"/>
        <s v="Kerri Andrews"/>
        <s v="Jeffrey Johnson III"/>
        <s v="Daniel Dixon"/>
        <s v="Tiffany Robinson"/>
        <s v="Mr. Gregg Sawyer"/>
        <s v="John Silva"/>
        <s v="Nathan Moss"/>
        <s v="Donald Medina"/>
        <s v="Charles Henderson"/>
        <s v="Brenda Davis"/>
        <s v="Leah Calderon"/>
        <s v="Brandi Vasquez"/>
        <s v="Debra Richards"/>
        <s v="Tammy Day"/>
        <s v="Sheila Clay"/>
        <s v="Nicholas Flores"/>
        <s v="Jasmin Jones"/>
        <s v="Matthew Gardner"/>
        <s v="Joseph Perkins"/>
        <s v="Ashley Adams MD"/>
        <s v="Cheryl Stevens"/>
        <s v="Jorge George"/>
        <s v="Ann Mooney"/>
        <s v="James Mendoza"/>
        <s v="Kaitlin Garrison"/>
        <s v="Jeremy Jackson"/>
        <s v="Dale Craig"/>
        <s v="Joseph Hooper"/>
        <s v="Alexander Adams"/>
        <s v="Ashlee Mills"/>
        <s v="Brittany Jenkins"/>
        <s v="Eddie Gonzales"/>
        <s v="Edward Valencia"/>
        <s v="Emma Bruce"/>
        <s v="Carl Wade DDS"/>
        <s v="Brandon Alvarado"/>
        <s v="Jennifer Clark"/>
        <s v="David Johnson"/>
        <s v="April Marquez"/>
        <s v="Joseph Guerrero"/>
        <s v="Michael Hanson"/>
        <s v="William Hill"/>
        <s v="Kelsey Huber"/>
        <s v="Hailey Chandler"/>
        <s v="Cheyenne Rose"/>
        <s v="Richard Petersen"/>
        <s v="Kathryn Gray"/>
        <s v="Victor Collins"/>
        <s v="Jason Hernandez"/>
        <s v="Jacob Torres"/>
        <s v="Erin Hernandez"/>
        <s v="Jacob Guzman"/>
        <s v="Mike Armstrong"/>
        <s v="Cindy Rowland"/>
        <s v="Kenneth Matthews"/>
        <s v="Susan Valdez"/>
        <s v="Stephanie Manning"/>
        <s v="Logan Galloway"/>
        <s v="Christopher Stone"/>
        <s v="Megan Pitts"/>
        <s v="Richard Gardner"/>
        <s v="Samuel Moore"/>
        <s v="Robert Stokes"/>
        <s v="Danielle Ramirez"/>
        <s v="Taylor White"/>
        <s v="Jordan Krause"/>
        <s v="Kimberly King"/>
        <s v="Sharon Russell"/>
        <s v="Kevin Cooper"/>
        <s v="Darrell Ramos"/>
        <s v="Dr. Terry Alvarado"/>
        <s v="Kathy Wilson"/>
        <s v="Brandon Le"/>
        <s v="Mary Wright"/>
        <s v="Douglas Reynolds"/>
        <s v="Leroy Harris"/>
        <s v="Ricardo Dixon"/>
        <s v="Debra Smith"/>
        <s v="Jasmine James"/>
        <s v="Felicia Morton"/>
        <s v="Sylvia Jenkins"/>
        <s v="Elizabeth White"/>
        <s v="Steven Steele"/>
        <s v="Amanda Ramirez"/>
        <s v="Kyle Jackson"/>
        <s v="Sharon Wilkins"/>
        <s v="Austin Hammond"/>
        <s v="Jessica Barajas"/>
        <s v="Jamie Jimenez"/>
        <s v="James Carter"/>
        <s v="John Williams"/>
        <s v="Alicia Oneill"/>
        <s v="Rebecca Huff"/>
        <s v="Diana Scott"/>
        <s v="Brian Young"/>
        <s v="Susan Wright"/>
        <s v="Kayla Banks"/>
        <s v="Zachary Pierce"/>
        <s v="Nicolas Owen"/>
        <s v="Martha Carney"/>
        <s v="Francisco Hicks"/>
        <s v="Matthew Parker"/>
        <s v="Paul Bryant"/>
        <s v="Bruce Dennis"/>
        <s v="Joseph Bates"/>
        <s v="Kelly Pacheco"/>
        <s v="Jeffrey Weber"/>
        <s v="Andrew Krueger"/>
        <s v="Kathleen Cox"/>
        <s v="Jamie Bradley"/>
        <s v="Robert Martinez"/>
        <s v="Christopher Rogers"/>
        <s v="Roberto Parrish"/>
        <s v="Amber Kennedy"/>
        <s v="Maria Davis"/>
        <s v="Terry Gilbert"/>
        <s v="Devon Schmitt"/>
        <s v="Robert Mosley"/>
        <s v="Paul Scott"/>
        <s v="Kristin Alvarez"/>
        <s v="Kevin Jackson"/>
        <s v="Mrs. Lauren Potter DDS"/>
        <s v="Jason Brown"/>
        <s v="Jamie Santos"/>
        <s v="James Taylor"/>
        <s v="Alicia Vincent"/>
        <s v="Kenneth Adams"/>
        <s v="Shelby Browning"/>
        <s v="Johnny Hill"/>
        <s v="Nicholas Tucker"/>
        <s v="Theresa Cline"/>
        <s v="Christine Wheeler"/>
        <s v="Carlos Wells"/>
        <s v="Randall Bell"/>
        <s v="Kendra Mckinney"/>
        <s v="Amanda Kim"/>
        <s v="Megan Morgan"/>
        <s v="Vincent Kramer"/>
        <s v="Raymond Bean"/>
        <s v="Reginald Hebert"/>
        <s v="Jeremy Vazquez"/>
        <s v="Michael Stewart"/>
        <s v="Kevin Johnson"/>
        <s v="Tara Hughes"/>
        <s v="Sandra Perkins"/>
        <s v="Heather Bell"/>
        <s v="Nancy Boyd"/>
        <s v="Raymond Reyes"/>
        <s v="Cassandra Jordan"/>
        <s v="Evelyn Harris"/>
        <s v="Shannon Maynard"/>
        <s v="Marie James"/>
        <s v="Maria Carroll"/>
        <s v="Jessica Sloan"/>
        <s v="Scott Craig"/>
        <s v="Kaitlin Brown"/>
        <s v="William Beck"/>
        <s v="Eric Mason"/>
        <s v="Lisa Lowe"/>
        <s v="Roy Miller"/>
        <s v="Christopher Espinoza"/>
        <s v="Claire Cole"/>
        <s v="Eric Nunez"/>
        <s v="David Bell"/>
        <s v="Patrick Hensley MD"/>
        <s v="John Cox"/>
        <s v="Michelle Sullivan"/>
        <s v="Angela Todd"/>
        <s v="Luke Saunders"/>
        <s v="Dr. Jennifer Benton DVM"/>
        <s v="Keith Smith"/>
        <s v="Danielle Mitchell"/>
        <s v="Jesus Hernandez"/>
        <s v="Jason Norman"/>
        <s v="Laura Poole"/>
        <s v="Sarah Wagner"/>
        <s v="Bryan Baird"/>
        <s v="Amy Thompson"/>
        <s v="Ashley Wright"/>
        <s v="Michelle Lynch"/>
        <s v="Ryan Hale"/>
        <s v="Marie Jefferson"/>
        <s v="Vanessa Smith"/>
        <s v="Ryan Foster"/>
        <s v="David Lara"/>
        <s v="Jonathan Young"/>
        <s v="Debra Townsend"/>
        <s v="John Thomas"/>
        <s v="Bryan Anderson"/>
        <s v="Sarah Miller"/>
        <s v="Robert Hill"/>
        <s v="Joshua Rojas"/>
        <s v="Angelica Lewis"/>
        <s v="Jessica Russell"/>
        <s v="Mary Johnson"/>
        <s v="Joseph Knight"/>
        <s v="Jessica Greene"/>
        <s v="Vincent Perez"/>
        <s v="Dennis Rivera"/>
        <s v="Nancy Keller"/>
        <s v="Michelle Anderson"/>
        <s v="Anthony May"/>
        <s v="Michelle Guerra"/>
        <s v="Meghan Ballard"/>
        <s v="Brian Wheeler"/>
        <s v="William Rosario"/>
        <s v="Jessica Hunt"/>
        <s v="Tony Chavez"/>
        <s v="Mary Crawford"/>
        <s v="Roger Morrison"/>
        <s v="Bethany Harrison"/>
        <s v="Lisa Mcintyre"/>
        <s v="Carolyn Gonzalez"/>
        <s v="Christina Oconnell"/>
        <s v="James Garcia"/>
        <s v="Emily Frederick"/>
        <s v="Shawn Wise"/>
        <s v="Carrie Alvarez"/>
        <s v="Matthew James"/>
        <s v="Jerry Alvarado"/>
        <s v="Paul Zimmerman"/>
        <s v="Carl Ryan"/>
        <s v="Kelly Roberts"/>
        <s v="Jack Woods"/>
        <s v="Albert Alexander Jr."/>
        <s v="Teresa Perez"/>
        <s v="Amanda Williams"/>
        <s v="Kristen Lawson"/>
        <s v="Jacob Stewart"/>
        <s v="Daniel Brooks"/>
        <s v="Aaron Dunn"/>
        <s v="Jacob Martinez"/>
        <s v="Raymond Burgess"/>
        <s v="Jennifer Cooke"/>
        <s v="Tyrone White"/>
        <s v="Charles Williams"/>
        <s v="Amy Page"/>
        <s v="Scott Gibbs"/>
        <s v="Angela Roberts"/>
        <s v="Kyle Hernandez"/>
        <s v="Cynthia Ferguson"/>
        <s v="Brandi Garcia"/>
        <s v="Matthew Blake"/>
        <s v="Lauren Howell"/>
        <s v="Joseph Wilson"/>
        <s v="Tanner Vance"/>
        <s v="Michael Nash"/>
        <s v="Brent Thomas"/>
        <s v="Harold Mitchell"/>
        <s v="Ashley Palmer"/>
        <s v="Stephen Hogan"/>
        <s v="George Ashley"/>
        <s v="Sara Bailey"/>
        <s v="Tanya Thomas MD"/>
        <s v="Maria Galvan"/>
        <s v="Duane Kelly"/>
        <s v="Frank Reynolds"/>
        <s v="Aaron Kim"/>
        <s v="David Allen"/>
        <s v="Monica Lee"/>
        <s v="Erica Scott"/>
        <s v="Melissa Mitchell"/>
        <s v="Joshua Murray"/>
        <s v="John Jones"/>
        <s v="Cheryl Johnson"/>
        <s v="Lisa Farmer"/>
        <s v="Christopher Walker"/>
        <s v="Elizabeth Coffey"/>
        <s v="Joseph Clark"/>
        <s v="Jamie Brewer"/>
        <s v="Lauren Boyer"/>
        <s v="Howard Esparza"/>
        <s v="James Hickman"/>
        <s v="Jennifer Hernandez"/>
        <s v="Shannon Warren"/>
        <s v="Ashley Aguilar"/>
        <s v="Daniel Price"/>
        <s v="James Perez"/>
        <s v="Jerry Smith"/>
        <s v="Andre Fernandez"/>
        <s v="Anthony West"/>
        <s v="Amber Flowers"/>
        <s v="Patricia Davis"/>
        <s v="Jasmine Gibbs"/>
        <s v="Nicole Dudley"/>
        <s v="Lori Colon"/>
        <s v="William Carr"/>
        <s v="Jeffrey Dixon"/>
        <s v="Robert Sexton"/>
        <s v="Brooke Gonzalez"/>
        <s v="Victoria Bryant MD"/>
        <s v="Nancy Kennedy"/>
        <s v="Andrew Barry"/>
        <s v="Carlos Wheeler"/>
        <s v="Isabella Roach"/>
        <s v="Samantha Williams"/>
        <s v="Samuel Little MD"/>
        <s v="Paul Taylor"/>
        <s v="Susan Baker"/>
        <s v="Mark Fry"/>
        <s v="Megan Mclean"/>
        <s v="Caitlin Hunt"/>
        <s v="Jenna Holland"/>
        <s v="Stephanie Oconnell"/>
        <s v="Andrea Hill"/>
      </sharedItems>
    </cacheField>
    <cacheField name="State" numFmtId="0">
      <sharedItems count="6">
        <s v="Florida"/>
        <s v="Illinois"/>
        <s v="New York"/>
        <s v="California"/>
        <s v="Texas"/>
        <s v="Ohio"/>
      </sharedItems>
    </cacheField>
    <cacheField name="City" numFmtId="0">
      <sharedItems count="18">
        <s v="Miami"/>
        <s v="Chicago"/>
        <s v="Buffalo"/>
        <s v="Orlando"/>
        <s v="Los Angeles"/>
        <s v="New York City"/>
        <s v="Springfield"/>
        <s v="Rochester"/>
        <s v="Dallas"/>
        <s v="San Diego"/>
        <s v="Austin"/>
        <s v="San Francisco"/>
        <s v="Columbus"/>
        <s v="Cincinnati"/>
        <s v="Cleveland"/>
        <s v="Houston"/>
        <s v="Tampa"/>
        <s v="Peoria"/>
      </sharedItems>
    </cacheField>
    <cacheField name="Year" numFmtId="0">
      <sharedItems containsSemiMixedTypes="0" containsString="0" containsNumber="1" containsInteger="1" minValue="2020" maxValue="2025" count="6">
        <n v="2023"/>
        <n v="2024"/>
        <n v="2021"/>
        <n v="2022"/>
        <n v="2020"/>
        <n v="2025"/>
      </sharedItems>
    </cacheField>
    <cacheField name="Month" numFmtId="0">
      <sharedItems count="12">
        <s v="06"/>
        <s v="12"/>
        <s v="07"/>
        <s v="05"/>
        <s v="10"/>
        <s v="11"/>
        <s v="03"/>
        <s v="02"/>
        <s v="01"/>
        <s v="08"/>
        <s v="09"/>
        <s v="04"/>
      </sharedItems>
    </cacheField>
    <cacheField name="Day" numFmtId="0">
      <sharedItems/>
    </cacheField>
    <cacheField name="Label" numFmtId="0">
      <sharedItems/>
    </cacheField>
    <cacheField name="Range" numFmtId="0">
      <sharedItems/>
    </cacheField>
    <cacheField name="Profit Margin" numFmtId="0" formula="Profit/Amount" databaseField="0"/>
  </cacheFields>
  <extLst>
    <ext xmlns:x14="http://schemas.microsoft.com/office/spreadsheetml/2009/9/main" uri="{725AE2AE-9491-48be-B2B4-4EB974FC3084}">
      <x14:pivotCacheDefinition pivotCacheId="140549638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0.487181597222" createdVersion="8" refreshedVersion="8" minRefreshableVersion="3" recordCount="1194" xr:uid="{6127E61D-C762-4EAE-801C-B69289CA1BB8}">
  <cacheSource type="worksheet">
    <worksheetSource ref="A1:M1195" sheet="Sales Dataset-2 (1)"/>
  </cacheSource>
  <cacheFields count="13">
    <cacheField name="Order ID" numFmtId="0">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acheField>
    <cacheField name="Sub-Category" numFmtId="0">
      <sharedItems/>
    </cacheField>
    <cacheField name="PaymentMode" numFmtId="0">
      <sharedItems/>
    </cacheField>
    <cacheField name="Order Date" numFmtId="14">
      <sharedItems containsSemiMixedTypes="0" containsNonDate="0" containsDate="1" containsString="0" minDate="2020-03-22T00:00:00" maxDate="2025-03-16T00:00:00"/>
    </cacheField>
    <cacheField name="CustomerName" numFmtId="0">
      <sharedItems/>
    </cacheField>
    <cacheField name="State" numFmtId="0">
      <sharedItems/>
    </cacheField>
    <cacheField name="City" numFmtId="0">
      <sharedItems count="18">
        <s v="Miami"/>
        <s v="Chicago"/>
        <s v="Buffalo"/>
        <s v="Orlando"/>
        <s v="Los Angeles"/>
        <s v="New York City"/>
        <s v="Springfield"/>
        <s v="Rochester"/>
        <s v="Dallas"/>
        <s v="San Diego"/>
        <s v="Austin"/>
        <s v="San Francisco"/>
        <s v="Columbus"/>
        <s v="Cincinnati"/>
        <s v="Cleveland"/>
        <s v="Houston"/>
        <s v="Tampa"/>
        <s v="Peoria"/>
      </sharedItems>
    </cacheField>
    <cacheField name="Year" numFmtId="0">
      <sharedItems containsSemiMixedTypes="0" containsString="0" containsNumber="1" containsInteger="1" minValue="2020" maxValue="2025" count="6">
        <n v="2023"/>
        <n v="2024"/>
        <n v="2021"/>
        <n v="2022"/>
        <n v="2020"/>
        <n v="2025"/>
      </sharedItems>
    </cacheField>
    <cacheField name="Month"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4.687202546294" createdVersion="8" refreshedVersion="8" minRefreshableVersion="3" recordCount="1194" xr:uid="{199F2F69-8B9B-4DC2-95CB-04895D2611CE}">
  <cacheSource type="worksheet">
    <worksheetSource name="Table1"/>
  </cacheSource>
  <cacheFields count="16">
    <cacheField name="Order ID" numFmtId="0">
      <sharedItems/>
    </cacheField>
    <cacheField name="Amount" numFmtId="0">
      <sharedItems containsSemiMixedTypes="0" containsString="0" containsNumber="1" containsInteger="1" minValue="508" maxValue="9992"/>
    </cacheField>
    <cacheField name="Profit" numFmtId="0">
      <sharedItems containsSemiMixedTypes="0" containsString="0" containsNumber="1" containsInteger="1" minValue="50" maxValue="4930"/>
    </cacheField>
    <cacheField name="Quantity" numFmtId="0">
      <sharedItems containsSemiMixedTypes="0" containsString="0" containsNumber="1" containsInteger="1" minValue="1" maxValue="20"/>
    </cacheField>
    <cacheField name="Category" numFmtId="0">
      <sharedItems/>
    </cacheField>
    <cacheField name="Sub-Category" numFmtId="0">
      <sharedItems/>
    </cacheField>
    <cacheField name="PaymentMode" numFmtId="0">
      <sharedItems/>
    </cacheField>
    <cacheField name="Order Date" numFmtId="14">
      <sharedItems containsSemiMixedTypes="0" containsNonDate="0" containsDate="1" containsString="0" minDate="2020-03-22T00:00:00" maxDate="2025-03-16T00:00:00"/>
    </cacheField>
    <cacheField name="CustomerName" numFmtId="0">
      <sharedItems/>
    </cacheField>
    <cacheField name="State" numFmtId="0">
      <sharedItems/>
    </cacheField>
    <cacheField name="City" numFmtId="0">
      <sharedItems/>
    </cacheField>
    <cacheField name="Year" numFmtId="0">
      <sharedItems containsSemiMixedTypes="0" containsString="0" containsNumber="1" containsInteger="1" minValue="2020" maxValue="2025"/>
    </cacheField>
    <cacheField name="Month" numFmtId="0">
      <sharedItems/>
    </cacheField>
    <cacheField name="Day" numFmtId="0">
      <sharedItems/>
    </cacheField>
    <cacheField name="Label" numFmtId="0">
      <sharedItems/>
    </cacheField>
    <cacheField name="Rang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B-26776"/>
    <n v="9726"/>
    <n v="1275"/>
    <n v="5"/>
    <x v="0"/>
    <s v="Electronic Games"/>
    <s v="UPI"/>
    <x v="0"/>
    <s v="David Padilla"/>
    <x v="0"/>
    <s v="Miami"/>
    <s v="2023-06"/>
  </r>
  <r>
    <s v="B-26776"/>
    <n v="9726"/>
    <n v="1275"/>
    <n v="5"/>
    <x v="0"/>
    <s v="Electronic Games"/>
    <s v="UPI"/>
    <x v="1"/>
    <s v="Connor Morgan"/>
    <x v="1"/>
    <s v="Chicago"/>
    <s v="2024-12"/>
  </r>
  <r>
    <s v="B-26776"/>
    <n v="9726"/>
    <n v="1275"/>
    <n v="5"/>
    <x v="0"/>
    <s v="Electronic Games"/>
    <s v="UPI"/>
    <x v="2"/>
    <s v="Robert Stone"/>
    <x v="2"/>
    <s v="Buffalo"/>
    <s v="2021-07"/>
  </r>
  <r>
    <s v="B-26776"/>
    <n v="4975"/>
    <n v="1330"/>
    <n v="14"/>
    <x v="0"/>
    <s v="Printers"/>
    <s v="UPI"/>
    <x v="0"/>
    <s v="David Padilla"/>
    <x v="0"/>
    <s v="Miami"/>
    <s v="2023-06"/>
  </r>
  <r>
    <s v="B-26776"/>
    <n v="4975"/>
    <n v="1330"/>
    <n v="14"/>
    <x v="0"/>
    <s v="Printers"/>
    <s v="UPI"/>
    <x v="1"/>
    <s v="Connor Morgan"/>
    <x v="1"/>
    <s v="Chicago"/>
    <s v="2024-12"/>
  </r>
  <r>
    <s v="B-26776"/>
    <n v="4975"/>
    <n v="1330"/>
    <n v="14"/>
    <x v="0"/>
    <s v="Printers"/>
    <s v="UPI"/>
    <x v="2"/>
    <s v="Robert Stone"/>
    <x v="2"/>
    <s v="Buffalo"/>
    <s v="2021-07"/>
  </r>
  <r>
    <s v="B-26942"/>
    <n v="1525"/>
    <n v="185"/>
    <n v="12"/>
    <x v="1"/>
    <s v="Pens"/>
    <s v="Debit Card"/>
    <x v="3"/>
    <s v="John Fields"/>
    <x v="0"/>
    <s v="Orlando"/>
    <s v="2024-05"/>
  </r>
  <r>
    <s v="B-26942"/>
    <n v="1525"/>
    <n v="185"/>
    <n v="12"/>
    <x v="1"/>
    <s v="Pens"/>
    <s v="Debit Card"/>
    <x v="4"/>
    <s v="Clayton Smith"/>
    <x v="0"/>
    <s v="Miami"/>
    <s v="2021-10"/>
  </r>
  <r>
    <s v="B-26640"/>
    <n v="883"/>
    <n v="117"/>
    <n v="10"/>
    <x v="0"/>
    <s v="Laptops"/>
    <s v="EMI"/>
    <x v="5"/>
    <s v="Richard Kelley"/>
    <x v="3"/>
    <s v="Los Angeles"/>
    <s v="2022-11"/>
  </r>
  <r>
    <s v="B-26640"/>
    <n v="8127"/>
    <n v="3551"/>
    <n v="16"/>
    <x v="2"/>
    <s v="Tables"/>
    <s v="Credit Card"/>
    <x v="5"/>
    <s v="Richard Kelley"/>
    <x v="3"/>
    <s v="Los Angeles"/>
    <s v="2022-11"/>
  </r>
  <r>
    <s v="B-25890"/>
    <n v="2516"/>
    <n v="734"/>
    <n v="19"/>
    <x v="2"/>
    <s v="Chairs"/>
    <s v="UPI"/>
    <x v="6"/>
    <s v="Jacqueline Hubbard"/>
    <x v="2"/>
    <s v="New York City"/>
    <s v="2023-11"/>
  </r>
  <r>
    <s v="B-25102"/>
    <n v="2975"/>
    <n v="462"/>
    <n v="14"/>
    <x v="1"/>
    <s v="Pens"/>
    <s v="Credit Card"/>
    <x v="7"/>
    <s v="Jessica Anderson"/>
    <x v="2"/>
    <s v="New York City"/>
    <s v="2020-03"/>
  </r>
  <r>
    <s v="B-25426"/>
    <n v="6851"/>
    <n v="2812"/>
    <n v="1"/>
    <x v="1"/>
    <s v="Markers"/>
    <s v="Debit Card"/>
    <x v="8"/>
    <s v="Mary Taylor"/>
    <x v="0"/>
    <s v="Orlando"/>
    <s v="2020-05"/>
  </r>
  <r>
    <s v="B-25426"/>
    <n v="7626"/>
    <n v="1046"/>
    <n v="15"/>
    <x v="2"/>
    <s v="Sofas"/>
    <s v="Credit Card"/>
    <x v="8"/>
    <s v="Mary Taylor"/>
    <x v="0"/>
    <s v="Orlando"/>
    <s v="2020-05"/>
  </r>
  <r>
    <s v="B-25426"/>
    <n v="1023"/>
    <n v="78"/>
    <n v="9"/>
    <x v="2"/>
    <s v="Tables"/>
    <s v="UPI"/>
    <x v="8"/>
    <s v="Mary Taylor"/>
    <x v="0"/>
    <s v="Orlando"/>
    <s v="2020-05"/>
  </r>
  <r>
    <s v="B-25238"/>
    <n v="7600"/>
    <n v="1098"/>
    <n v="10"/>
    <x v="1"/>
    <s v="Pens"/>
    <s v="UPI"/>
    <x v="9"/>
    <s v="Walter Crawford"/>
    <x v="1"/>
    <s v="Springfield"/>
    <s v="2023-11"/>
  </r>
  <r>
    <s v="B-25238"/>
    <n v="7501"/>
    <n v="262"/>
    <n v="18"/>
    <x v="1"/>
    <s v="Paper"/>
    <s v="COD"/>
    <x v="9"/>
    <s v="Walter Crawford"/>
    <x v="1"/>
    <s v="Springfield"/>
    <s v="2023-11"/>
  </r>
  <r>
    <s v="B-25051"/>
    <n v="725"/>
    <n v="133"/>
    <n v="6"/>
    <x v="1"/>
    <s v="Paper"/>
    <s v="Credit Card"/>
    <x v="10"/>
    <s v="Lawrence Robinson"/>
    <x v="2"/>
    <s v="Rochester"/>
    <s v="2024-12"/>
  </r>
  <r>
    <s v="B-25051"/>
    <n v="7201"/>
    <n v="2685"/>
    <n v="2"/>
    <x v="2"/>
    <s v="Tables"/>
    <s v="Credit Card"/>
    <x v="10"/>
    <s v="Lawrence Robinson"/>
    <x v="2"/>
    <s v="Rochester"/>
    <s v="2024-12"/>
  </r>
  <r>
    <s v="B-26510"/>
    <n v="1629"/>
    <n v="265"/>
    <n v="1"/>
    <x v="1"/>
    <s v="Paper"/>
    <s v="UPI"/>
    <x v="11"/>
    <s v="Douglas Pennington"/>
    <x v="4"/>
    <s v="Dallas"/>
    <s v="2025-02"/>
  </r>
  <r>
    <s v="B-26510"/>
    <n v="1629"/>
    <n v="265"/>
    <n v="1"/>
    <x v="1"/>
    <s v="Paper"/>
    <s v="UPI"/>
    <x v="12"/>
    <s v="Ricardo Andrews"/>
    <x v="3"/>
    <s v="San Diego"/>
    <s v="2024-01"/>
  </r>
  <r>
    <s v="B-25104"/>
    <n v="8971"/>
    <n v="2971"/>
    <n v="19"/>
    <x v="1"/>
    <s v="Binders"/>
    <s v="Debit Card"/>
    <x v="13"/>
    <s v="Paul Raymond"/>
    <x v="3"/>
    <s v="San Diego"/>
    <s v="2020-11"/>
  </r>
  <r>
    <s v="B-25104"/>
    <n v="2939"/>
    <n v="894"/>
    <n v="20"/>
    <x v="1"/>
    <s v="Binders"/>
    <s v="COD"/>
    <x v="13"/>
    <s v="Paul Raymond"/>
    <x v="3"/>
    <s v="San Diego"/>
    <s v="2020-11"/>
  </r>
  <r>
    <s v="B-25553"/>
    <n v="9380"/>
    <n v="414"/>
    <n v="11"/>
    <x v="0"/>
    <s v="Phones"/>
    <s v="UPI"/>
    <x v="14"/>
    <s v="Karen Johnson"/>
    <x v="2"/>
    <s v="Rochester"/>
    <s v="2024-05"/>
  </r>
  <r>
    <s v="B-25553"/>
    <n v="8558"/>
    <n v="1644"/>
    <n v="18"/>
    <x v="1"/>
    <s v="Binders"/>
    <s v="Credit Card"/>
    <x v="14"/>
    <s v="Karen Johnson"/>
    <x v="2"/>
    <s v="Rochester"/>
    <s v="2024-05"/>
  </r>
  <r>
    <s v="B-25553"/>
    <n v="4080"/>
    <n v="72"/>
    <n v="17"/>
    <x v="1"/>
    <s v="Paper"/>
    <s v="COD"/>
    <x v="14"/>
    <s v="Karen Johnson"/>
    <x v="2"/>
    <s v="Rochester"/>
    <s v="2024-05"/>
  </r>
  <r>
    <s v="B-26703"/>
    <n v="4206"/>
    <n v="1821"/>
    <n v="17"/>
    <x v="0"/>
    <s v="Electronic Games"/>
    <s v="EMI"/>
    <x v="15"/>
    <s v="Juan Erickson"/>
    <x v="4"/>
    <s v="Austin"/>
    <s v="2022-01"/>
  </r>
  <r>
    <s v="B-26232"/>
    <n v="5219"/>
    <n v="1180"/>
    <n v="20"/>
    <x v="1"/>
    <s v="Binders"/>
    <s v="COD"/>
    <x v="16"/>
    <s v="Alexander Reed"/>
    <x v="2"/>
    <s v="New York City"/>
    <s v="2021-12"/>
  </r>
  <r>
    <s v="B-26232"/>
    <n v="5219"/>
    <n v="1180"/>
    <n v="20"/>
    <x v="1"/>
    <s v="Binders"/>
    <s v="COD"/>
    <x v="17"/>
    <s v="Jacqueline Harris"/>
    <x v="3"/>
    <s v="San Francisco"/>
    <s v="2023-02"/>
  </r>
  <r>
    <s v="B-25394"/>
    <n v="3686"/>
    <n v="760"/>
    <n v="20"/>
    <x v="1"/>
    <s v="Pens"/>
    <s v="Debit Card"/>
    <x v="18"/>
    <s v="Tyler Park"/>
    <x v="3"/>
    <s v="San Francisco"/>
    <s v="2022-10"/>
  </r>
  <r>
    <s v="B-25394"/>
    <n v="3686"/>
    <n v="760"/>
    <n v="20"/>
    <x v="1"/>
    <s v="Pens"/>
    <s v="Debit Card"/>
    <x v="19"/>
    <s v="Richard Wolfe"/>
    <x v="5"/>
    <s v="Columbus"/>
    <s v="2022-01"/>
  </r>
  <r>
    <s v="B-26157"/>
    <n v="6045"/>
    <n v="1606"/>
    <n v="4"/>
    <x v="1"/>
    <s v="Paper"/>
    <s v="COD"/>
    <x v="20"/>
    <s v="Sierra Rios"/>
    <x v="0"/>
    <s v="Orlando"/>
    <s v="2023-12"/>
  </r>
  <r>
    <s v="B-26157"/>
    <n v="9337"/>
    <n v="554"/>
    <n v="11"/>
    <x v="1"/>
    <s v="Pens"/>
    <s v="COD"/>
    <x v="20"/>
    <s v="Sierra Rios"/>
    <x v="0"/>
    <s v="Orlando"/>
    <s v="2023-12"/>
  </r>
  <r>
    <s v="B-25555"/>
    <n v="4051"/>
    <n v="1848"/>
    <n v="12"/>
    <x v="0"/>
    <s v="Phones"/>
    <s v="Credit Card"/>
    <x v="21"/>
    <s v="Jessica Richardson"/>
    <x v="3"/>
    <s v="San Diego"/>
    <s v="2023-07"/>
  </r>
  <r>
    <s v="B-25555"/>
    <n v="4051"/>
    <n v="1848"/>
    <n v="12"/>
    <x v="0"/>
    <s v="Phones"/>
    <s v="Credit Card"/>
    <x v="22"/>
    <s v="Kimberly Warren"/>
    <x v="5"/>
    <s v="Cincinnati"/>
    <s v="2021-05"/>
  </r>
  <r>
    <s v="B-25555"/>
    <n v="5011"/>
    <n v="866"/>
    <n v="11"/>
    <x v="2"/>
    <s v="Bookcases"/>
    <s v="Credit Card"/>
    <x v="21"/>
    <s v="Jessica Richardson"/>
    <x v="3"/>
    <s v="San Diego"/>
    <s v="2023-07"/>
  </r>
  <r>
    <s v="B-25555"/>
    <n v="5011"/>
    <n v="866"/>
    <n v="11"/>
    <x v="2"/>
    <s v="Bookcases"/>
    <s v="Credit Card"/>
    <x v="22"/>
    <s v="Kimberly Warren"/>
    <x v="5"/>
    <s v="Cincinnati"/>
    <s v="2021-05"/>
  </r>
  <r>
    <s v="B-26139"/>
    <n v="3958"/>
    <n v="630"/>
    <n v="15"/>
    <x v="2"/>
    <s v="Sofas"/>
    <s v="EMI"/>
    <x v="23"/>
    <s v="Casey Garcia"/>
    <x v="0"/>
    <s v="Orlando"/>
    <s v="2022-10"/>
  </r>
  <r>
    <s v="B-26139"/>
    <n v="3132"/>
    <n v="963"/>
    <n v="1"/>
    <x v="2"/>
    <s v="Tables"/>
    <s v="Debit Card"/>
    <x v="23"/>
    <s v="Casey Garcia"/>
    <x v="0"/>
    <s v="Orlando"/>
    <s v="2022-10"/>
  </r>
  <r>
    <s v="B-25032"/>
    <n v="7784"/>
    <n v="2937"/>
    <n v="12"/>
    <x v="1"/>
    <s v="Markers"/>
    <s v="UPI"/>
    <x v="24"/>
    <s v="Denise Hampton"/>
    <x v="3"/>
    <s v="San Francisco"/>
    <s v="2024-08"/>
  </r>
  <r>
    <s v="B-25032"/>
    <n v="5591"/>
    <n v="1696"/>
    <n v="3"/>
    <x v="1"/>
    <s v="Pens"/>
    <s v="COD"/>
    <x v="24"/>
    <s v="Denise Hampton"/>
    <x v="3"/>
    <s v="San Francisco"/>
    <s v="2024-08"/>
  </r>
  <r>
    <s v="B-25032"/>
    <n v="5122"/>
    <n v="2413"/>
    <n v="12"/>
    <x v="0"/>
    <s v="Electronic Games"/>
    <s v="COD"/>
    <x v="24"/>
    <s v="Denise Hampton"/>
    <x v="3"/>
    <s v="San Francisco"/>
    <s v="2024-08"/>
  </r>
  <r>
    <s v="B-25730"/>
    <n v="8293"/>
    <n v="2632"/>
    <n v="8"/>
    <x v="1"/>
    <s v="Binders"/>
    <s v="COD"/>
    <x v="25"/>
    <s v="Justin Rodriguez"/>
    <x v="5"/>
    <s v="Cleveland"/>
    <s v="2022-01"/>
  </r>
  <r>
    <s v="B-25730"/>
    <n v="8293"/>
    <n v="2632"/>
    <n v="8"/>
    <x v="1"/>
    <s v="Binders"/>
    <s v="COD"/>
    <x v="26"/>
    <s v="Ms. Emily Baxter"/>
    <x v="2"/>
    <s v="Rochester"/>
    <s v="2020-10"/>
  </r>
  <r>
    <s v="B-25730"/>
    <n v="8293"/>
    <n v="2632"/>
    <n v="8"/>
    <x v="1"/>
    <s v="Binders"/>
    <s v="COD"/>
    <x v="27"/>
    <s v="Austin White"/>
    <x v="3"/>
    <s v="Los Angeles"/>
    <s v="2023-08"/>
  </r>
  <r>
    <s v="B-25730"/>
    <n v="2863"/>
    <n v="205"/>
    <n v="17"/>
    <x v="0"/>
    <s v="Phones"/>
    <s v="UPI"/>
    <x v="25"/>
    <s v="Justin Rodriguez"/>
    <x v="5"/>
    <s v="Cleveland"/>
    <s v="2022-01"/>
  </r>
  <r>
    <s v="B-25730"/>
    <n v="2863"/>
    <n v="205"/>
    <n v="17"/>
    <x v="0"/>
    <s v="Phones"/>
    <s v="UPI"/>
    <x v="26"/>
    <s v="Ms. Emily Baxter"/>
    <x v="2"/>
    <s v="Rochester"/>
    <s v="2020-10"/>
  </r>
  <r>
    <s v="B-25730"/>
    <n v="2863"/>
    <n v="205"/>
    <n v="17"/>
    <x v="0"/>
    <s v="Phones"/>
    <s v="UPI"/>
    <x v="27"/>
    <s v="Austin White"/>
    <x v="3"/>
    <s v="Los Angeles"/>
    <s v="2023-08"/>
  </r>
  <r>
    <s v="B-26470"/>
    <n v="3090"/>
    <n v="573"/>
    <n v="6"/>
    <x v="2"/>
    <s v="Tables"/>
    <s v="EMI"/>
    <x v="1"/>
    <s v="Morgan Montes"/>
    <x v="3"/>
    <s v="San Diego"/>
    <s v="2024-12"/>
  </r>
  <r>
    <s v="B-26470"/>
    <n v="3090"/>
    <n v="573"/>
    <n v="6"/>
    <x v="2"/>
    <s v="Tables"/>
    <s v="EMI"/>
    <x v="28"/>
    <s v="Christine Mosley"/>
    <x v="5"/>
    <s v="Cincinnati"/>
    <s v="2021-06"/>
  </r>
  <r>
    <s v="B-26470"/>
    <n v="3090"/>
    <n v="573"/>
    <n v="6"/>
    <x v="2"/>
    <s v="Tables"/>
    <s v="EMI"/>
    <x v="29"/>
    <s v="Ashley Rodriguez"/>
    <x v="4"/>
    <s v="Austin"/>
    <s v="2023-05"/>
  </r>
  <r>
    <s v="B-26470"/>
    <n v="3090"/>
    <n v="573"/>
    <n v="6"/>
    <x v="2"/>
    <s v="Tables"/>
    <s v="EMI"/>
    <x v="30"/>
    <s v="Elizabeth King"/>
    <x v="4"/>
    <s v="Dallas"/>
    <s v="2021-10"/>
  </r>
  <r>
    <s v="B-26470"/>
    <n v="9683"/>
    <n v="1014"/>
    <n v="5"/>
    <x v="0"/>
    <s v="Printers"/>
    <s v="UPI"/>
    <x v="1"/>
    <s v="Morgan Montes"/>
    <x v="3"/>
    <s v="San Diego"/>
    <s v="2024-12"/>
  </r>
  <r>
    <s v="B-26470"/>
    <n v="9683"/>
    <n v="1014"/>
    <n v="5"/>
    <x v="0"/>
    <s v="Printers"/>
    <s v="UPI"/>
    <x v="28"/>
    <s v="Christine Mosley"/>
    <x v="5"/>
    <s v="Cincinnati"/>
    <s v="2021-06"/>
  </r>
  <r>
    <s v="B-26470"/>
    <n v="9683"/>
    <n v="1014"/>
    <n v="5"/>
    <x v="0"/>
    <s v="Printers"/>
    <s v="UPI"/>
    <x v="29"/>
    <s v="Ashley Rodriguez"/>
    <x v="4"/>
    <s v="Austin"/>
    <s v="2023-05"/>
  </r>
  <r>
    <s v="B-26470"/>
    <n v="9683"/>
    <n v="1014"/>
    <n v="5"/>
    <x v="0"/>
    <s v="Printers"/>
    <s v="UPI"/>
    <x v="30"/>
    <s v="Elizabeth King"/>
    <x v="4"/>
    <s v="Dallas"/>
    <s v="2021-10"/>
  </r>
  <r>
    <s v="B-25988"/>
    <n v="2463"/>
    <n v="648"/>
    <n v="18"/>
    <x v="2"/>
    <s v="Tables"/>
    <s v="EMI"/>
    <x v="31"/>
    <s v="Connie Holmes"/>
    <x v="5"/>
    <s v="Cincinnati"/>
    <s v="2022-09"/>
  </r>
  <r>
    <s v="B-25568"/>
    <n v="7811"/>
    <n v="1538"/>
    <n v="12"/>
    <x v="2"/>
    <s v="Sofas"/>
    <s v="COD"/>
    <x v="32"/>
    <s v="Melissa Peck"/>
    <x v="0"/>
    <s v="Miami"/>
    <s v="2022-03"/>
  </r>
  <r>
    <s v="B-26730"/>
    <n v="6139"/>
    <n v="451"/>
    <n v="10"/>
    <x v="2"/>
    <s v="Tables"/>
    <s v="Debit Card"/>
    <x v="33"/>
    <s v="David Smith"/>
    <x v="0"/>
    <s v="Orlando"/>
    <s v="2022-02"/>
  </r>
  <r>
    <s v="B-26730"/>
    <n v="6139"/>
    <n v="451"/>
    <n v="10"/>
    <x v="2"/>
    <s v="Tables"/>
    <s v="Debit Card"/>
    <x v="34"/>
    <s v="Jacqueline Harris"/>
    <x v="4"/>
    <s v="Houston"/>
    <s v="2021-04"/>
  </r>
  <r>
    <s v="B-26730"/>
    <n v="8636"/>
    <n v="3192"/>
    <n v="3"/>
    <x v="2"/>
    <s v="Chairs"/>
    <s v="COD"/>
    <x v="33"/>
    <s v="David Smith"/>
    <x v="0"/>
    <s v="Orlando"/>
    <s v="2022-02"/>
  </r>
  <r>
    <s v="B-26730"/>
    <n v="8636"/>
    <n v="3192"/>
    <n v="3"/>
    <x v="2"/>
    <s v="Chairs"/>
    <s v="COD"/>
    <x v="34"/>
    <s v="Jacqueline Harris"/>
    <x v="4"/>
    <s v="Houston"/>
    <s v="2021-04"/>
  </r>
  <r>
    <s v="B-26730"/>
    <n v="4439"/>
    <n v="1712"/>
    <n v="19"/>
    <x v="2"/>
    <s v="Sofas"/>
    <s v="Credit Card"/>
    <x v="33"/>
    <s v="David Smith"/>
    <x v="0"/>
    <s v="Orlando"/>
    <s v="2022-02"/>
  </r>
  <r>
    <s v="B-26730"/>
    <n v="4439"/>
    <n v="1712"/>
    <n v="19"/>
    <x v="2"/>
    <s v="Sofas"/>
    <s v="Credit Card"/>
    <x v="34"/>
    <s v="Jacqueline Harris"/>
    <x v="4"/>
    <s v="Houston"/>
    <s v="2021-04"/>
  </r>
  <r>
    <s v="B-25372"/>
    <n v="1016"/>
    <n v="172"/>
    <n v="20"/>
    <x v="2"/>
    <s v="Tables"/>
    <s v="Debit Card"/>
    <x v="35"/>
    <s v="Heather Jenkins"/>
    <x v="2"/>
    <s v="Buffalo"/>
    <s v="2020-11"/>
  </r>
  <r>
    <s v="B-25372"/>
    <n v="5768"/>
    <n v="2059"/>
    <n v="14"/>
    <x v="2"/>
    <s v="Tables"/>
    <s v="UPI"/>
    <x v="35"/>
    <s v="Heather Jenkins"/>
    <x v="2"/>
    <s v="Buffalo"/>
    <s v="2020-11"/>
  </r>
  <r>
    <s v="B-25372"/>
    <n v="1217"/>
    <n v="151"/>
    <n v="3"/>
    <x v="2"/>
    <s v="Tables"/>
    <s v="Credit Card"/>
    <x v="35"/>
    <s v="Heather Jenkins"/>
    <x v="2"/>
    <s v="Buffalo"/>
    <s v="2020-11"/>
  </r>
  <r>
    <s v="B-26026"/>
    <n v="953"/>
    <n v="93"/>
    <n v="2"/>
    <x v="1"/>
    <s v="Paper"/>
    <s v="Debit Card"/>
    <x v="36"/>
    <s v="Kelsey Castaneda"/>
    <x v="5"/>
    <s v="Cleveland"/>
    <s v="2024-12"/>
  </r>
  <r>
    <s v="B-26026"/>
    <n v="953"/>
    <n v="93"/>
    <n v="2"/>
    <x v="1"/>
    <s v="Paper"/>
    <s v="Debit Card"/>
    <x v="37"/>
    <s v="Katherine Harris"/>
    <x v="3"/>
    <s v="Los Angeles"/>
    <s v="2023-04"/>
  </r>
  <r>
    <s v="B-26026"/>
    <n v="7355"/>
    <n v="1034"/>
    <n v="3"/>
    <x v="2"/>
    <s v="Sofas"/>
    <s v="COD"/>
    <x v="36"/>
    <s v="Kelsey Castaneda"/>
    <x v="5"/>
    <s v="Cleveland"/>
    <s v="2024-12"/>
  </r>
  <r>
    <s v="B-26026"/>
    <n v="7355"/>
    <n v="1034"/>
    <n v="3"/>
    <x v="2"/>
    <s v="Sofas"/>
    <s v="COD"/>
    <x v="37"/>
    <s v="Katherine Harris"/>
    <x v="3"/>
    <s v="Los Angeles"/>
    <s v="2023-04"/>
  </r>
  <r>
    <s v="B-26026"/>
    <n v="1843"/>
    <n v="248"/>
    <n v="3"/>
    <x v="0"/>
    <s v="Phones"/>
    <s v="Credit Card"/>
    <x v="36"/>
    <s v="Kelsey Castaneda"/>
    <x v="5"/>
    <s v="Cleveland"/>
    <s v="2024-12"/>
  </r>
  <r>
    <s v="B-26026"/>
    <n v="1843"/>
    <n v="248"/>
    <n v="3"/>
    <x v="0"/>
    <s v="Phones"/>
    <s v="Credit Card"/>
    <x v="37"/>
    <s v="Katherine Harris"/>
    <x v="3"/>
    <s v="Los Angeles"/>
    <s v="2023-04"/>
  </r>
  <r>
    <s v="B-26026"/>
    <n v="1603"/>
    <n v="361"/>
    <n v="10"/>
    <x v="1"/>
    <s v="Pens"/>
    <s v="Debit Card"/>
    <x v="36"/>
    <s v="Kelsey Castaneda"/>
    <x v="5"/>
    <s v="Cleveland"/>
    <s v="2024-12"/>
  </r>
  <r>
    <s v="B-26026"/>
    <n v="1603"/>
    <n v="361"/>
    <n v="10"/>
    <x v="1"/>
    <s v="Pens"/>
    <s v="Debit Card"/>
    <x v="37"/>
    <s v="Katherine Harris"/>
    <x v="3"/>
    <s v="Los Angeles"/>
    <s v="2023-04"/>
  </r>
  <r>
    <s v="B-25295"/>
    <n v="2025"/>
    <n v="528"/>
    <n v="1"/>
    <x v="1"/>
    <s v="Pens"/>
    <s v="Credit Card"/>
    <x v="38"/>
    <s v="Paul Rogers"/>
    <x v="0"/>
    <s v="Miami"/>
    <s v="2024-01"/>
  </r>
  <r>
    <s v="B-25295"/>
    <n v="6800"/>
    <n v="167"/>
    <n v="16"/>
    <x v="1"/>
    <s v="Binders"/>
    <s v="EMI"/>
    <x v="38"/>
    <s v="Paul Rogers"/>
    <x v="0"/>
    <s v="Miami"/>
    <s v="2024-01"/>
  </r>
  <r>
    <s v="B-26121"/>
    <n v="1126"/>
    <n v="55"/>
    <n v="1"/>
    <x v="2"/>
    <s v="Bookcases"/>
    <s v="UPI"/>
    <x v="39"/>
    <s v="Jon Banks"/>
    <x v="0"/>
    <s v="Tampa"/>
    <s v="2022-01"/>
  </r>
  <r>
    <s v="B-26121"/>
    <n v="1126"/>
    <n v="55"/>
    <n v="1"/>
    <x v="2"/>
    <s v="Bookcases"/>
    <s v="UPI"/>
    <x v="40"/>
    <s v="Michelle Williams"/>
    <x v="2"/>
    <s v="Buffalo"/>
    <s v="2022-12"/>
  </r>
  <r>
    <s v="B-25560"/>
    <n v="7533"/>
    <n v="3508"/>
    <n v="12"/>
    <x v="2"/>
    <s v="Tables"/>
    <s v="UPI"/>
    <x v="41"/>
    <s v="Andrew Allen"/>
    <x v="3"/>
    <s v="San Diego"/>
    <s v="2023-07"/>
  </r>
  <r>
    <s v="B-25560"/>
    <n v="4734"/>
    <n v="1178"/>
    <n v="16"/>
    <x v="1"/>
    <s v="Binders"/>
    <s v="Credit Card"/>
    <x v="41"/>
    <s v="Andrew Allen"/>
    <x v="3"/>
    <s v="San Diego"/>
    <s v="2023-07"/>
  </r>
  <r>
    <s v="B-25560"/>
    <n v="4074"/>
    <n v="1175"/>
    <n v="6"/>
    <x v="0"/>
    <s v="Electronic Games"/>
    <s v="Debit Card"/>
    <x v="41"/>
    <s v="Andrew Allen"/>
    <x v="3"/>
    <s v="San Diego"/>
    <s v="2023-07"/>
  </r>
  <r>
    <s v="B-25560"/>
    <n v="2334"/>
    <n v="484"/>
    <n v="3"/>
    <x v="2"/>
    <s v="Sofas"/>
    <s v="Credit Card"/>
    <x v="41"/>
    <s v="Andrew Allen"/>
    <x v="3"/>
    <s v="San Diego"/>
    <s v="2023-07"/>
  </r>
  <r>
    <s v="B-26076"/>
    <n v="2750"/>
    <n v="1239"/>
    <n v="11"/>
    <x v="0"/>
    <s v="Phones"/>
    <s v="Debit Card"/>
    <x v="42"/>
    <s v="Vanessa Bauer"/>
    <x v="2"/>
    <s v="Buffalo"/>
    <s v="2025-03"/>
  </r>
  <r>
    <s v="B-26076"/>
    <n v="2750"/>
    <n v="1239"/>
    <n v="11"/>
    <x v="0"/>
    <s v="Phones"/>
    <s v="Debit Card"/>
    <x v="43"/>
    <s v="Sean Smith"/>
    <x v="5"/>
    <s v="Cleveland"/>
    <s v="2024-09"/>
  </r>
  <r>
    <s v="B-26076"/>
    <n v="8639"/>
    <n v="3104"/>
    <n v="19"/>
    <x v="1"/>
    <s v="Pens"/>
    <s v="EMI"/>
    <x v="42"/>
    <s v="Vanessa Bauer"/>
    <x v="2"/>
    <s v="Buffalo"/>
    <s v="2025-03"/>
  </r>
  <r>
    <s v="B-26076"/>
    <n v="8639"/>
    <n v="3104"/>
    <n v="19"/>
    <x v="1"/>
    <s v="Pens"/>
    <s v="EMI"/>
    <x v="43"/>
    <s v="Sean Smith"/>
    <x v="5"/>
    <s v="Cleveland"/>
    <s v="2024-09"/>
  </r>
  <r>
    <s v="B-25872"/>
    <n v="3808"/>
    <n v="1192"/>
    <n v="4"/>
    <x v="1"/>
    <s v="Markers"/>
    <s v="UPI"/>
    <x v="44"/>
    <s v="Shelly Sweeney"/>
    <x v="2"/>
    <s v="New York City"/>
    <s v="2020-04"/>
  </r>
  <r>
    <s v="B-25872"/>
    <n v="2588"/>
    <n v="705"/>
    <n v="16"/>
    <x v="1"/>
    <s v="Pens"/>
    <s v="Credit Card"/>
    <x v="44"/>
    <s v="Shelly Sweeney"/>
    <x v="2"/>
    <s v="New York City"/>
    <s v="2020-04"/>
  </r>
  <r>
    <s v="B-26185"/>
    <n v="1591"/>
    <n v="727"/>
    <n v="5"/>
    <x v="0"/>
    <s v="Electronic Games"/>
    <s v="Credit Card"/>
    <x v="45"/>
    <s v="Emily Gill"/>
    <x v="1"/>
    <s v="Springfield"/>
    <s v="2022-06"/>
  </r>
  <r>
    <s v="B-26185"/>
    <n v="1591"/>
    <n v="727"/>
    <n v="5"/>
    <x v="0"/>
    <s v="Electronic Games"/>
    <s v="Credit Card"/>
    <x v="46"/>
    <s v="Brian Patrick"/>
    <x v="0"/>
    <s v="Tampa"/>
    <s v="2021-03"/>
  </r>
  <r>
    <s v="B-26185"/>
    <n v="1591"/>
    <n v="727"/>
    <n v="5"/>
    <x v="0"/>
    <s v="Electronic Games"/>
    <s v="Credit Card"/>
    <x v="47"/>
    <s v="Dr. Sarah Booth"/>
    <x v="5"/>
    <s v="Cincinnati"/>
    <s v="2022-02"/>
  </r>
  <r>
    <s v="B-26259"/>
    <n v="1757"/>
    <n v="622"/>
    <n v="10"/>
    <x v="2"/>
    <s v="Chairs"/>
    <s v="UPI"/>
    <x v="48"/>
    <s v="Douglas Mcfarland"/>
    <x v="5"/>
    <s v="Cleveland"/>
    <s v="2022-03"/>
  </r>
  <r>
    <s v="B-26259"/>
    <n v="1757"/>
    <n v="622"/>
    <n v="10"/>
    <x v="2"/>
    <s v="Chairs"/>
    <s v="UPI"/>
    <x v="49"/>
    <s v="Kayla Ross"/>
    <x v="1"/>
    <s v="Peoria"/>
    <s v="2022-11"/>
  </r>
  <r>
    <s v="B-25142"/>
    <n v="6940"/>
    <n v="253"/>
    <n v="15"/>
    <x v="2"/>
    <s v="Bookcases"/>
    <s v="Debit Card"/>
    <x v="50"/>
    <s v="Marc Strickland"/>
    <x v="0"/>
    <s v="Orlando"/>
    <s v="2021-11"/>
  </r>
  <r>
    <s v="B-25142"/>
    <n v="5105"/>
    <n v="465"/>
    <n v="5"/>
    <x v="0"/>
    <s v="Printers"/>
    <s v="UPI"/>
    <x v="50"/>
    <s v="Marc Strickland"/>
    <x v="0"/>
    <s v="Orlando"/>
    <s v="2021-11"/>
  </r>
  <r>
    <s v="B-25326"/>
    <n v="5578"/>
    <n v="277"/>
    <n v="16"/>
    <x v="2"/>
    <s v="Tables"/>
    <s v="COD"/>
    <x v="51"/>
    <s v="Charlene Brown"/>
    <x v="0"/>
    <s v="Miami"/>
    <s v="2021-08"/>
  </r>
  <r>
    <s v="B-25326"/>
    <n v="5578"/>
    <n v="277"/>
    <n v="16"/>
    <x v="2"/>
    <s v="Tables"/>
    <s v="COD"/>
    <x v="52"/>
    <s v="Charles Smith"/>
    <x v="5"/>
    <s v="Columbus"/>
    <s v="2022-05"/>
  </r>
  <r>
    <s v="B-26795"/>
    <n v="5224"/>
    <n v="1958"/>
    <n v="16"/>
    <x v="2"/>
    <s v="Chairs"/>
    <s v="Credit Card"/>
    <x v="53"/>
    <s v="Karen Townsend"/>
    <x v="4"/>
    <s v="Houston"/>
    <s v="2023-07"/>
  </r>
  <r>
    <s v="B-26795"/>
    <n v="5002"/>
    <n v="1801"/>
    <n v="11"/>
    <x v="1"/>
    <s v="Markers"/>
    <s v="Credit Card"/>
    <x v="53"/>
    <s v="Karen Townsend"/>
    <x v="4"/>
    <s v="Houston"/>
    <s v="2023-07"/>
  </r>
  <r>
    <s v="B-26795"/>
    <n v="7380"/>
    <n v="1673"/>
    <n v="18"/>
    <x v="1"/>
    <s v="Markers"/>
    <s v="COD"/>
    <x v="53"/>
    <s v="Karen Townsend"/>
    <x v="4"/>
    <s v="Houston"/>
    <s v="2023-07"/>
  </r>
  <r>
    <s v="B-25660"/>
    <n v="7595"/>
    <n v="2873"/>
    <n v="4"/>
    <x v="2"/>
    <s v="Chairs"/>
    <s v="Debit Card"/>
    <x v="54"/>
    <s v="Steven Cox"/>
    <x v="3"/>
    <s v="Los Angeles"/>
    <s v="2020-08"/>
  </r>
  <r>
    <s v="B-25660"/>
    <n v="7595"/>
    <n v="2873"/>
    <n v="4"/>
    <x v="2"/>
    <s v="Chairs"/>
    <s v="Debit Card"/>
    <x v="55"/>
    <s v="Cynthia Rodriguez"/>
    <x v="2"/>
    <s v="Rochester"/>
    <s v="2022-04"/>
  </r>
  <r>
    <s v="B-25410"/>
    <n v="1954"/>
    <n v="294"/>
    <n v="7"/>
    <x v="2"/>
    <s v="Sofas"/>
    <s v="Debit Card"/>
    <x v="56"/>
    <s v="Jessica Baker"/>
    <x v="4"/>
    <s v="Austin"/>
    <s v="2022-12"/>
  </r>
  <r>
    <s v="B-25690"/>
    <n v="523"/>
    <n v="95"/>
    <n v="20"/>
    <x v="0"/>
    <s v="Printers"/>
    <s v="EMI"/>
    <x v="57"/>
    <s v="Mark Blackburn"/>
    <x v="4"/>
    <s v="Dallas"/>
    <s v="2024-12"/>
  </r>
  <r>
    <s v="B-26464"/>
    <n v="5704"/>
    <n v="714"/>
    <n v="13"/>
    <x v="0"/>
    <s v="Laptops"/>
    <s v="EMI"/>
    <x v="58"/>
    <s v="Zachary Perez"/>
    <x v="4"/>
    <s v="Austin"/>
    <s v="2022-02"/>
  </r>
  <r>
    <s v="B-26464"/>
    <n v="5704"/>
    <n v="714"/>
    <n v="13"/>
    <x v="0"/>
    <s v="Laptops"/>
    <s v="EMI"/>
    <x v="59"/>
    <s v="Brian Green"/>
    <x v="3"/>
    <s v="San Diego"/>
    <s v="2021-12"/>
  </r>
  <r>
    <s v="B-26464"/>
    <n v="8797"/>
    <n v="1010"/>
    <n v="8"/>
    <x v="2"/>
    <s v="Tables"/>
    <s v="UPI"/>
    <x v="58"/>
    <s v="Zachary Perez"/>
    <x v="4"/>
    <s v="Austin"/>
    <s v="2022-02"/>
  </r>
  <r>
    <s v="B-26464"/>
    <n v="8797"/>
    <n v="1010"/>
    <n v="8"/>
    <x v="2"/>
    <s v="Tables"/>
    <s v="UPI"/>
    <x v="59"/>
    <s v="Brian Green"/>
    <x v="3"/>
    <s v="San Diego"/>
    <s v="2021-12"/>
  </r>
  <r>
    <s v="B-26464"/>
    <n v="9236"/>
    <n v="2899"/>
    <n v="5"/>
    <x v="0"/>
    <s v="Laptops"/>
    <s v="Debit Card"/>
    <x v="58"/>
    <s v="Zachary Perez"/>
    <x v="4"/>
    <s v="Austin"/>
    <s v="2022-02"/>
  </r>
  <r>
    <s v="B-26464"/>
    <n v="9236"/>
    <n v="2899"/>
    <n v="5"/>
    <x v="0"/>
    <s v="Laptops"/>
    <s v="Debit Card"/>
    <x v="59"/>
    <s v="Brian Green"/>
    <x v="3"/>
    <s v="San Diego"/>
    <s v="2021-12"/>
  </r>
  <r>
    <s v="B-26454"/>
    <n v="9109"/>
    <n v="586"/>
    <n v="17"/>
    <x v="2"/>
    <s v="Sofas"/>
    <s v="EMI"/>
    <x v="60"/>
    <s v="Becky Leach"/>
    <x v="0"/>
    <s v="Miami"/>
    <s v="2020-05"/>
  </r>
  <r>
    <s v="B-26742"/>
    <n v="4358"/>
    <n v="526"/>
    <n v="19"/>
    <x v="0"/>
    <s v="Phones"/>
    <s v="Credit Card"/>
    <x v="61"/>
    <s v="Bryan Russell"/>
    <x v="4"/>
    <s v="Dallas"/>
    <s v="2022-12"/>
  </r>
  <r>
    <s v="B-26742"/>
    <n v="4358"/>
    <n v="526"/>
    <n v="19"/>
    <x v="0"/>
    <s v="Phones"/>
    <s v="Credit Card"/>
    <x v="62"/>
    <s v="Tony Maddox"/>
    <x v="3"/>
    <s v="San Francisco"/>
    <s v="2024-09"/>
  </r>
  <r>
    <s v="B-26742"/>
    <n v="6459"/>
    <n v="825"/>
    <n v="8"/>
    <x v="0"/>
    <s v="Phones"/>
    <s v="Credit Card"/>
    <x v="61"/>
    <s v="Bryan Russell"/>
    <x v="4"/>
    <s v="Dallas"/>
    <s v="2022-12"/>
  </r>
  <r>
    <s v="B-26742"/>
    <n v="6459"/>
    <n v="825"/>
    <n v="8"/>
    <x v="0"/>
    <s v="Phones"/>
    <s v="Credit Card"/>
    <x v="62"/>
    <s v="Tony Maddox"/>
    <x v="3"/>
    <s v="San Francisco"/>
    <s v="2024-09"/>
  </r>
  <r>
    <s v="B-25510"/>
    <n v="2478"/>
    <n v="92"/>
    <n v="12"/>
    <x v="2"/>
    <s v="Bookcases"/>
    <s v="COD"/>
    <x v="63"/>
    <s v="Jason Randolph"/>
    <x v="3"/>
    <s v="San Francisco"/>
    <s v="2023-05"/>
  </r>
  <r>
    <s v="B-25510"/>
    <n v="2478"/>
    <n v="92"/>
    <n v="12"/>
    <x v="2"/>
    <s v="Bookcases"/>
    <s v="COD"/>
    <x v="64"/>
    <s v="Laura Andrews"/>
    <x v="2"/>
    <s v="New York City"/>
    <s v="2021-03"/>
  </r>
  <r>
    <s v="B-25510"/>
    <n v="2478"/>
    <n v="92"/>
    <n v="12"/>
    <x v="2"/>
    <s v="Bookcases"/>
    <s v="COD"/>
    <x v="65"/>
    <s v="Mrs. Stephanie Hooper"/>
    <x v="3"/>
    <s v="San Francisco"/>
    <s v="2021-03"/>
  </r>
  <r>
    <s v="B-25510"/>
    <n v="2478"/>
    <n v="92"/>
    <n v="12"/>
    <x v="2"/>
    <s v="Bookcases"/>
    <s v="COD"/>
    <x v="66"/>
    <s v="Anthony Evans"/>
    <x v="5"/>
    <s v="Cleveland"/>
    <s v="2023-04"/>
  </r>
  <r>
    <s v="B-25936"/>
    <n v="9992"/>
    <n v="3696"/>
    <n v="20"/>
    <x v="1"/>
    <s v="Pens"/>
    <s v="Debit Card"/>
    <x v="4"/>
    <s v="Patrick Williams"/>
    <x v="2"/>
    <s v="Rochester"/>
    <s v="2021-10"/>
  </r>
  <r>
    <s v="B-25936"/>
    <n v="9992"/>
    <n v="3696"/>
    <n v="20"/>
    <x v="1"/>
    <s v="Pens"/>
    <s v="Debit Card"/>
    <x v="67"/>
    <s v="Susan Burke"/>
    <x v="4"/>
    <s v="Austin"/>
    <s v="2022-04"/>
  </r>
  <r>
    <s v="B-25936"/>
    <n v="9992"/>
    <n v="3696"/>
    <n v="20"/>
    <x v="1"/>
    <s v="Pens"/>
    <s v="Debit Card"/>
    <x v="68"/>
    <s v="Brent Hernandez"/>
    <x v="2"/>
    <s v="Rochester"/>
    <s v="2022-08"/>
  </r>
  <r>
    <s v="B-25936"/>
    <n v="9619"/>
    <n v="3420"/>
    <n v="7"/>
    <x v="1"/>
    <s v="Binders"/>
    <s v="UPI"/>
    <x v="4"/>
    <s v="Patrick Williams"/>
    <x v="2"/>
    <s v="Rochester"/>
    <s v="2021-10"/>
  </r>
  <r>
    <s v="B-25936"/>
    <n v="9619"/>
    <n v="3420"/>
    <n v="7"/>
    <x v="1"/>
    <s v="Binders"/>
    <s v="UPI"/>
    <x v="67"/>
    <s v="Susan Burke"/>
    <x v="4"/>
    <s v="Austin"/>
    <s v="2022-04"/>
  </r>
  <r>
    <s v="B-25936"/>
    <n v="9619"/>
    <n v="3420"/>
    <n v="7"/>
    <x v="1"/>
    <s v="Binders"/>
    <s v="UPI"/>
    <x v="68"/>
    <s v="Brent Hernandez"/>
    <x v="2"/>
    <s v="Rochester"/>
    <s v="2022-08"/>
  </r>
  <r>
    <s v="B-25884"/>
    <n v="9538"/>
    <n v="3158"/>
    <n v="20"/>
    <x v="0"/>
    <s v="Printers"/>
    <s v="Credit Card"/>
    <x v="69"/>
    <s v="Sean Elliott"/>
    <x v="3"/>
    <s v="San Francisco"/>
    <s v="2024-09"/>
  </r>
  <r>
    <s v="B-25884"/>
    <n v="9538"/>
    <n v="3158"/>
    <n v="20"/>
    <x v="0"/>
    <s v="Printers"/>
    <s v="Credit Card"/>
    <x v="70"/>
    <s v="Wanda West"/>
    <x v="5"/>
    <s v="Cleveland"/>
    <s v="2021-05"/>
  </r>
  <r>
    <s v="B-25884"/>
    <n v="9035"/>
    <n v="1227"/>
    <n v="14"/>
    <x v="2"/>
    <s v="Chairs"/>
    <s v="EMI"/>
    <x v="69"/>
    <s v="Sean Elliott"/>
    <x v="3"/>
    <s v="San Francisco"/>
    <s v="2024-09"/>
  </r>
  <r>
    <s v="B-25884"/>
    <n v="9035"/>
    <n v="1227"/>
    <n v="14"/>
    <x v="2"/>
    <s v="Chairs"/>
    <s v="EMI"/>
    <x v="70"/>
    <s v="Wanda West"/>
    <x v="5"/>
    <s v="Cleveland"/>
    <s v="2021-05"/>
  </r>
  <r>
    <s v="B-26287"/>
    <n v="2684"/>
    <n v="670"/>
    <n v="2"/>
    <x v="1"/>
    <s v="Paper"/>
    <s v="COD"/>
    <x v="71"/>
    <s v="Renee Solomon"/>
    <x v="0"/>
    <s v="Tampa"/>
    <s v="2024-07"/>
  </r>
  <r>
    <s v="B-26287"/>
    <n v="822"/>
    <n v="147"/>
    <n v="5"/>
    <x v="2"/>
    <s v="Sofas"/>
    <s v="Credit Card"/>
    <x v="71"/>
    <s v="Renee Solomon"/>
    <x v="0"/>
    <s v="Tampa"/>
    <s v="2024-07"/>
  </r>
  <r>
    <s v="B-26287"/>
    <n v="9730"/>
    <n v="2341"/>
    <n v="2"/>
    <x v="2"/>
    <s v="Chairs"/>
    <s v="EMI"/>
    <x v="71"/>
    <s v="Renee Solomon"/>
    <x v="0"/>
    <s v="Tampa"/>
    <s v="2024-07"/>
  </r>
  <r>
    <s v="B-26287"/>
    <n v="2483"/>
    <n v="236"/>
    <n v="2"/>
    <x v="0"/>
    <s v="Electronic Games"/>
    <s v="COD"/>
    <x v="71"/>
    <s v="Renee Solomon"/>
    <x v="0"/>
    <s v="Tampa"/>
    <s v="2024-07"/>
  </r>
  <r>
    <s v="B-26564"/>
    <n v="1297"/>
    <n v="600"/>
    <n v="7"/>
    <x v="1"/>
    <s v="Binders"/>
    <s v="Credit Card"/>
    <x v="72"/>
    <s v="Daryl Miles"/>
    <x v="0"/>
    <s v="Orlando"/>
    <s v="2024-02"/>
  </r>
  <r>
    <s v="B-26564"/>
    <n v="7909"/>
    <n v="1942"/>
    <n v="19"/>
    <x v="0"/>
    <s v="Phones"/>
    <s v="COD"/>
    <x v="72"/>
    <s v="Daryl Miles"/>
    <x v="0"/>
    <s v="Orlando"/>
    <s v="2024-02"/>
  </r>
  <r>
    <s v="B-26293"/>
    <n v="9768"/>
    <n v="4518"/>
    <n v="8"/>
    <x v="2"/>
    <s v="Tables"/>
    <s v="Credit Card"/>
    <x v="73"/>
    <s v="Michael Hunt"/>
    <x v="4"/>
    <s v="Dallas"/>
    <s v="2021-11"/>
  </r>
  <r>
    <s v="B-26293"/>
    <n v="4968"/>
    <n v="934"/>
    <n v="5"/>
    <x v="2"/>
    <s v="Sofas"/>
    <s v="Debit Card"/>
    <x v="73"/>
    <s v="Michael Hunt"/>
    <x v="4"/>
    <s v="Dallas"/>
    <s v="2021-11"/>
  </r>
  <r>
    <s v="B-26293"/>
    <n v="1731"/>
    <n v="149"/>
    <n v="4"/>
    <x v="0"/>
    <s v="Laptops"/>
    <s v="EMI"/>
    <x v="73"/>
    <s v="Michael Hunt"/>
    <x v="4"/>
    <s v="Dallas"/>
    <s v="2021-11"/>
  </r>
  <r>
    <s v="B-25915"/>
    <n v="3433"/>
    <n v="1169"/>
    <n v="10"/>
    <x v="1"/>
    <s v="Binders"/>
    <s v="COD"/>
    <x v="74"/>
    <s v="Adam Clark"/>
    <x v="3"/>
    <s v="San Francisco"/>
    <s v="2024-02"/>
  </r>
  <r>
    <s v="B-25915"/>
    <n v="3433"/>
    <n v="1169"/>
    <n v="10"/>
    <x v="1"/>
    <s v="Binders"/>
    <s v="COD"/>
    <x v="75"/>
    <s v="Amy Olsen"/>
    <x v="1"/>
    <s v="Springfield"/>
    <s v="2021-09"/>
  </r>
  <r>
    <s v="B-25915"/>
    <n v="3433"/>
    <n v="1169"/>
    <n v="10"/>
    <x v="1"/>
    <s v="Binders"/>
    <s v="COD"/>
    <x v="76"/>
    <s v="Stacey Miller"/>
    <x v="3"/>
    <s v="San Diego"/>
    <s v="2021-09"/>
  </r>
  <r>
    <s v="B-25915"/>
    <n v="3887"/>
    <n v="1490"/>
    <n v="1"/>
    <x v="1"/>
    <s v="Binders"/>
    <s v="Debit Card"/>
    <x v="74"/>
    <s v="Adam Clark"/>
    <x v="3"/>
    <s v="San Francisco"/>
    <s v="2024-02"/>
  </r>
  <r>
    <s v="B-25915"/>
    <n v="3887"/>
    <n v="1490"/>
    <n v="1"/>
    <x v="1"/>
    <s v="Binders"/>
    <s v="Debit Card"/>
    <x v="75"/>
    <s v="Amy Olsen"/>
    <x v="1"/>
    <s v="Springfield"/>
    <s v="2021-09"/>
  </r>
  <r>
    <s v="B-25915"/>
    <n v="3887"/>
    <n v="1490"/>
    <n v="1"/>
    <x v="1"/>
    <s v="Binders"/>
    <s v="Debit Card"/>
    <x v="76"/>
    <s v="Stacey Miller"/>
    <x v="3"/>
    <s v="San Diego"/>
    <s v="2021-09"/>
  </r>
  <r>
    <s v="B-26496"/>
    <n v="1801"/>
    <n v="641"/>
    <n v="20"/>
    <x v="1"/>
    <s v="Markers"/>
    <s v="Credit Card"/>
    <x v="77"/>
    <s v="Daniel Mosley"/>
    <x v="3"/>
    <s v="Los Angeles"/>
    <s v="2024-07"/>
  </r>
  <r>
    <s v="B-26496"/>
    <n v="5301"/>
    <n v="817"/>
    <n v="10"/>
    <x v="2"/>
    <s v="Tables"/>
    <s v="Debit Card"/>
    <x v="77"/>
    <s v="Daniel Mosley"/>
    <x v="3"/>
    <s v="Los Angeles"/>
    <s v="2024-07"/>
  </r>
  <r>
    <s v="B-26496"/>
    <n v="1166"/>
    <n v="520"/>
    <n v="12"/>
    <x v="1"/>
    <s v="Paper"/>
    <s v="Debit Card"/>
    <x v="77"/>
    <s v="Daniel Mosley"/>
    <x v="3"/>
    <s v="Los Angeles"/>
    <s v="2024-07"/>
  </r>
  <r>
    <s v="B-26496"/>
    <n v="3196"/>
    <n v="1411"/>
    <n v="15"/>
    <x v="1"/>
    <s v="Paper"/>
    <s v="Debit Card"/>
    <x v="77"/>
    <s v="Daniel Mosley"/>
    <x v="3"/>
    <s v="Los Angeles"/>
    <s v="2024-07"/>
  </r>
  <r>
    <s v="B-25856"/>
    <n v="3428"/>
    <n v="350"/>
    <n v="1"/>
    <x v="2"/>
    <s v="Chairs"/>
    <s v="Credit Card"/>
    <x v="78"/>
    <s v="Monica Gibson"/>
    <x v="1"/>
    <s v="Springfield"/>
    <s v="2023-02"/>
  </r>
  <r>
    <s v="B-25856"/>
    <n v="7223"/>
    <n v="2433"/>
    <n v="12"/>
    <x v="1"/>
    <s v="Binders"/>
    <s v="Credit Card"/>
    <x v="78"/>
    <s v="Monica Gibson"/>
    <x v="1"/>
    <s v="Springfield"/>
    <s v="2023-02"/>
  </r>
  <r>
    <s v="B-25856"/>
    <n v="3731"/>
    <n v="647"/>
    <n v="1"/>
    <x v="1"/>
    <s v="Pens"/>
    <s v="Credit Card"/>
    <x v="78"/>
    <s v="Monica Gibson"/>
    <x v="1"/>
    <s v="Springfield"/>
    <s v="2023-02"/>
  </r>
  <r>
    <s v="B-26899"/>
    <n v="8903"/>
    <n v="4401"/>
    <n v="18"/>
    <x v="1"/>
    <s v="Pens"/>
    <s v="Credit Card"/>
    <x v="79"/>
    <s v="Christopher Jordan"/>
    <x v="5"/>
    <s v="Columbus"/>
    <s v="2022-08"/>
  </r>
  <r>
    <s v="B-25916"/>
    <n v="6009"/>
    <n v="2107"/>
    <n v="7"/>
    <x v="0"/>
    <s v="Phones"/>
    <s v="UPI"/>
    <x v="80"/>
    <s v="Christina Davis"/>
    <x v="1"/>
    <s v="Chicago"/>
    <s v="2022-12"/>
  </r>
  <r>
    <s v="B-25916"/>
    <n v="6009"/>
    <n v="2107"/>
    <n v="7"/>
    <x v="0"/>
    <s v="Phones"/>
    <s v="UPI"/>
    <x v="81"/>
    <s v="Claudia Curry"/>
    <x v="4"/>
    <s v="Austin"/>
    <s v="2024-04"/>
  </r>
  <r>
    <s v="B-25916"/>
    <n v="2858"/>
    <n v="230"/>
    <n v="3"/>
    <x v="2"/>
    <s v="Tables"/>
    <s v="Credit Card"/>
    <x v="80"/>
    <s v="Christina Davis"/>
    <x v="1"/>
    <s v="Chicago"/>
    <s v="2022-12"/>
  </r>
  <r>
    <s v="B-25916"/>
    <n v="2858"/>
    <n v="230"/>
    <n v="3"/>
    <x v="2"/>
    <s v="Tables"/>
    <s v="Credit Card"/>
    <x v="81"/>
    <s v="Claudia Curry"/>
    <x v="4"/>
    <s v="Austin"/>
    <s v="2024-04"/>
  </r>
  <r>
    <s v="B-25916"/>
    <n v="8175"/>
    <n v="525"/>
    <n v="7"/>
    <x v="2"/>
    <s v="Sofas"/>
    <s v="Credit Card"/>
    <x v="80"/>
    <s v="Christina Davis"/>
    <x v="1"/>
    <s v="Chicago"/>
    <s v="2022-12"/>
  </r>
  <r>
    <s v="B-25916"/>
    <n v="8175"/>
    <n v="525"/>
    <n v="7"/>
    <x v="2"/>
    <s v="Sofas"/>
    <s v="Credit Card"/>
    <x v="81"/>
    <s v="Claudia Curry"/>
    <x v="4"/>
    <s v="Austin"/>
    <s v="2024-04"/>
  </r>
  <r>
    <s v="B-25916"/>
    <n v="5846"/>
    <n v="586"/>
    <n v="18"/>
    <x v="2"/>
    <s v="Sofas"/>
    <s v="UPI"/>
    <x v="80"/>
    <s v="Christina Davis"/>
    <x v="1"/>
    <s v="Chicago"/>
    <s v="2022-12"/>
  </r>
  <r>
    <s v="B-25916"/>
    <n v="5846"/>
    <n v="586"/>
    <n v="18"/>
    <x v="2"/>
    <s v="Sofas"/>
    <s v="UPI"/>
    <x v="81"/>
    <s v="Claudia Curry"/>
    <x v="4"/>
    <s v="Austin"/>
    <s v="2024-04"/>
  </r>
  <r>
    <s v="B-26428"/>
    <n v="706"/>
    <n v="197"/>
    <n v="11"/>
    <x v="0"/>
    <s v="Laptops"/>
    <s v="Credit Card"/>
    <x v="82"/>
    <s v="Brandon Anderson"/>
    <x v="4"/>
    <s v="Austin"/>
    <s v="2022-01"/>
  </r>
  <r>
    <s v="B-26332"/>
    <n v="9835"/>
    <n v="2571"/>
    <n v="16"/>
    <x v="2"/>
    <s v="Tables"/>
    <s v="COD"/>
    <x v="83"/>
    <s v="George Foster"/>
    <x v="4"/>
    <s v="Dallas"/>
    <s v="2022-06"/>
  </r>
  <r>
    <s v="B-26332"/>
    <n v="9835"/>
    <n v="2571"/>
    <n v="16"/>
    <x v="2"/>
    <s v="Tables"/>
    <s v="COD"/>
    <x v="84"/>
    <s v="Nicholas Anderson"/>
    <x v="0"/>
    <s v="Orlando"/>
    <s v="2021-11"/>
  </r>
  <r>
    <s v="B-26332"/>
    <n v="9835"/>
    <n v="2571"/>
    <n v="16"/>
    <x v="2"/>
    <s v="Tables"/>
    <s v="COD"/>
    <x v="85"/>
    <s v="Emily Ellison"/>
    <x v="3"/>
    <s v="Los Angeles"/>
    <s v="2022-08"/>
  </r>
  <r>
    <s v="B-26332"/>
    <n v="9691"/>
    <n v="3056"/>
    <n v="13"/>
    <x v="1"/>
    <s v="Markers"/>
    <s v="Credit Card"/>
    <x v="83"/>
    <s v="George Foster"/>
    <x v="4"/>
    <s v="Dallas"/>
    <s v="2022-06"/>
  </r>
  <r>
    <s v="B-26332"/>
    <n v="9691"/>
    <n v="3056"/>
    <n v="13"/>
    <x v="1"/>
    <s v="Markers"/>
    <s v="Credit Card"/>
    <x v="84"/>
    <s v="Nicholas Anderson"/>
    <x v="0"/>
    <s v="Orlando"/>
    <s v="2021-11"/>
  </r>
  <r>
    <s v="B-26332"/>
    <n v="9691"/>
    <n v="3056"/>
    <n v="13"/>
    <x v="1"/>
    <s v="Markers"/>
    <s v="Credit Card"/>
    <x v="85"/>
    <s v="Emily Ellison"/>
    <x v="3"/>
    <s v="Los Angeles"/>
    <s v="2022-08"/>
  </r>
  <r>
    <s v="B-26332"/>
    <n v="7826"/>
    <n v="1221"/>
    <n v="14"/>
    <x v="2"/>
    <s v="Bookcases"/>
    <s v="UPI"/>
    <x v="83"/>
    <s v="George Foster"/>
    <x v="4"/>
    <s v="Dallas"/>
    <s v="2022-06"/>
  </r>
  <r>
    <s v="B-26332"/>
    <n v="7826"/>
    <n v="1221"/>
    <n v="14"/>
    <x v="2"/>
    <s v="Bookcases"/>
    <s v="UPI"/>
    <x v="84"/>
    <s v="Nicholas Anderson"/>
    <x v="0"/>
    <s v="Orlando"/>
    <s v="2021-11"/>
  </r>
  <r>
    <s v="B-26332"/>
    <n v="7826"/>
    <n v="1221"/>
    <n v="14"/>
    <x v="2"/>
    <s v="Bookcases"/>
    <s v="UPI"/>
    <x v="85"/>
    <s v="Emily Ellison"/>
    <x v="3"/>
    <s v="Los Angeles"/>
    <s v="2022-08"/>
  </r>
  <r>
    <s v="B-25303"/>
    <n v="770"/>
    <n v="241"/>
    <n v="11"/>
    <x v="2"/>
    <s v="Sofas"/>
    <s v="COD"/>
    <x v="86"/>
    <s v="Darren Perez"/>
    <x v="4"/>
    <s v="Austin"/>
    <s v="2021-11"/>
  </r>
  <r>
    <s v="B-25303"/>
    <n v="770"/>
    <n v="241"/>
    <n v="11"/>
    <x v="2"/>
    <s v="Sofas"/>
    <s v="COD"/>
    <x v="87"/>
    <s v="Michelle Hunter"/>
    <x v="5"/>
    <s v="Cincinnati"/>
    <s v="2023-03"/>
  </r>
  <r>
    <s v="B-26507"/>
    <n v="9895"/>
    <n v="1598"/>
    <n v="20"/>
    <x v="2"/>
    <s v="Bookcases"/>
    <s v="COD"/>
    <x v="88"/>
    <s v="Janet Guerrero"/>
    <x v="2"/>
    <s v="Rochester"/>
    <s v="2023-12"/>
  </r>
  <r>
    <s v="B-25983"/>
    <n v="6517"/>
    <n v="1581"/>
    <n v="10"/>
    <x v="1"/>
    <s v="Paper"/>
    <s v="Debit Card"/>
    <x v="89"/>
    <s v="Jeffrey Kline"/>
    <x v="0"/>
    <s v="Miami"/>
    <s v="2024-05"/>
  </r>
  <r>
    <s v="B-25983"/>
    <n v="6517"/>
    <n v="1581"/>
    <n v="10"/>
    <x v="1"/>
    <s v="Paper"/>
    <s v="Debit Card"/>
    <x v="90"/>
    <s v="Ryan Bullock"/>
    <x v="0"/>
    <s v="Tampa"/>
    <s v="2020-05"/>
  </r>
  <r>
    <s v="B-25983"/>
    <n v="1166"/>
    <n v="349"/>
    <n v="11"/>
    <x v="2"/>
    <s v="Tables"/>
    <s v="Credit Card"/>
    <x v="89"/>
    <s v="Jeffrey Kline"/>
    <x v="0"/>
    <s v="Miami"/>
    <s v="2024-05"/>
  </r>
  <r>
    <s v="B-25983"/>
    <n v="1166"/>
    <n v="349"/>
    <n v="11"/>
    <x v="2"/>
    <s v="Tables"/>
    <s v="Credit Card"/>
    <x v="90"/>
    <s v="Ryan Bullock"/>
    <x v="0"/>
    <s v="Tampa"/>
    <s v="2020-05"/>
  </r>
  <r>
    <s v="B-25156"/>
    <n v="9820"/>
    <n v="793"/>
    <n v="16"/>
    <x v="2"/>
    <s v="Chairs"/>
    <s v="Credit Card"/>
    <x v="91"/>
    <s v="Tom Lawson"/>
    <x v="2"/>
    <s v="Buffalo"/>
    <s v="2021-08"/>
  </r>
  <r>
    <s v="B-26759"/>
    <n v="8563"/>
    <n v="2624"/>
    <n v="8"/>
    <x v="1"/>
    <s v="Binders"/>
    <s v="COD"/>
    <x v="92"/>
    <s v="Rebecca Smith"/>
    <x v="4"/>
    <s v="Dallas"/>
    <s v="2024-11"/>
  </r>
  <r>
    <s v="B-26759"/>
    <n v="4441"/>
    <n v="281"/>
    <n v="20"/>
    <x v="0"/>
    <s v="Printers"/>
    <s v="COD"/>
    <x v="92"/>
    <s v="Rebecca Smith"/>
    <x v="4"/>
    <s v="Dallas"/>
    <s v="2024-11"/>
  </r>
  <r>
    <s v="B-26244"/>
    <n v="7340"/>
    <n v="2271"/>
    <n v="8"/>
    <x v="1"/>
    <s v="Paper"/>
    <s v="EMI"/>
    <x v="93"/>
    <s v="William Welch"/>
    <x v="0"/>
    <s v="Orlando"/>
    <s v="2021-12"/>
  </r>
  <r>
    <s v="B-26244"/>
    <n v="5442"/>
    <n v="1610"/>
    <n v="1"/>
    <x v="0"/>
    <s v="Phones"/>
    <s v="EMI"/>
    <x v="93"/>
    <s v="William Welch"/>
    <x v="0"/>
    <s v="Orlando"/>
    <s v="2021-12"/>
  </r>
  <r>
    <s v="B-26365"/>
    <n v="1895"/>
    <n v="391"/>
    <n v="14"/>
    <x v="2"/>
    <s v="Tables"/>
    <s v="UPI"/>
    <x v="94"/>
    <s v="Mr. Curtis Bailey"/>
    <x v="0"/>
    <s v="Tampa"/>
    <s v="2024-07"/>
  </r>
  <r>
    <s v="B-26365"/>
    <n v="5323"/>
    <n v="322"/>
    <n v="13"/>
    <x v="1"/>
    <s v="Binders"/>
    <s v="COD"/>
    <x v="94"/>
    <s v="Mr. Curtis Bailey"/>
    <x v="0"/>
    <s v="Tampa"/>
    <s v="2024-07"/>
  </r>
  <r>
    <s v="B-26212"/>
    <n v="8850"/>
    <n v="279"/>
    <n v="13"/>
    <x v="1"/>
    <s v="Markers"/>
    <s v="Debit Card"/>
    <x v="95"/>
    <s v="Janet Carlson"/>
    <x v="0"/>
    <s v="Miami"/>
    <s v="2024-06"/>
  </r>
  <r>
    <s v="B-26212"/>
    <n v="8667"/>
    <n v="1266"/>
    <n v="6"/>
    <x v="1"/>
    <s v="Paper"/>
    <s v="Debit Card"/>
    <x v="95"/>
    <s v="Janet Carlson"/>
    <x v="0"/>
    <s v="Miami"/>
    <s v="2024-06"/>
  </r>
  <r>
    <s v="B-25042"/>
    <n v="6903"/>
    <n v="105"/>
    <n v="1"/>
    <x v="2"/>
    <s v="Tables"/>
    <s v="COD"/>
    <x v="96"/>
    <s v="Spencer Spears"/>
    <x v="1"/>
    <s v="Chicago"/>
    <s v="2024-05"/>
  </r>
  <r>
    <s v="B-25042"/>
    <n v="8793"/>
    <n v="3010"/>
    <n v="7"/>
    <x v="1"/>
    <s v="Pens"/>
    <s v="COD"/>
    <x v="96"/>
    <s v="Spencer Spears"/>
    <x v="1"/>
    <s v="Chicago"/>
    <s v="2024-05"/>
  </r>
  <r>
    <s v="B-25901"/>
    <n v="9883"/>
    <n v="4812"/>
    <n v="16"/>
    <x v="1"/>
    <s v="Paper"/>
    <s v="UPI"/>
    <x v="97"/>
    <s v="Jeffrey Middleton"/>
    <x v="2"/>
    <s v="Buffalo"/>
    <s v="2020-10"/>
  </r>
  <r>
    <s v="B-25901"/>
    <n v="9883"/>
    <n v="4812"/>
    <n v="16"/>
    <x v="1"/>
    <s v="Paper"/>
    <s v="UPI"/>
    <x v="98"/>
    <s v="Veronica Kelley"/>
    <x v="0"/>
    <s v="Orlando"/>
    <s v="2022-08"/>
  </r>
  <r>
    <s v="B-25901"/>
    <n v="9883"/>
    <n v="4812"/>
    <n v="16"/>
    <x v="1"/>
    <s v="Paper"/>
    <s v="UPI"/>
    <x v="99"/>
    <s v="Leslie Bean"/>
    <x v="1"/>
    <s v="Springfield"/>
    <s v="2021-10"/>
  </r>
  <r>
    <s v="B-25901"/>
    <n v="5210"/>
    <n v="1185"/>
    <n v="7"/>
    <x v="1"/>
    <s v="Paper"/>
    <s v="UPI"/>
    <x v="97"/>
    <s v="Jeffrey Middleton"/>
    <x v="2"/>
    <s v="Buffalo"/>
    <s v="2020-10"/>
  </r>
  <r>
    <s v="B-25901"/>
    <n v="5210"/>
    <n v="1185"/>
    <n v="7"/>
    <x v="1"/>
    <s v="Paper"/>
    <s v="UPI"/>
    <x v="98"/>
    <s v="Veronica Kelley"/>
    <x v="0"/>
    <s v="Orlando"/>
    <s v="2022-08"/>
  </r>
  <r>
    <s v="B-25901"/>
    <n v="5210"/>
    <n v="1185"/>
    <n v="7"/>
    <x v="1"/>
    <s v="Paper"/>
    <s v="UPI"/>
    <x v="99"/>
    <s v="Leslie Bean"/>
    <x v="1"/>
    <s v="Springfield"/>
    <s v="2021-10"/>
  </r>
  <r>
    <s v="B-26747"/>
    <n v="3574"/>
    <n v="851"/>
    <n v="4"/>
    <x v="0"/>
    <s v="Printers"/>
    <s v="Credit Card"/>
    <x v="47"/>
    <s v="Amy Wilson"/>
    <x v="3"/>
    <s v="Los Angeles"/>
    <s v="2022-02"/>
  </r>
  <r>
    <s v="B-26747"/>
    <n v="576"/>
    <n v="76"/>
    <n v="13"/>
    <x v="2"/>
    <s v="Sofas"/>
    <s v="UPI"/>
    <x v="47"/>
    <s v="Amy Wilson"/>
    <x v="3"/>
    <s v="Los Angeles"/>
    <s v="2022-02"/>
  </r>
  <r>
    <s v="B-26698"/>
    <n v="1860"/>
    <n v="457"/>
    <n v="13"/>
    <x v="0"/>
    <s v="Printers"/>
    <s v="EMI"/>
    <x v="100"/>
    <s v="Susan Ramirez"/>
    <x v="5"/>
    <s v="Cleveland"/>
    <s v="2023-09"/>
  </r>
  <r>
    <s v="B-25841"/>
    <n v="782"/>
    <n v="374"/>
    <n v="8"/>
    <x v="1"/>
    <s v="Pens"/>
    <s v="EMI"/>
    <x v="101"/>
    <s v="Jacob Meyer"/>
    <x v="1"/>
    <s v="Peoria"/>
    <s v="2021-01"/>
  </r>
  <r>
    <s v="B-25841"/>
    <n v="4371"/>
    <n v="1852"/>
    <n v="1"/>
    <x v="0"/>
    <s v="Laptops"/>
    <s v="UPI"/>
    <x v="101"/>
    <s v="Jacob Meyer"/>
    <x v="1"/>
    <s v="Peoria"/>
    <s v="2021-01"/>
  </r>
  <r>
    <s v="B-26032"/>
    <n v="8346"/>
    <n v="1176"/>
    <n v="1"/>
    <x v="0"/>
    <s v="Phones"/>
    <s v="COD"/>
    <x v="102"/>
    <s v="Scott Lewis"/>
    <x v="4"/>
    <s v="Houston"/>
    <s v="2020-08"/>
  </r>
  <r>
    <s v="B-26032"/>
    <n v="8346"/>
    <n v="1176"/>
    <n v="1"/>
    <x v="0"/>
    <s v="Phones"/>
    <s v="COD"/>
    <x v="103"/>
    <s v="Eric Griffith"/>
    <x v="1"/>
    <s v="Chicago"/>
    <s v="2023-04"/>
  </r>
  <r>
    <s v="B-26032"/>
    <n v="8346"/>
    <n v="1176"/>
    <n v="1"/>
    <x v="0"/>
    <s v="Phones"/>
    <s v="COD"/>
    <x v="104"/>
    <s v="Anna Ferguson"/>
    <x v="3"/>
    <s v="San Francisco"/>
    <s v="2023-12"/>
  </r>
  <r>
    <s v="B-26032"/>
    <n v="6218"/>
    <n v="1125"/>
    <n v="5"/>
    <x v="2"/>
    <s v="Tables"/>
    <s v="Debit Card"/>
    <x v="102"/>
    <s v="Scott Lewis"/>
    <x v="4"/>
    <s v="Houston"/>
    <s v="2020-08"/>
  </r>
  <r>
    <s v="B-26032"/>
    <n v="6218"/>
    <n v="1125"/>
    <n v="5"/>
    <x v="2"/>
    <s v="Tables"/>
    <s v="Debit Card"/>
    <x v="103"/>
    <s v="Eric Griffith"/>
    <x v="1"/>
    <s v="Chicago"/>
    <s v="2023-04"/>
  </r>
  <r>
    <s v="B-26032"/>
    <n v="6218"/>
    <n v="1125"/>
    <n v="5"/>
    <x v="2"/>
    <s v="Tables"/>
    <s v="Debit Card"/>
    <x v="104"/>
    <s v="Anna Ferguson"/>
    <x v="3"/>
    <s v="San Francisco"/>
    <s v="2023-12"/>
  </r>
  <r>
    <s v="B-26032"/>
    <n v="5167"/>
    <n v="253"/>
    <n v="14"/>
    <x v="0"/>
    <s v="Printers"/>
    <s v="Credit Card"/>
    <x v="102"/>
    <s v="Scott Lewis"/>
    <x v="4"/>
    <s v="Houston"/>
    <s v="2020-08"/>
  </r>
  <r>
    <s v="B-26032"/>
    <n v="5167"/>
    <n v="253"/>
    <n v="14"/>
    <x v="0"/>
    <s v="Printers"/>
    <s v="Credit Card"/>
    <x v="103"/>
    <s v="Eric Griffith"/>
    <x v="1"/>
    <s v="Chicago"/>
    <s v="2023-04"/>
  </r>
  <r>
    <s v="B-26032"/>
    <n v="5167"/>
    <n v="253"/>
    <n v="14"/>
    <x v="0"/>
    <s v="Printers"/>
    <s v="Credit Card"/>
    <x v="104"/>
    <s v="Anna Ferguson"/>
    <x v="3"/>
    <s v="San Francisco"/>
    <s v="2023-12"/>
  </r>
  <r>
    <s v="B-26032"/>
    <n v="2799"/>
    <n v="1239"/>
    <n v="5"/>
    <x v="2"/>
    <s v="Sofas"/>
    <s v="Debit Card"/>
    <x v="102"/>
    <s v="Scott Lewis"/>
    <x v="4"/>
    <s v="Houston"/>
    <s v="2020-08"/>
  </r>
  <r>
    <s v="B-26032"/>
    <n v="2799"/>
    <n v="1239"/>
    <n v="5"/>
    <x v="2"/>
    <s v="Sofas"/>
    <s v="Debit Card"/>
    <x v="103"/>
    <s v="Eric Griffith"/>
    <x v="1"/>
    <s v="Chicago"/>
    <s v="2023-04"/>
  </r>
  <r>
    <s v="B-26032"/>
    <n v="2799"/>
    <n v="1239"/>
    <n v="5"/>
    <x v="2"/>
    <s v="Sofas"/>
    <s v="Debit Card"/>
    <x v="104"/>
    <s v="Anna Ferguson"/>
    <x v="3"/>
    <s v="San Francisco"/>
    <s v="2023-12"/>
  </r>
  <r>
    <s v="B-25171"/>
    <n v="3234"/>
    <n v="1029"/>
    <n v="20"/>
    <x v="1"/>
    <s v="Markers"/>
    <s v="Credit Card"/>
    <x v="105"/>
    <s v="David Figueroa"/>
    <x v="0"/>
    <s v="Miami"/>
    <s v="2022-03"/>
  </r>
  <r>
    <s v="B-26939"/>
    <n v="4920"/>
    <n v="775"/>
    <n v="12"/>
    <x v="2"/>
    <s v="Tables"/>
    <s v="Debit Card"/>
    <x v="106"/>
    <s v="Theresa Medina"/>
    <x v="1"/>
    <s v="Springfield"/>
    <s v="2021-08"/>
  </r>
  <r>
    <s v="B-26939"/>
    <n v="9078"/>
    <n v="2213"/>
    <n v="15"/>
    <x v="2"/>
    <s v="Bookcases"/>
    <s v="EMI"/>
    <x v="106"/>
    <s v="Theresa Medina"/>
    <x v="1"/>
    <s v="Springfield"/>
    <s v="2021-08"/>
  </r>
  <r>
    <s v="B-26347"/>
    <n v="8586"/>
    <n v="3826"/>
    <n v="7"/>
    <x v="2"/>
    <s v="Bookcases"/>
    <s v="UPI"/>
    <x v="107"/>
    <s v="Mary Smith"/>
    <x v="0"/>
    <s v="Miami"/>
    <s v="2020-12"/>
  </r>
  <r>
    <s v="B-26347"/>
    <n v="8586"/>
    <n v="3826"/>
    <n v="7"/>
    <x v="2"/>
    <s v="Bookcases"/>
    <s v="UPI"/>
    <x v="108"/>
    <s v="Lance Cain"/>
    <x v="0"/>
    <s v="Tampa"/>
    <s v="2023-07"/>
  </r>
  <r>
    <s v="B-25388"/>
    <n v="5047"/>
    <n v="2211"/>
    <n v="13"/>
    <x v="2"/>
    <s v="Sofas"/>
    <s v="EMI"/>
    <x v="109"/>
    <s v="Alexandra Moran"/>
    <x v="3"/>
    <s v="San Francisco"/>
    <s v="2023-08"/>
  </r>
  <r>
    <s v="B-25388"/>
    <n v="5047"/>
    <n v="2211"/>
    <n v="13"/>
    <x v="2"/>
    <s v="Sofas"/>
    <s v="EMI"/>
    <x v="110"/>
    <s v="Sara Castro"/>
    <x v="1"/>
    <s v="Chicago"/>
    <s v="2021-02"/>
  </r>
  <r>
    <s v="B-25388"/>
    <n v="5047"/>
    <n v="2211"/>
    <n v="13"/>
    <x v="2"/>
    <s v="Sofas"/>
    <s v="EMI"/>
    <x v="111"/>
    <s v="Shawn Leach"/>
    <x v="1"/>
    <s v="Peoria"/>
    <s v="2022-09"/>
  </r>
  <r>
    <s v="B-25388"/>
    <n v="5047"/>
    <n v="2211"/>
    <n v="13"/>
    <x v="2"/>
    <s v="Sofas"/>
    <s v="EMI"/>
    <x v="112"/>
    <s v="Mark Boyle"/>
    <x v="2"/>
    <s v="Buffalo"/>
    <s v="2022-05"/>
  </r>
  <r>
    <s v="B-26419"/>
    <n v="3657"/>
    <n v="163"/>
    <n v="1"/>
    <x v="2"/>
    <s v="Sofas"/>
    <s v="UPI"/>
    <x v="113"/>
    <s v="John Stevens"/>
    <x v="3"/>
    <s v="San Francisco"/>
    <s v="2021-05"/>
  </r>
  <r>
    <s v="B-25157"/>
    <n v="6471"/>
    <n v="2842"/>
    <n v="18"/>
    <x v="0"/>
    <s v="Electronic Games"/>
    <s v="UPI"/>
    <x v="114"/>
    <s v="Lisa Graham"/>
    <x v="1"/>
    <s v="Peoria"/>
    <s v="2024-07"/>
  </r>
  <r>
    <s v="B-25342"/>
    <n v="949"/>
    <n v="301"/>
    <n v="9"/>
    <x v="1"/>
    <s v="Binders"/>
    <s v="UPI"/>
    <x v="115"/>
    <s v="Nancy Jones"/>
    <x v="5"/>
    <s v="Cleveland"/>
    <s v="2024-12"/>
  </r>
  <r>
    <s v="B-25342"/>
    <n v="6823"/>
    <n v="771"/>
    <n v="6"/>
    <x v="1"/>
    <s v="Binders"/>
    <s v="EMI"/>
    <x v="115"/>
    <s v="Nancy Jones"/>
    <x v="5"/>
    <s v="Cleveland"/>
    <s v="2024-12"/>
  </r>
  <r>
    <s v="B-25342"/>
    <n v="4364"/>
    <n v="831"/>
    <n v="2"/>
    <x v="2"/>
    <s v="Tables"/>
    <s v="EMI"/>
    <x v="115"/>
    <s v="Nancy Jones"/>
    <x v="5"/>
    <s v="Cleveland"/>
    <s v="2024-12"/>
  </r>
  <r>
    <s v="B-26165"/>
    <n v="6671"/>
    <n v="2797"/>
    <n v="10"/>
    <x v="0"/>
    <s v="Phones"/>
    <s v="UPI"/>
    <x v="116"/>
    <s v="Darryl Robbins"/>
    <x v="1"/>
    <s v="Peoria"/>
    <s v="2022-12"/>
  </r>
  <r>
    <s v="B-26571"/>
    <n v="7472"/>
    <n v="1037"/>
    <n v="3"/>
    <x v="1"/>
    <s v="Paper"/>
    <s v="COD"/>
    <x v="117"/>
    <s v="Kimberly Smith"/>
    <x v="1"/>
    <s v="Springfield"/>
    <s v="2022-10"/>
  </r>
  <r>
    <s v="B-26571"/>
    <n v="9548"/>
    <n v="1806"/>
    <n v="9"/>
    <x v="0"/>
    <s v="Printers"/>
    <s v="COD"/>
    <x v="117"/>
    <s v="Kimberly Smith"/>
    <x v="1"/>
    <s v="Springfield"/>
    <s v="2022-10"/>
  </r>
  <r>
    <s v="B-25400"/>
    <n v="7759"/>
    <n v="3741"/>
    <n v="17"/>
    <x v="0"/>
    <s v="Printers"/>
    <s v="UPI"/>
    <x v="118"/>
    <s v="Maria Thomas"/>
    <x v="0"/>
    <s v="Miami"/>
    <s v="2021-03"/>
  </r>
  <r>
    <s v="B-25400"/>
    <n v="7759"/>
    <n v="3741"/>
    <n v="17"/>
    <x v="0"/>
    <s v="Printers"/>
    <s v="UPI"/>
    <x v="119"/>
    <s v="Nicholas Johnson"/>
    <x v="4"/>
    <s v="Dallas"/>
    <s v="2025-01"/>
  </r>
  <r>
    <s v="B-25400"/>
    <n v="7521"/>
    <n v="3457"/>
    <n v="16"/>
    <x v="1"/>
    <s v="Markers"/>
    <s v="Debit Card"/>
    <x v="118"/>
    <s v="Maria Thomas"/>
    <x v="0"/>
    <s v="Miami"/>
    <s v="2021-03"/>
  </r>
  <r>
    <s v="B-25400"/>
    <n v="7521"/>
    <n v="3457"/>
    <n v="16"/>
    <x v="1"/>
    <s v="Markers"/>
    <s v="Debit Card"/>
    <x v="119"/>
    <s v="Nicholas Johnson"/>
    <x v="4"/>
    <s v="Dallas"/>
    <s v="2025-01"/>
  </r>
  <r>
    <s v="B-25885"/>
    <n v="9704"/>
    <n v="4339"/>
    <n v="12"/>
    <x v="1"/>
    <s v="Pens"/>
    <s v="COD"/>
    <x v="120"/>
    <s v="Dawn Howard"/>
    <x v="4"/>
    <s v="Houston"/>
    <s v="2021-03"/>
  </r>
  <r>
    <s v="B-25885"/>
    <n v="4948"/>
    <n v="2356"/>
    <n v="18"/>
    <x v="0"/>
    <s v="Printers"/>
    <s v="Debit Card"/>
    <x v="120"/>
    <s v="Dawn Howard"/>
    <x v="4"/>
    <s v="Houston"/>
    <s v="2021-03"/>
  </r>
  <r>
    <s v="B-25885"/>
    <n v="6435"/>
    <n v="334"/>
    <n v="10"/>
    <x v="0"/>
    <s v="Electronic Games"/>
    <s v="Debit Card"/>
    <x v="120"/>
    <s v="Dawn Howard"/>
    <x v="4"/>
    <s v="Houston"/>
    <s v="2021-03"/>
  </r>
  <r>
    <s v="B-25004"/>
    <n v="9965"/>
    <n v="3033"/>
    <n v="16"/>
    <x v="1"/>
    <s v="Markers"/>
    <s v="COD"/>
    <x v="121"/>
    <s v="Jennifer Marshall"/>
    <x v="3"/>
    <s v="San Francisco"/>
    <s v="2020-06"/>
  </r>
  <r>
    <s v="B-25004"/>
    <n v="9965"/>
    <n v="3033"/>
    <n v="16"/>
    <x v="1"/>
    <s v="Markers"/>
    <s v="COD"/>
    <x v="122"/>
    <s v="Frank Garcia"/>
    <x v="2"/>
    <s v="Buffalo"/>
    <s v="2023-09"/>
  </r>
  <r>
    <s v="B-26213"/>
    <n v="1523"/>
    <n v="234"/>
    <n v="3"/>
    <x v="2"/>
    <s v="Sofas"/>
    <s v="UPI"/>
    <x v="123"/>
    <s v="Terri Madden"/>
    <x v="2"/>
    <s v="Rochester"/>
    <s v="2023-06"/>
  </r>
  <r>
    <s v="B-26213"/>
    <n v="9073"/>
    <n v="424"/>
    <n v="7"/>
    <x v="0"/>
    <s v="Electronic Games"/>
    <s v="Debit Card"/>
    <x v="123"/>
    <s v="Terri Madden"/>
    <x v="2"/>
    <s v="Rochester"/>
    <s v="2023-06"/>
  </r>
  <r>
    <s v="B-25025"/>
    <n v="6447"/>
    <n v="3079"/>
    <n v="20"/>
    <x v="0"/>
    <s v="Laptops"/>
    <s v="COD"/>
    <x v="124"/>
    <s v="James Gutierrez"/>
    <x v="2"/>
    <s v="Rochester"/>
    <s v="2021-03"/>
  </r>
  <r>
    <s v="B-25025"/>
    <n v="8947"/>
    <n v="2807"/>
    <n v="6"/>
    <x v="0"/>
    <s v="Electronic Games"/>
    <s v="Credit Card"/>
    <x v="124"/>
    <s v="James Gutierrez"/>
    <x v="2"/>
    <s v="Rochester"/>
    <s v="2021-03"/>
  </r>
  <r>
    <s v="B-26804"/>
    <n v="914"/>
    <n v="400"/>
    <n v="8"/>
    <x v="1"/>
    <s v="Pens"/>
    <s v="Debit Card"/>
    <x v="125"/>
    <s v="Morgan Sellers"/>
    <x v="3"/>
    <s v="Los Angeles"/>
    <s v="2021-01"/>
  </r>
  <r>
    <s v="B-26804"/>
    <n v="1548"/>
    <n v="666"/>
    <n v="3"/>
    <x v="1"/>
    <s v="Paper"/>
    <s v="Credit Card"/>
    <x v="125"/>
    <s v="Morgan Sellers"/>
    <x v="3"/>
    <s v="Los Angeles"/>
    <s v="2021-01"/>
  </r>
  <r>
    <s v="B-26797"/>
    <n v="2759"/>
    <n v="1149"/>
    <n v="6"/>
    <x v="2"/>
    <s v="Tables"/>
    <s v="Credit Card"/>
    <x v="1"/>
    <s v="Caitlin Thomas"/>
    <x v="2"/>
    <s v="New York City"/>
    <s v="2024-12"/>
  </r>
  <r>
    <s v="B-26556"/>
    <n v="1341"/>
    <n v="615"/>
    <n v="4"/>
    <x v="0"/>
    <s v="Laptops"/>
    <s v="UPI"/>
    <x v="126"/>
    <s v="Kimberly Greene"/>
    <x v="0"/>
    <s v="Orlando"/>
    <s v="2022-08"/>
  </r>
  <r>
    <s v="B-25861"/>
    <n v="9851"/>
    <n v="2669"/>
    <n v="19"/>
    <x v="0"/>
    <s v="Electronic Games"/>
    <s v="Debit Card"/>
    <x v="127"/>
    <s v="Tammy Anthony"/>
    <x v="5"/>
    <s v="Cleveland"/>
    <s v="2022-03"/>
  </r>
  <r>
    <s v="B-25861"/>
    <n v="9851"/>
    <n v="2669"/>
    <n v="19"/>
    <x v="0"/>
    <s v="Electronic Games"/>
    <s v="Debit Card"/>
    <x v="128"/>
    <s v="Jennifer Chase"/>
    <x v="2"/>
    <s v="Buffalo"/>
    <s v="2023-07"/>
  </r>
  <r>
    <s v="B-25861"/>
    <n v="9851"/>
    <n v="2669"/>
    <n v="19"/>
    <x v="0"/>
    <s v="Electronic Games"/>
    <s v="Debit Card"/>
    <x v="129"/>
    <s v="Cassandra Farley"/>
    <x v="0"/>
    <s v="Orlando"/>
    <s v="2022-09"/>
  </r>
  <r>
    <s v="B-25861"/>
    <n v="9989"/>
    <n v="3930"/>
    <n v="14"/>
    <x v="2"/>
    <s v="Tables"/>
    <s v="Debit Card"/>
    <x v="127"/>
    <s v="Tammy Anthony"/>
    <x v="5"/>
    <s v="Cleveland"/>
    <s v="2022-03"/>
  </r>
  <r>
    <s v="B-25861"/>
    <n v="9989"/>
    <n v="3930"/>
    <n v="14"/>
    <x v="2"/>
    <s v="Tables"/>
    <s v="Debit Card"/>
    <x v="128"/>
    <s v="Jennifer Chase"/>
    <x v="2"/>
    <s v="Buffalo"/>
    <s v="2023-07"/>
  </r>
  <r>
    <s v="B-25861"/>
    <n v="9989"/>
    <n v="3930"/>
    <n v="14"/>
    <x v="2"/>
    <s v="Tables"/>
    <s v="Debit Card"/>
    <x v="129"/>
    <s v="Cassandra Farley"/>
    <x v="0"/>
    <s v="Orlando"/>
    <s v="2022-09"/>
  </r>
  <r>
    <s v="B-25112"/>
    <n v="7421"/>
    <n v="958"/>
    <n v="10"/>
    <x v="2"/>
    <s v="Tables"/>
    <s v="COD"/>
    <x v="130"/>
    <s v="Justin Vasquez"/>
    <x v="4"/>
    <s v="Houston"/>
    <s v="2022-12"/>
  </r>
  <r>
    <s v="B-25112"/>
    <n v="7421"/>
    <n v="958"/>
    <n v="10"/>
    <x v="2"/>
    <s v="Tables"/>
    <s v="COD"/>
    <x v="39"/>
    <s v="Melissa Morales"/>
    <x v="4"/>
    <s v="Houston"/>
    <s v="2022-01"/>
  </r>
  <r>
    <s v="B-25112"/>
    <n v="7421"/>
    <n v="958"/>
    <n v="10"/>
    <x v="2"/>
    <s v="Tables"/>
    <s v="COD"/>
    <x v="131"/>
    <s v="Tyler Thompson"/>
    <x v="4"/>
    <s v="Dallas"/>
    <s v="2023-01"/>
  </r>
  <r>
    <s v="B-25223"/>
    <n v="3099"/>
    <n v="479"/>
    <n v="1"/>
    <x v="1"/>
    <s v="Paper"/>
    <s v="COD"/>
    <x v="19"/>
    <s v="Heidi Davis"/>
    <x v="2"/>
    <s v="Buffalo"/>
    <s v="2022-01"/>
  </r>
  <r>
    <s v="B-25223"/>
    <n v="2521"/>
    <n v="906"/>
    <n v="7"/>
    <x v="0"/>
    <s v="Phones"/>
    <s v="COD"/>
    <x v="19"/>
    <s v="Heidi Davis"/>
    <x v="2"/>
    <s v="Buffalo"/>
    <s v="2022-01"/>
  </r>
  <r>
    <s v="B-25714"/>
    <n v="6962"/>
    <n v="3429"/>
    <n v="12"/>
    <x v="0"/>
    <s v="Electronic Games"/>
    <s v="UPI"/>
    <x v="132"/>
    <s v="Charles Lane"/>
    <x v="4"/>
    <s v="Dallas"/>
    <s v="2024-03"/>
  </r>
  <r>
    <s v="B-25714"/>
    <n v="6962"/>
    <n v="3429"/>
    <n v="12"/>
    <x v="0"/>
    <s v="Electronic Games"/>
    <s v="UPI"/>
    <x v="133"/>
    <s v="Joyce Good MD"/>
    <x v="0"/>
    <s v="Miami"/>
    <s v="2025-02"/>
  </r>
  <r>
    <s v="B-26607"/>
    <n v="1085"/>
    <n v="301"/>
    <n v="20"/>
    <x v="2"/>
    <s v="Bookcases"/>
    <s v="UPI"/>
    <x v="134"/>
    <s v="Maria Miller"/>
    <x v="2"/>
    <s v="Buffalo"/>
    <s v="2024-07"/>
  </r>
  <r>
    <s v="B-25038"/>
    <n v="738"/>
    <n v="342"/>
    <n v="2"/>
    <x v="2"/>
    <s v="Chairs"/>
    <s v="Debit Card"/>
    <x v="135"/>
    <s v="Terry Mcdaniel"/>
    <x v="5"/>
    <s v="Cincinnati"/>
    <s v="2023-04"/>
  </r>
  <r>
    <s v="B-25038"/>
    <n v="738"/>
    <n v="342"/>
    <n v="2"/>
    <x v="2"/>
    <s v="Chairs"/>
    <s v="Debit Card"/>
    <x v="136"/>
    <s v="Lisa Jacobs"/>
    <x v="2"/>
    <s v="Buffalo"/>
    <s v="2020-12"/>
  </r>
  <r>
    <s v="B-25038"/>
    <n v="738"/>
    <n v="342"/>
    <n v="2"/>
    <x v="2"/>
    <s v="Chairs"/>
    <s v="Debit Card"/>
    <x v="137"/>
    <s v="Jeff Duncan"/>
    <x v="5"/>
    <s v="Cincinnati"/>
    <s v="2024-05"/>
  </r>
  <r>
    <s v="B-25038"/>
    <n v="738"/>
    <n v="342"/>
    <n v="2"/>
    <x v="2"/>
    <s v="Chairs"/>
    <s v="Debit Card"/>
    <x v="138"/>
    <s v="Pamela Jones"/>
    <x v="2"/>
    <s v="New York City"/>
    <s v="2022-01"/>
  </r>
  <r>
    <s v="B-26672"/>
    <n v="1366"/>
    <n v="242"/>
    <n v="17"/>
    <x v="0"/>
    <s v="Electronic Games"/>
    <s v="EMI"/>
    <x v="139"/>
    <s v="Renee Robinson"/>
    <x v="5"/>
    <s v="Columbus"/>
    <s v="2023-09"/>
  </r>
  <r>
    <s v="B-26672"/>
    <n v="1518"/>
    <n v="155"/>
    <n v="13"/>
    <x v="1"/>
    <s v="Markers"/>
    <s v="Credit Card"/>
    <x v="139"/>
    <s v="Renee Robinson"/>
    <x v="5"/>
    <s v="Columbus"/>
    <s v="2023-09"/>
  </r>
  <r>
    <s v="B-25747"/>
    <n v="2962"/>
    <n v="1470"/>
    <n v="1"/>
    <x v="0"/>
    <s v="Phones"/>
    <s v="COD"/>
    <x v="140"/>
    <s v="Jessica Kidd"/>
    <x v="2"/>
    <s v="Buffalo"/>
    <s v="2021-05"/>
  </r>
  <r>
    <s v="B-25747"/>
    <n v="2962"/>
    <n v="1470"/>
    <n v="1"/>
    <x v="0"/>
    <s v="Phones"/>
    <s v="COD"/>
    <x v="141"/>
    <s v="Nicholas Martin"/>
    <x v="0"/>
    <s v="Tampa"/>
    <s v="2023-09"/>
  </r>
  <r>
    <s v="B-25747"/>
    <n v="7131"/>
    <n v="718"/>
    <n v="12"/>
    <x v="0"/>
    <s v="Printers"/>
    <s v="UPI"/>
    <x v="140"/>
    <s v="Jessica Kidd"/>
    <x v="2"/>
    <s v="Buffalo"/>
    <s v="2021-05"/>
  </r>
  <r>
    <s v="B-25747"/>
    <n v="7131"/>
    <n v="718"/>
    <n v="12"/>
    <x v="0"/>
    <s v="Printers"/>
    <s v="UPI"/>
    <x v="141"/>
    <s v="Nicholas Martin"/>
    <x v="0"/>
    <s v="Tampa"/>
    <s v="2023-09"/>
  </r>
  <r>
    <s v="B-25747"/>
    <n v="4200"/>
    <n v="855"/>
    <n v="10"/>
    <x v="1"/>
    <s v="Markers"/>
    <s v="EMI"/>
    <x v="140"/>
    <s v="Jessica Kidd"/>
    <x v="2"/>
    <s v="Buffalo"/>
    <s v="2021-05"/>
  </r>
  <r>
    <s v="B-25747"/>
    <n v="4200"/>
    <n v="855"/>
    <n v="10"/>
    <x v="1"/>
    <s v="Markers"/>
    <s v="EMI"/>
    <x v="141"/>
    <s v="Nicholas Martin"/>
    <x v="0"/>
    <s v="Tampa"/>
    <s v="2023-09"/>
  </r>
  <r>
    <s v="B-26322"/>
    <n v="5934"/>
    <n v="1563"/>
    <n v="2"/>
    <x v="1"/>
    <s v="Markers"/>
    <s v="EMI"/>
    <x v="142"/>
    <s v="David Brown"/>
    <x v="1"/>
    <s v="Peoria"/>
    <s v="2024-09"/>
  </r>
  <r>
    <s v="B-26613"/>
    <n v="2701"/>
    <n v="322"/>
    <n v="11"/>
    <x v="0"/>
    <s v="Printers"/>
    <s v="UPI"/>
    <x v="143"/>
    <s v="Amber Moore"/>
    <x v="2"/>
    <s v="New York City"/>
    <s v="2022-06"/>
  </r>
  <r>
    <s v="B-26613"/>
    <n v="7273"/>
    <n v="2702"/>
    <n v="18"/>
    <x v="1"/>
    <s v="Paper"/>
    <s v="COD"/>
    <x v="143"/>
    <s v="Amber Moore"/>
    <x v="2"/>
    <s v="New York City"/>
    <s v="2022-06"/>
  </r>
  <r>
    <s v="B-25413"/>
    <n v="2465"/>
    <n v="699"/>
    <n v="18"/>
    <x v="1"/>
    <s v="Markers"/>
    <s v="Debit Card"/>
    <x v="144"/>
    <s v="James Williams"/>
    <x v="3"/>
    <s v="San Francisco"/>
    <s v="2020-05"/>
  </r>
  <r>
    <s v="B-26466"/>
    <n v="3479"/>
    <n v="1087"/>
    <n v="2"/>
    <x v="1"/>
    <s v="Markers"/>
    <s v="EMI"/>
    <x v="145"/>
    <s v="Karina Barr"/>
    <x v="4"/>
    <s v="Dallas"/>
    <s v="2024-10"/>
  </r>
  <r>
    <s v="B-26466"/>
    <n v="5457"/>
    <n v="1765"/>
    <n v="7"/>
    <x v="0"/>
    <s v="Printers"/>
    <s v="EMI"/>
    <x v="145"/>
    <s v="Karina Barr"/>
    <x v="4"/>
    <s v="Dallas"/>
    <s v="2024-10"/>
  </r>
  <r>
    <s v="B-26610"/>
    <n v="4957"/>
    <n v="1152"/>
    <n v="8"/>
    <x v="1"/>
    <s v="Markers"/>
    <s v="Credit Card"/>
    <x v="146"/>
    <s v="Meghan Rush"/>
    <x v="5"/>
    <s v="Cleveland"/>
    <s v="2022-03"/>
  </r>
  <r>
    <s v="B-26209"/>
    <n v="4404"/>
    <n v="858"/>
    <n v="17"/>
    <x v="1"/>
    <s v="Pens"/>
    <s v="Debit Card"/>
    <x v="147"/>
    <s v="Bianca Brown"/>
    <x v="5"/>
    <s v="Columbus"/>
    <s v="2024-03"/>
  </r>
  <r>
    <s v="B-26209"/>
    <n v="8776"/>
    <n v="2529"/>
    <n v="15"/>
    <x v="2"/>
    <s v="Sofas"/>
    <s v="Credit Card"/>
    <x v="147"/>
    <s v="Bianca Brown"/>
    <x v="5"/>
    <s v="Columbus"/>
    <s v="2024-03"/>
  </r>
  <r>
    <s v="B-26622"/>
    <n v="9536"/>
    <n v="1437"/>
    <n v="9"/>
    <x v="0"/>
    <s v="Phones"/>
    <s v="UPI"/>
    <x v="148"/>
    <s v="Timothy Jensen"/>
    <x v="0"/>
    <s v="Orlando"/>
    <s v="2020-04"/>
  </r>
  <r>
    <s v="B-26622"/>
    <n v="2225"/>
    <n v="589"/>
    <n v="7"/>
    <x v="2"/>
    <s v="Sofas"/>
    <s v="Credit Card"/>
    <x v="148"/>
    <s v="Timothy Jensen"/>
    <x v="0"/>
    <s v="Orlando"/>
    <s v="2020-04"/>
  </r>
  <r>
    <s v="B-26601"/>
    <n v="9574"/>
    <n v="4045"/>
    <n v="19"/>
    <x v="2"/>
    <s v="Bookcases"/>
    <s v="UPI"/>
    <x v="149"/>
    <s v="Melinda Montoya"/>
    <x v="3"/>
    <s v="San Francisco"/>
    <s v="2024-03"/>
  </r>
  <r>
    <s v="B-26601"/>
    <n v="4382"/>
    <n v="482"/>
    <n v="17"/>
    <x v="0"/>
    <s v="Electronic Games"/>
    <s v="COD"/>
    <x v="149"/>
    <s v="Melinda Montoya"/>
    <x v="3"/>
    <s v="San Francisco"/>
    <s v="2024-03"/>
  </r>
  <r>
    <s v="B-25894"/>
    <n v="8200"/>
    <n v="257"/>
    <n v="19"/>
    <x v="0"/>
    <s v="Laptops"/>
    <s v="COD"/>
    <x v="150"/>
    <s v="Tammy Bell"/>
    <x v="5"/>
    <s v="Cincinnati"/>
    <s v="2023-03"/>
  </r>
  <r>
    <s v="B-25894"/>
    <n v="9316"/>
    <n v="3003"/>
    <n v="13"/>
    <x v="2"/>
    <s v="Sofas"/>
    <s v="Credit Card"/>
    <x v="150"/>
    <s v="Tammy Bell"/>
    <x v="5"/>
    <s v="Cincinnati"/>
    <s v="2023-03"/>
  </r>
  <r>
    <s v="B-25894"/>
    <n v="6379"/>
    <n v="3128"/>
    <n v="15"/>
    <x v="0"/>
    <s v="Electronic Games"/>
    <s v="COD"/>
    <x v="150"/>
    <s v="Tammy Bell"/>
    <x v="5"/>
    <s v="Cincinnati"/>
    <s v="2023-03"/>
  </r>
  <r>
    <s v="B-26969"/>
    <n v="3348"/>
    <n v="568"/>
    <n v="5"/>
    <x v="1"/>
    <s v="Markers"/>
    <s v="Credit Card"/>
    <x v="151"/>
    <s v="Connie Richards"/>
    <x v="5"/>
    <s v="Cleveland"/>
    <s v="2024-03"/>
  </r>
  <r>
    <s v="B-26969"/>
    <n v="3348"/>
    <n v="568"/>
    <n v="5"/>
    <x v="1"/>
    <s v="Markers"/>
    <s v="Credit Card"/>
    <x v="152"/>
    <s v="Peter Ward"/>
    <x v="2"/>
    <s v="Rochester"/>
    <s v="2021-04"/>
  </r>
  <r>
    <s v="B-26969"/>
    <n v="8856"/>
    <n v="2020"/>
    <n v="9"/>
    <x v="1"/>
    <s v="Pens"/>
    <s v="Debit Card"/>
    <x v="151"/>
    <s v="Connie Richards"/>
    <x v="5"/>
    <s v="Cleveland"/>
    <s v="2024-03"/>
  </r>
  <r>
    <s v="B-26969"/>
    <n v="8856"/>
    <n v="2020"/>
    <n v="9"/>
    <x v="1"/>
    <s v="Pens"/>
    <s v="Debit Card"/>
    <x v="152"/>
    <s v="Peter Ward"/>
    <x v="2"/>
    <s v="Rochester"/>
    <s v="2021-04"/>
  </r>
  <r>
    <s v="B-26312"/>
    <n v="1760"/>
    <n v="619"/>
    <n v="16"/>
    <x v="2"/>
    <s v="Sofas"/>
    <s v="Debit Card"/>
    <x v="153"/>
    <s v="Jonathan Alvarez"/>
    <x v="5"/>
    <s v="Columbus"/>
    <s v="2021-09"/>
  </r>
  <r>
    <s v="B-26312"/>
    <n v="1760"/>
    <n v="619"/>
    <n v="16"/>
    <x v="2"/>
    <s v="Sofas"/>
    <s v="Debit Card"/>
    <x v="154"/>
    <s v="Becky Hodges"/>
    <x v="4"/>
    <s v="Houston"/>
    <s v="2023-01"/>
  </r>
  <r>
    <s v="B-26312"/>
    <n v="6351"/>
    <n v="986"/>
    <n v="15"/>
    <x v="0"/>
    <s v="Printers"/>
    <s v="UPI"/>
    <x v="153"/>
    <s v="Jonathan Alvarez"/>
    <x v="5"/>
    <s v="Columbus"/>
    <s v="2021-09"/>
  </r>
  <r>
    <s v="B-26312"/>
    <n v="6351"/>
    <n v="986"/>
    <n v="15"/>
    <x v="0"/>
    <s v="Printers"/>
    <s v="UPI"/>
    <x v="154"/>
    <s v="Becky Hodges"/>
    <x v="4"/>
    <s v="Houston"/>
    <s v="2023-01"/>
  </r>
  <r>
    <s v="B-26837"/>
    <n v="869"/>
    <n v="373"/>
    <n v="14"/>
    <x v="1"/>
    <s v="Paper"/>
    <s v="Credit Card"/>
    <x v="155"/>
    <s v="Larry Hill"/>
    <x v="2"/>
    <s v="New York City"/>
    <s v="2021-07"/>
  </r>
  <r>
    <s v="B-26837"/>
    <n v="869"/>
    <n v="373"/>
    <n v="14"/>
    <x v="1"/>
    <s v="Paper"/>
    <s v="Credit Card"/>
    <x v="156"/>
    <s v="Amber Moon"/>
    <x v="5"/>
    <s v="Cleveland"/>
    <s v="2020-04"/>
  </r>
  <r>
    <s v="B-26837"/>
    <n v="1486"/>
    <n v="114"/>
    <n v="7"/>
    <x v="2"/>
    <s v="Bookcases"/>
    <s v="UPI"/>
    <x v="155"/>
    <s v="Larry Hill"/>
    <x v="2"/>
    <s v="New York City"/>
    <s v="2021-07"/>
  </r>
  <r>
    <s v="B-26837"/>
    <n v="1486"/>
    <n v="114"/>
    <n v="7"/>
    <x v="2"/>
    <s v="Bookcases"/>
    <s v="UPI"/>
    <x v="156"/>
    <s v="Amber Moon"/>
    <x v="5"/>
    <s v="Cleveland"/>
    <s v="2020-04"/>
  </r>
  <r>
    <s v="B-26166"/>
    <n v="2999"/>
    <n v="145"/>
    <n v="13"/>
    <x v="1"/>
    <s v="Binders"/>
    <s v="COD"/>
    <x v="157"/>
    <s v="Cynthia Wilcox"/>
    <x v="1"/>
    <s v="Chicago"/>
    <s v="2022-08"/>
  </r>
  <r>
    <s v="B-26166"/>
    <n v="5142"/>
    <n v="1916"/>
    <n v="20"/>
    <x v="1"/>
    <s v="Paper"/>
    <s v="EMI"/>
    <x v="157"/>
    <s v="Cynthia Wilcox"/>
    <x v="1"/>
    <s v="Chicago"/>
    <s v="2022-08"/>
  </r>
  <r>
    <s v="B-25695"/>
    <n v="1239"/>
    <n v="575"/>
    <n v="17"/>
    <x v="0"/>
    <s v="Laptops"/>
    <s v="UPI"/>
    <x v="158"/>
    <s v="Rebecca Wright"/>
    <x v="2"/>
    <s v="Rochester"/>
    <s v="2022-12"/>
  </r>
  <r>
    <s v="B-25695"/>
    <n v="1239"/>
    <n v="575"/>
    <n v="17"/>
    <x v="0"/>
    <s v="Laptops"/>
    <s v="UPI"/>
    <x v="159"/>
    <s v="Sarah Flores"/>
    <x v="1"/>
    <s v="Springfield"/>
    <s v="2022-06"/>
  </r>
  <r>
    <s v="B-25695"/>
    <n v="1262"/>
    <n v="515"/>
    <n v="16"/>
    <x v="0"/>
    <s v="Electronic Games"/>
    <s v="EMI"/>
    <x v="158"/>
    <s v="Rebecca Wright"/>
    <x v="2"/>
    <s v="Rochester"/>
    <s v="2022-12"/>
  </r>
  <r>
    <s v="B-25695"/>
    <n v="1262"/>
    <n v="515"/>
    <n v="16"/>
    <x v="0"/>
    <s v="Electronic Games"/>
    <s v="EMI"/>
    <x v="159"/>
    <s v="Sarah Flores"/>
    <x v="1"/>
    <s v="Springfield"/>
    <s v="2022-06"/>
  </r>
  <r>
    <s v="B-26068"/>
    <n v="1033"/>
    <n v="254"/>
    <n v="5"/>
    <x v="2"/>
    <s v="Bookcases"/>
    <s v="COD"/>
    <x v="160"/>
    <s v="Carol Norman"/>
    <x v="2"/>
    <s v="Rochester"/>
    <s v="2020-08"/>
  </r>
  <r>
    <s v="B-26023"/>
    <n v="1518"/>
    <n v="159"/>
    <n v="19"/>
    <x v="0"/>
    <s v="Printers"/>
    <s v="UPI"/>
    <x v="161"/>
    <s v="Stephanie Gardner"/>
    <x v="3"/>
    <s v="San Diego"/>
    <s v="2020-09"/>
  </r>
  <r>
    <s v="B-26677"/>
    <n v="8581"/>
    <n v="2444"/>
    <n v="2"/>
    <x v="1"/>
    <s v="Paper"/>
    <s v="Debit Card"/>
    <x v="162"/>
    <s v="Philip Baker"/>
    <x v="1"/>
    <s v="Peoria"/>
    <s v="2020-12"/>
  </r>
  <r>
    <s v="B-26677"/>
    <n v="8581"/>
    <n v="2444"/>
    <n v="2"/>
    <x v="1"/>
    <s v="Paper"/>
    <s v="Debit Card"/>
    <x v="163"/>
    <s v="Randall Dennis"/>
    <x v="0"/>
    <s v="Orlando"/>
    <s v="2020-11"/>
  </r>
  <r>
    <s v="B-25701"/>
    <n v="1167"/>
    <n v="463"/>
    <n v="5"/>
    <x v="1"/>
    <s v="Pens"/>
    <s v="UPI"/>
    <x v="164"/>
    <s v="Suzanne Cross"/>
    <x v="4"/>
    <s v="Austin"/>
    <s v="2023-09"/>
  </r>
  <r>
    <s v="B-25701"/>
    <n v="2841"/>
    <n v="803"/>
    <n v="20"/>
    <x v="0"/>
    <s v="Laptops"/>
    <s v="Credit Card"/>
    <x v="164"/>
    <s v="Suzanne Cross"/>
    <x v="4"/>
    <s v="Austin"/>
    <s v="2023-09"/>
  </r>
  <r>
    <s v="B-25701"/>
    <n v="5680"/>
    <n v="2159"/>
    <n v="19"/>
    <x v="2"/>
    <s v="Tables"/>
    <s v="UPI"/>
    <x v="164"/>
    <s v="Suzanne Cross"/>
    <x v="4"/>
    <s v="Austin"/>
    <s v="2023-09"/>
  </r>
  <r>
    <s v="B-26523"/>
    <n v="8204"/>
    <n v="2382"/>
    <n v="6"/>
    <x v="1"/>
    <s v="Pens"/>
    <s v="UPI"/>
    <x v="165"/>
    <s v="Jasmine Delgado"/>
    <x v="1"/>
    <s v="Chicago"/>
    <s v="2020-03"/>
  </r>
  <r>
    <s v="B-26523"/>
    <n v="8204"/>
    <n v="2382"/>
    <n v="6"/>
    <x v="1"/>
    <s v="Pens"/>
    <s v="UPI"/>
    <x v="97"/>
    <s v="Kristen Harper"/>
    <x v="2"/>
    <s v="Buffalo"/>
    <s v="2020-10"/>
  </r>
  <r>
    <s v="B-26523"/>
    <n v="2850"/>
    <n v="904"/>
    <n v="6"/>
    <x v="0"/>
    <s v="Phones"/>
    <s v="EMI"/>
    <x v="165"/>
    <s v="Jasmine Delgado"/>
    <x v="1"/>
    <s v="Chicago"/>
    <s v="2020-03"/>
  </r>
  <r>
    <s v="B-26523"/>
    <n v="2850"/>
    <n v="904"/>
    <n v="6"/>
    <x v="0"/>
    <s v="Phones"/>
    <s v="EMI"/>
    <x v="97"/>
    <s v="Kristen Harper"/>
    <x v="2"/>
    <s v="Buffalo"/>
    <s v="2020-10"/>
  </r>
  <r>
    <s v="B-25880"/>
    <n v="907"/>
    <n v="391"/>
    <n v="9"/>
    <x v="1"/>
    <s v="Pens"/>
    <s v="Credit Card"/>
    <x v="166"/>
    <s v="Kaitlyn Graham MD"/>
    <x v="2"/>
    <s v="New York City"/>
    <s v="2023-08"/>
  </r>
  <r>
    <s v="B-26898"/>
    <n v="2174"/>
    <n v="265"/>
    <n v="19"/>
    <x v="1"/>
    <s v="Pens"/>
    <s v="Credit Card"/>
    <x v="167"/>
    <s v="Dean Avila"/>
    <x v="5"/>
    <s v="Cincinnati"/>
    <s v="2022-04"/>
  </r>
  <r>
    <s v="B-26898"/>
    <n v="8541"/>
    <n v="2029"/>
    <n v="12"/>
    <x v="0"/>
    <s v="Electronic Games"/>
    <s v="Credit Card"/>
    <x v="167"/>
    <s v="Dean Avila"/>
    <x v="5"/>
    <s v="Cincinnati"/>
    <s v="2022-04"/>
  </r>
  <r>
    <s v="B-26898"/>
    <n v="1931"/>
    <n v="551"/>
    <n v="3"/>
    <x v="2"/>
    <s v="Bookcases"/>
    <s v="EMI"/>
    <x v="167"/>
    <s v="Dean Avila"/>
    <x v="5"/>
    <s v="Cincinnati"/>
    <s v="2022-04"/>
  </r>
  <r>
    <s v="B-26035"/>
    <n v="1281"/>
    <n v="340"/>
    <n v="3"/>
    <x v="0"/>
    <s v="Electronic Games"/>
    <s v="Debit Card"/>
    <x v="168"/>
    <s v="Megan Mack"/>
    <x v="4"/>
    <s v="Austin"/>
    <s v="2021-12"/>
  </r>
  <r>
    <s v="B-26035"/>
    <n v="2404"/>
    <n v="253"/>
    <n v="15"/>
    <x v="0"/>
    <s v="Laptops"/>
    <s v="COD"/>
    <x v="168"/>
    <s v="Megan Mack"/>
    <x v="4"/>
    <s v="Austin"/>
    <s v="2021-12"/>
  </r>
  <r>
    <s v="B-25573"/>
    <n v="2119"/>
    <n v="196"/>
    <n v="1"/>
    <x v="2"/>
    <s v="Sofas"/>
    <s v="COD"/>
    <x v="169"/>
    <s v="Heather Johnson"/>
    <x v="3"/>
    <s v="Los Angeles"/>
    <s v="2020-08"/>
  </r>
  <r>
    <s v="B-25463"/>
    <n v="3137"/>
    <n v="571"/>
    <n v="9"/>
    <x v="1"/>
    <s v="Pens"/>
    <s v="Debit Card"/>
    <x v="170"/>
    <s v="Tina Davies"/>
    <x v="1"/>
    <s v="Chicago"/>
    <s v="2025-02"/>
  </r>
  <r>
    <s v="B-26277"/>
    <n v="2323"/>
    <n v="727"/>
    <n v="7"/>
    <x v="2"/>
    <s v="Tables"/>
    <s v="COD"/>
    <x v="171"/>
    <s v="Matthew Harris"/>
    <x v="4"/>
    <s v="Dallas"/>
    <s v="2022-02"/>
  </r>
  <r>
    <s v="B-26277"/>
    <n v="1368"/>
    <n v="406"/>
    <n v="9"/>
    <x v="2"/>
    <s v="Bookcases"/>
    <s v="UPI"/>
    <x v="171"/>
    <s v="Matthew Harris"/>
    <x v="4"/>
    <s v="Dallas"/>
    <s v="2022-02"/>
  </r>
  <r>
    <s v="B-26508"/>
    <n v="9204"/>
    <n v="3289"/>
    <n v="16"/>
    <x v="0"/>
    <s v="Laptops"/>
    <s v="Credit Card"/>
    <x v="172"/>
    <s v="Christopher Kirk"/>
    <x v="0"/>
    <s v="Miami"/>
    <s v="2024-02"/>
  </r>
  <r>
    <s v="B-26508"/>
    <n v="9204"/>
    <n v="3289"/>
    <n v="16"/>
    <x v="0"/>
    <s v="Laptops"/>
    <s v="Credit Card"/>
    <x v="173"/>
    <s v="Eric Stevens"/>
    <x v="0"/>
    <s v="Miami"/>
    <s v="2021-06"/>
  </r>
  <r>
    <s v="B-26508"/>
    <n v="9894"/>
    <n v="3698"/>
    <n v="20"/>
    <x v="1"/>
    <s v="Paper"/>
    <s v="EMI"/>
    <x v="172"/>
    <s v="Christopher Kirk"/>
    <x v="0"/>
    <s v="Miami"/>
    <s v="2024-02"/>
  </r>
  <r>
    <s v="B-26508"/>
    <n v="9894"/>
    <n v="3698"/>
    <n v="20"/>
    <x v="1"/>
    <s v="Paper"/>
    <s v="EMI"/>
    <x v="173"/>
    <s v="Eric Stevens"/>
    <x v="0"/>
    <s v="Miami"/>
    <s v="2021-06"/>
  </r>
  <r>
    <s v="B-26723"/>
    <n v="5322"/>
    <n v="1423"/>
    <n v="18"/>
    <x v="2"/>
    <s v="Sofas"/>
    <s v="COD"/>
    <x v="174"/>
    <s v="James Dickerson"/>
    <x v="4"/>
    <s v="Houston"/>
    <s v="2022-12"/>
  </r>
  <r>
    <s v="B-26723"/>
    <n v="5322"/>
    <n v="1423"/>
    <n v="18"/>
    <x v="2"/>
    <s v="Sofas"/>
    <s v="COD"/>
    <x v="175"/>
    <s v="James Jones"/>
    <x v="4"/>
    <s v="Dallas"/>
    <s v="2023-12"/>
  </r>
  <r>
    <s v="B-25526"/>
    <n v="2666"/>
    <n v="559"/>
    <n v="14"/>
    <x v="2"/>
    <s v="Chairs"/>
    <s v="COD"/>
    <x v="176"/>
    <s v="Hannah Hendricks"/>
    <x v="5"/>
    <s v="Cleveland"/>
    <s v="2022-07"/>
  </r>
  <r>
    <s v="B-25645"/>
    <n v="8383"/>
    <n v="937"/>
    <n v="4"/>
    <x v="2"/>
    <s v="Sofas"/>
    <s v="UPI"/>
    <x v="177"/>
    <s v="Brett Mullins"/>
    <x v="0"/>
    <s v="Orlando"/>
    <s v="2024-05"/>
  </r>
  <r>
    <s v="B-25757"/>
    <n v="7560"/>
    <n v="821"/>
    <n v="4"/>
    <x v="1"/>
    <s v="Paper"/>
    <s v="EMI"/>
    <x v="178"/>
    <s v="Ms. Kim Jordan"/>
    <x v="1"/>
    <s v="Chicago"/>
    <s v="2021-10"/>
  </r>
  <r>
    <s v="B-26716"/>
    <n v="1314"/>
    <n v="490"/>
    <n v="16"/>
    <x v="2"/>
    <s v="Sofas"/>
    <s v="UPI"/>
    <x v="179"/>
    <s v="Marcus Santiago"/>
    <x v="2"/>
    <s v="Buffalo"/>
    <s v="2021-11"/>
  </r>
  <r>
    <s v="B-26716"/>
    <n v="4390"/>
    <n v="179"/>
    <n v="1"/>
    <x v="2"/>
    <s v="Tables"/>
    <s v="Debit Card"/>
    <x v="179"/>
    <s v="Marcus Santiago"/>
    <x v="2"/>
    <s v="Buffalo"/>
    <s v="2021-11"/>
  </r>
  <r>
    <s v="B-26716"/>
    <n v="1150"/>
    <n v="58"/>
    <n v="7"/>
    <x v="1"/>
    <s v="Binders"/>
    <s v="Debit Card"/>
    <x v="179"/>
    <s v="Marcus Santiago"/>
    <x v="2"/>
    <s v="Buffalo"/>
    <s v="2021-11"/>
  </r>
  <r>
    <s v="B-25424"/>
    <n v="1574"/>
    <n v="258"/>
    <n v="17"/>
    <x v="1"/>
    <s v="Pens"/>
    <s v="EMI"/>
    <x v="180"/>
    <s v="Jill Perez"/>
    <x v="3"/>
    <s v="San Diego"/>
    <s v="2020-09"/>
  </r>
  <r>
    <s v="B-25424"/>
    <n v="5635"/>
    <n v="318"/>
    <n v="17"/>
    <x v="1"/>
    <s v="Binders"/>
    <s v="UPI"/>
    <x v="180"/>
    <s v="Jill Perez"/>
    <x v="3"/>
    <s v="San Diego"/>
    <s v="2020-09"/>
  </r>
  <r>
    <s v="B-25424"/>
    <n v="6515"/>
    <n v="961"/>
    <n v="11"/>
    <x v="2"/>
    <s v="Sofas"/>
    <s v="Debit Card"/>
    <x v="180"/>
    <s v="Jill Perez"/>
    <x v="3"/>
    <s v="San Diego"/>
    <s v="2020-09"/>
  </r>
  <r>
    <s v="B-26453"/>
    <n v="1231"/>
    <n v="214"/>
    <n v="20"/>
    <x v="0"/>
    <s v="Laptops"/>
    <s v="Debit Card"/>
    <x v="181"/>
    <s v="Courtney Williams"/>
    <x v="5"/>
    <s v="Columbus"/>
    <s v="2023-01"/>
  </r>
  <r>
    <s v="B-26453"/>
    <n v="1231"/>
    <n v="214"/>
    <n v="20"/>
    <x v="0"/>
    <s v="Laptops"/>
    <s v="Debit Card"/>
    <x v="182"/>
    <s v="Jordan Hahn"/>
    <x v="2"/>
    <s v="Rochester"/>
    <s v="2020-06"/>
  </r>
  <r>
    <s v="B-26425"/>
    <n v="6891"/>
    <n v="2529"/>
    <n v="3"/>
    <x v="1"/>
    <s v="Binders"/>
    <s v="Debit Card"/>
    <x v="183"/>
    <s v="William Cook"/>
    <x v="5"/>
    <s v="Cleveland"/>
    <s v="2024-05"/>
  </r>
  <r>
    <s v="B-25843"/>
    <n v="7524"/>
    <n v="2308"/>
    <n v="15"/>
    <x v="0"/>
    <s v="Laptops"/>
    <s v="EMI"/>
    <x v="184"/>
    <s v="Stephanie Hayes"/>
    <x v="4"/>
    <s v="Austin"/>
    <s v="2023-12"/>
  </r>
  <r>
    <s v="B-25843"/>
    <n v="6864"/>
    <n v="1824"/>
    <n v="14"/>
    <x v="0"/>
    <s v="Printers"/>
    <s v="Credit Card"/>
    <x v="184"/>
    <s v="Stephanie Hayes"/>
    <x v="4"/>
    <s v="Austin"/>
    <s v="2023-12"/>
  </r>
  <r>
    <s v="B-25486"/>
    <n v="4215"/>
    <n v="432"/>
    <n v="14"/>
    <x v="2"/>
    <s v="Chairs"/>
    <s v="Debit Card"/>
    <x v="185"/>
    <s v="Melissa Wise"/>
    <x v="5"/>
    <s v="Columbus"/>
    <s v="2024-02"/>
  </r>
  <r>
    <s v="B-26975"/>
    <n v="622"/>
    <n v="218"/>
    <n v="19"/>
    <x v="2"/>
    <s v="Bookcases"/>
    <s v="Credit Card"/>
    <x v="186"/>
    <s v="Elizabeth Gonzalez"/>
    <x v="3"/>
    <s v="San Diego"/>
    <s v="2024-06"/>
  </r>
  <r>
    <s v="B-26975"/>
    <n v="1755"/>
    <n v="495"/>
    <n v="18"/>
    <x v="1"/>
    <s v="Pens"/>
    <s v="UPI"/>
    <x v="186"/>
    <s v="Elizabeth Gonzalez"/>
    <x v="3"/>
    <s v="San Diego"/>
    <s v="2024-06"/>
  </r>
  <r>
    <s v="B-26975"/>
    <n v="8020"/>
    <n v="3898"/>
    <n v="20"/>
    <x v="0"/>
    <s v="Electronic Games"/>
    <s v="EMI"/>
    <x v="186"/>
    <s v="Elizabeth Gonzalez"/>
    <x v="3"/>
    <s v="San Diego"/>
    <s v="2024-06"/>
  </r>
  <r>
    <s v="B-26890"/>
    <n v="7333"/>
    <n v="1576"/>
    <n v="4"/>
    <x v="0"/>
    <s v="Laptops"/>
    <s v="Credit Card"/>
    <x v="187"/>
    <s v="Mr. Eric Lopez"/>
    <x v="2"/>
    <s v="Buffalo"/>
    <s v="2024-06"/>
  </r>
  <r>
    <s v="B-26125"/>
    <n v="7690"/>
    <n v="1134"/>
    <n v="4"/>
    <x v="0"/>
    <s v="Electronic Games"/>
    <s v="COD"/>
    <x v="188"/>
    <s v="Benjamin Higgins"/>
    <x v="2"/>
    <s v="Rochester"/>
    <s v="2023-10"/>
  </r>
  <r>
    <s v="B-26125"/>
    <n v="912"/>
    <n v="246"/>
    <n v="2"/>
    <x v="2"/>
    <s v="Sofas"/>
    <s v="EMI"/>
    <x v="188"/>
    <s v="Benjamin Higgins"/>
    <x v="2"/>
    <s v="Rochester"/>
    <s v="2023-10"/>
  </r>
  <r>
    <s v="B-26489"/>
    <n v="2791"/>
    <n v="894"/>
    <n v="14"/>
    <x v="0"/>
    <s v="Laptops"/>
    <s v="COD"/>
    <x v="189"/>
    <s v="Brett Sutton"/>
    <x v="4"/>
    <s v="Austin"/>
    <s v="2022-10"/>
  </r>
  <r>
    <s v="B-26489"/>
    <n v="2791"/>
    <n v="894"/>
    <n v="14"/>
    <x v="0"/>
    <s v="Laptops"/>
    <s v="COD"/>
    <x v="190"/>
    <s v="Anna Blackburn"/>
    <x v="5"/>
    <s v="Cincinnati"/>
    <s v="2023-10"/>
  </r>
  <r>
    <s v="B-26489"/>
    <n v="2791"/>
    <n v="894"/>
    <n v="14"/>
    <x v="0"/>
    <s v="Laptops"/>
    <s v="COD"/>
    <x v="191"/>
    <s v="Michelle Bailey"/>
    <x v="4"/>
    <s v="Dallas"/>
    <s v="2021-02"/>
  </r>
  <r>
    <s v="B-26489"/>
    <n v="6223"/>
    <n v="1478"/>
    <n v="3"/>
    <x v="2"/>
    <s v="Sofas"/>
    <s v="Debit Card"/>
    <x v="189"/>
    <s v="Brett Sutton"/>
    <x v="4"/>
    <s v="Austin"/>
    <s v="2022-10"/>
  </r>
  <r>
    <s v="B-26489"/>
    <n v="6223"/>
    <n v="1478"/>
    <n v="3"/>
    <x v="2"/>
    <s v="Sofas"/>
    <s v="Debit Card"/>
    <x v="190"/>
    <s v="Anna Blackburn"/>
    <x v="5"/>
    <s v="Cincinnati"/>
    <s v="2023-10"/>
  </r>
  <r>
    <s v="B-26489"/>
    <n v="6223"/>
    <n v="1478"/>
    <n v="3"/>
    <x v="2"/>
    <s v="Sofas"/>
    <s v="Debit Card"/>
    <x v="191"/>
    <s v="Michelle Bailey"/>
    <x v="4"/>
    <s v="Dallas"/>
    <s v="2021-02"/>
  </r>
  <r>
    <s v="B-26489"/>
    <n v="8943"/>
    <n v="3121"/>
    <n v="17"/>
    <x v="2"/>
    <s v="Chairs"/>
    <s v="Debit Card"/>
    <x v="189"/>
    <s v="Brett Sutton"/>
    <x v="4"/>
    <s v="Austin"/>
    <s v="2022-10"/>
  </r>
  <r>
    <s v="B-26489"/>
    <n v="8943"/>
    <n v="3121"/>
    <n v="17"/>
    <x v="2"/>
    <s v="Chairs"/>
    <s v="Debit Card"/>
    <x v="190"/>
    <s v="Anna Blackburn"/>
    <x v="5"/>
    <s v="Cincinnati"/>
    <s v="2023-10"/>
  </r>
  <r>
    <s v="B-26489"/>
    <n v="8943"/>
    <n v="3121"/>
    <n v="17"/>
    <x v="2"/>
    <s v="Chairs"/>
    <s v="Debit Card"/>
    <x v="191"/>
    <s v="Michelle Bailey"/>
    <x v="4"/>
    <s v="Dallas"/>
    <s v="2021-02"/>
  </r>
  <r>
    <s v="B-26489"/>
    <n v="3297"/>
    <n v="102"/>
    <n v="12"/>
    <x v="0"/>
    <s v="Phones"/>
    <s v="Credit Card"/>
    <x v="189"/>
    <s v="Brett Sutton"/>
    <x v="4"/>
    <s v="Austin"/>
    <s v="2022-10"/>
  </r>
  <r>
    <s v="B-26489"/>
    <n v="3297"/>
    <n v="102"/>
    <n v="12"/>
    <x v="0"/>
    <s v="Phones"/>
    <s v="Credit Card"/>
    <x v="190"/>
    <s v="Anna Blackburn"/>
    <x v="5"/>
    <s v="Cincinnati"/>
    <s v="2023-10"/>
  </r>
  <r>
    <s v="B-26489"/>
    <n v="3297"/>
    <n v="102"/>
    <n v="12"/>
    <x v="0"/>
    <s v="Phones"/>
    <s v="Credit Card"/>
    <x v="191"/>
    <s v="Michelle Bailey"/>
    <x v="4"/>
    <s v="Dallas"/>
    <s v="2021-02"/>
  </r>
  <r>
    <s v="B-26043"/>
    <n v="8769"/>
    <n v="1989"/>
    <n v="20"/>
    <x v="1"/>
    <s v="Paper"/>
    <s v="UPI"/>
    <x v="192"/>
    <s v="Sara Peterson"/>
    <x v="1"/>
    <s v="Chicago"/>
    <s v="2020-11"/>
  </r>
  <r>
    <s v="B-26557"/>
    <n v="9057"/>
    <n v="1888"/>
    <n v="19"/>
    <x v="0"/>
    <s v="Printers"/>
    <s v="COD"/>
    <x v="193"/>
    <s v="Katherine Williams"/>
    <x v="0"/>
    <s v="Orlando"/>
    <s v="2022-05"/>
  </r>
  <r>
    <s v="B-26557"/>
    <n v="6864"/>
    <n v="3275"/>
    <n v="11"/>
    <x v="2"/>
    <s v="Tables"/>
    <s v="Credit Card"/>
    <x v="193"/>
    <s v="Katherine Williams"/>
    <x v="0"/>
    <s v="Orlando"/>
    <s v="2022-05"/>
  </r>
  <r>
    <s v="B-26557"/>
    <n v="9200"/>
    <n v="809"/>
    <n v="13"/>
    <x v="0"/>
    <s v="Laptops"/>
    <s v="COD"/>
    <x v="193"/>
    <s v="Katherine Williams"/>
    <x v="0"/>
    <s v="Orlando"/>
    <s v="2022-05"/>
  </r>
  <r>
    <s v="B-25243"/>
    <n v="6113"/>
    <n v="2508"/>
    <n v="6"/>
    <x v="0"/>
    <s v="Laptops"/>
    <s v="UPI"/>
    <x v="194"/>
    <s v="Cory Evans"/>
    <x v="0"/>
    <s v="Orlando"/>
    <s v="2024-06"/>
  </r>
  <r>
    <s v="B-25243"/>
    <n v="7733"/>
    <n v="2784"/>
    <n v="15"/>
    <x v="2"/>
    <s v="Tables"/>
    <s v="EMI"/>
    <x v="194"/>
    <s v="Cory Evans"/>
    <x v="0"/>
    <s v="Orlando"/>
    <s v="2024-06"/>
  </r>
  <r>
    <s v="B-25243"/>
    <n v="8524"/>
    <n v="154"/>
    <n v="14"/>
    <x v="2"/>
    <s v="Tables"/>
    <s v="COD"/>
    <x v="194"/>
    <s v="Cory Evans"/>
    <x v="0"/>
    <s v="Orlando"/>
    <s v="2024-06"/>
  </r>
  <r>
    <s v="B-25243"/>
    <n v="6187"/>
    <n v="2344"/>
    <n v="15"/>
    <x v="2"/>
    <s v="Bookcases"/>
    <s v="EMI"/>
    <x v="194"/>
    <s v="Cory Evans"/>
    <x v="0"/>
    <s v="Orlando"/>
    <s v="2024-06"/>
  </r>
  <r>
    <s v="B-26932"/>
    <n v="4364"/>
    <n v="148"/>
    <n v="18"/>
    <x v="2"/>
    <s v="Tables"/>
    <s v="EMI"/>
    <x v="195"/>
    <s v="Michael Rodriguez"/>
    <x v="5"/>
    <s v="Cincinnati"/>
    <s v="2022-07"/>
  </r>
  <r>
    <s v="B-26932"/>
    <n v="736"/>
    <n v="286"/>
    <n v="12"/>
    <x v="1"/>
    <s v="Pens"/>
    <s v="EMI"/>
    <x v="195"/>
    <s v="Michael Rodriguez"/>
    <x v="5"/>
    <s v="Cincinnati"/>
    <s v="2022-07"/>
  </r>
  <r>
    <s v="B-25241"/>
    <n v="9905"/>
    <n v="633"/>
    <n v="17"/>
    <x v="1"/>
    <s v="Pens"/>
    <s v="EMI"/>
    <x v="196"/>
    <s v="John Munoz"/>
    <x v="4"/>
    <s v="Dallas"/>
    <s v="2021-07"/>
  </r>
  <r>
    <s v="B-25241"/>
    <n v="9905"/>
    <n v="633"/>
    <n v="17"/>
    <x v="1"/>
    <s v="Pens"/>
    <s v="EMI"/>
    <x v="197"/>
    <s v="David Clark"/>
    <x v="0"/>
    <s v="Tampa"/>
    <s v="2021-10"/>
  </r>
  <r>
    <s v="B-25044"/>
    <n v="2493"/>
    <n v="1221"/>
    <n v="9"/>
    <x v="1"/>
    <s v="Paper"/>
    <s v="Credit Card"/>
    <x v="198"/>
    <s v="April Welch"/>
    <x v="1"/>
    <s v="Springfield"/>
    <s v="2024-04"/>
  </r>
  <r>
    <s v="B-25044"/>
    <n v="9849"/>
    <n v="963"/>
    <n v="1"/>
    <x v="1"/>
    <s v="Pens"/>
    <s v="Credit Card"/>
    <x v="198"/>
    <s v="April Welch"/>
    <x v="1"/>
    <s v="Springfield"/>
    <s v="2024-04"/>
  </r>
  <r>
    <s v="B-26137"/>
    <n v="3423"/>
    <n v="804"/>
    <n v="4"/>
    <x v="0"/>
    <s v="Printers"/>
    <s v="Credit Card"/>
    <x v="199"/>
    <s v="Alan Livingston"/>
    <x v="1"/>
    <s v="Peoria"/>
    <s v="2020-07"/>
  </r>
  <r>
    <s v="B-26137"/>
    <n v="3423"/>
    <n v="804"/>
    <n v="4"/>
    <x v="0"/>
    <s v="Printers"/>
    <s v="Credit Card"/>
    <x v="200"/>
    <s v="Angela Jackson"/>
    <x v="4"/>
    <s v="Dallas"/>
    <s v="2020-07"/>
  </r>
  <r>
    <s v="B-26137"/>
    <n v="3423"/>
    <n v="804"/>
    <n v="4"/>
    <x v="0"/>
    <s v="Printers"/>
    <s v="Credit Card"/>
    <x v="201"/>
    <s v="Amy Williams"/>
    <x v="4"/>
    <s v="Austin"/>
    <s v="2024-01"/>
  </r>
  <r>
    <s v="B-26137"/>
    <n v="3423"/>
    <n v="804"/>
    <n v="4"/>
    <x v="0"/>
    <s v="Printers"/>
    <s v="Credit Card"/>
    <x v="8"/>
    <s v="Laura Jordan"/>
    <x v="4"/>
    <s v="Dallas"/>
    <s v="2020-05"/>
  </r>
  <r>
    <s v="B-26137"/>
    <n v="3423"/>
    <n v="804"/>
    <n v="4"/>
    <x v="0"/>
    <s v="Printers"/>
    <s v="Credit Card"/>
    <x v="202"/>
    <s v="Richard Maynard"/>
    <x v="5"/>
    <s v="Cincinnati"/>
    <s v="2021-11"/>
  </r>
  <r>
    <s v="B-25545"/>
    <n v="3900"/>
    <n v="115"/>
    <n v="9"/>
    <x v="2"/>
    <s v="Chairs"/>
    <s v="COD"/>
    <x v="203"/>
    <s v="Lawrence Oliver"/>
    <x v="1"/>
    <s v="Springfield"/>
    <s v="2023-10"/>
  </r>
  <r>
    <s v="B-26800"/>
    <n v="8568"/>
    <n v="2419"/>
    <n v="11"/>
    <x v="0"/>
    <s v="Electronic Games"/>
    <s v="UPI"/>
    <x v="204"/>
    <s v="Anthony Williams"/>
    <x v="2"/>
    <s v="Rochester"/>
    <s v="2021-10"/>
  </r>
  <r>
    <s v="B-26800"/>
    <n v="3283"/>
    <n v="71"/>
    <n v="6"/>
    <x v="1"/>
    <s v="Pens"/>
    <s v="EMI"/>
    <x v="204"/>
    <s v="Anthony Williams"/>
    <x v="2"/>
    <s v="Rochester"/>
    <s v="2021-10"/>
  </r>
  <r>
    <s v="B-26987"/>
    <n v="7643"/>
    <n v="3720"/>
    <n v="19"/>
    <x v="0"/>
    <s v="Electronic Games"/>
    <s v="EMI"/>
    <x v="205"/>
    <s v="Lynn Matthews"/>
    <x v="4"/>
    <s v="Dallas"/>
    <s v="2022-07"/>
  </r>
  <r>
    <s v="B-26144"/>
    <n v="3461"/>
    <n v="1537"/>
    <n v="15"/>
    <x v="2"/>
    <s v="Sofas"/>
    <s v="EMI"/>
    <x v="206"/>
    <s v="Andrew Griffin"/>
    <x v="1"/>
    <s v="Chicago"/>
    <s v="2024-08"/>
  </r>
  <r>
    <s v="B-26144"/>
    <n v="5714"/>
    <n v="1438"/>
    <n v="6"/>
    <x v="0"/>
    <s v="Electronic Games"/>
    <s v="Credit Card"/>
    <x v="206"/>
    <s v="Andrew Griffin"/>
    <x v="1"/>
    <s v="Chicago"/>
    <s v="2024-08"/>
  </r>
  <r>
    <s v="B-26144"/>
    <n v="3853"/>
    <n v="1457"/>
    <n v="10"/>
    <x v="1"/>
    <s v="Binders"/>
    <s v="COD"/>
    <x v="206"/>
    <s v="Andrew Griffin"/>
    <x v="1"/>
    <s v="Chicago"/>
    <s v="2024-08"/>
  </r>
  <r>
    <s v="B-25406"/>
    <n v="6016"/>
    <n v="431"/>
    <n v="20"/>
    <x v="1"/>
    <s v="Pens"/>
    <s v="UPI"/>
    <x v="207"/>
    <s v="Megan Williams"/>
    <x v="1"/>
    <s v="Chicago"/>
    <s v="2020-10"/>
  </r>
  <r>
    <s v="B-25658"/>
    <n v="1290"/>
    <n v="204"/>
    <n v="12"/>
    <x v="1"/>
    <s v="Markers"/>
    <s v="UPI"/>
    <x v="208"/>
    <s v="Alison Martin"/>
    <x v="2"/>
    <s v="Buffalo"/>
    <s v="2024-06"/>
  </r>
  <r>
    <s v="B-25658"/>
    <n v="1290"/>
    <n v="204"/>
    <n v="12"/>
    <x v="1"/>
    <s v="Markers"/>
    <s v="UPI"/>
    <x v="209"/>
    <s v="Samuel Wallace"/>
    <x v="3"/>
    <s v="San Francisco"/>
    <s v="2024-12"/>
  </r>
  <r>
    <s v="B-25733"/>
    <n v="4569"/>
    <n v="1693"/>
    <n v="10"/>
    <x v="0"/>
    <s v="Printers"/>
    <s v="UPI"/>
    <x v="210"/>
    <s v="Manuel Stark"/>
    <x v="1"/>
    <s v="Springfield"/>
    <s v="2020-09"/>
  </r>
  <r>
    <s v="B-26993"/>
    <n v="3083"/>
    <n v="1151"/>
    <n v="16"/>
    <x v="2"/>
    <s v="Bookcases"/>
    <s v="Debit Card"/>
    <x v="211"/>
    <s v="William Villarreal"/>
    <x v="0"/>
    <s v="Orlando"/>
    <s v="2022-04"/>
  </r>
  <r>
    <s v="B-26964"/>
    <n v="3522"/>
    <n v="898"/>
    <n v="15"/>
    <x v="1"/>
    <s v="Pens"/>
    <s v="Credit Card"/>
    <x v="212"/>
    <s v="Brandon Kirk"/>
    <x v="5"/>
    <s v="Cleveland"/>
    <s v="2024-08"/>
  </r>
  <r>
    <s v="B-26964"/>
    <n v="3522"/>
    <n v="898"/>
    <n v="15"/>
    <x v="1"/>
    <s v="Pens"/>
    <s v="Credit Card"/>
    <x v="213"/>
    <s v="Abigail Brown"/>
    <x v="3"/>
    <s v="Los Angeles"/>
    <s v="2022-01"/>
  </r>
  <r>
    <s v="B-26955"/>
    <n v="7301"/>
    <n v="3602"/>
    <n v="3"/>
    <x v="1"/>
    <s v="Binders"/>
    <s v="Debit Card"/>
    <x v="214"/>
    <s v="Kristine Carter"/>
    <x v="4"/>
    <s v="Houston"/>
    <s v="2024-04"/>
  </r>
  <r>
    <s v="B-26059"/>
    <n v="4462"/>
    <n v="121"/>
    <n v="8"/>
    <x v="0"/>
    <s v="Laptops"/>
    <s v="COD"/>
    <x v="215"/>
    <s v="Wesley Deleon"/>
    <x v="1"/>
    <s v="Springfield"/>
    <s v="2022-04"/>
  </r>
  <r>
    <s v="B-26059"/>
    <n v="6212"/>
    <n v="1881"/>
    <n v="17"/>
    <x v="0"/>
    <s v="Phones"/>
    <s v="COD"/>
    <x v="215"/>
    <s v="Wesley Deleon"/>
    <x v="1"/>
    <s v="Springfield"/>
    <s v="2022-04"/>
  </r>
  <r>
    <s v="B-26806"/>
    <n v="4027"/>
    <n v="1386"/>
    <n v="3"/>
    <x v="2"/>
    <s v="Bookcases"/>
    <s v="EMI"/>
    <x v="216"/>
    <s v="Laura Cole"/>
    <x v="0"/>
    <s v="Tampa"/>
    <s v="2020-08"/>
  </r>
  <r>
    <s v="B-26299"/>
    <n v="1676"/>
    <n v="330"/>
    <n v="14"/>
    <x v="0"/>
    <s v="Laptops"/>
    <s v="EMI"/>
    <x v="217"/>
    <s v="Lauren Harris"/>
    <x v="5"/>
    <s v="Cleveland"/>
    <s v="2023-03"/>
  </r>
  <r>
    <s v="B-26299"/>
    <n v="3927"/>
    <n v="1133"/>
    <n v="12"/>
    <x v="2"/>
    <s v="Bookcases"/>
    <s v="COD"/>
    <x v="217"/>
    <s v="Lauren Harris"/>
    <x v="5"/>
    <s v="Cleveland"/>
    <s v="2023-03"/>
  </r>
  <r>
    <s v="B-26299"/>
    <n v="2776"/>
    <n v="887"/>
    <n v="9"/>
    <x v="0"/>
    <s v="Phones"/>
    <s v="Debit Card"/>
    <x v="217"/>
    <s v="Lauren Harris"/>
    <x v="5"/>
    <s v="Cleveland"/>
    <s v="2023-03"/>
  </r>
  <r>
    <s v="B-26743"/>
    <n v="7684"/>
    <n v="1157"/>
    <n v="12"/>
    <x v="2"/>
    <s v="Sofas"/>
    <s v="COD"/>
    <x v="218"/>
    <s v="Cameron Miller"/>
    <x v="1"/>
    <s v="Chicago"/>
    <s v="2020-10"/>
  </r>
  <r>
    <s v="B-26743"/>
    <n v="7684"/>
    <n v="1157"/>
    <n v="12"/>
    <x v="2"/>
    <s v="Sofas"/>
    <s v="COD"/>
    <x v="219"/>
    <s v="Jacob Carpenter"/>
    <x v="2"/>
    <s v="Buffalo"/>
    <s v="2020-06"/>
  </r>
  <r>
    <s v="B-26743"/>
    <n v="7684"/>
    <n v="1157"/>
    <n v="12"/>
    <x v="2"/>
    <s v="Sofas"/>
    <s v="COD"/>
    <x v="27"/>
    <s v="Pamela Callahan DVM"/>
    <x v="5"/>
    <s v="Columbus"/>
    <s v="2023-08"/>
  </r>
  <r>
    <s v="B-26757"/>
    <n v="6008"/>
    <n v="2498"/>
    <n v="17"/>
    <x v="0"/>
    <s v="Phones"/>
    <s v="Credit Card"/>
    <x v="176"/>
    <s v="William Ruiz"/>
    <x v="0"/>
    <s v="Miami"/>
    <s v="2022-07"/>
  </r>
  <r>
    <s v="B-26772"/>
    <n v="7344"/>
    <n v="2598"/>
    <n v="20"/>
    <x v="2"/>
    <s v="Bookcases"/>
    <s v="COD"/>
    <x v="220"/>
    <s v="Paula Marshall"/>
    <x v="4"/>
    <s v="Dallas"/>
    <s v="2022-08"/>
  </r>
  <r>
    <s v="B-26088"/>
    <n v="6932"/>
    <n v="3218"/>
    <n v="20"/>
    <x v="1"/>
    <s v="Pens"/>
    <s v="COD"/>
    <x v="221"/>
    <s v="Natalie Cox"/>
    <x v="0"/>
    <s v="Orlando"/>
    <s v="2020-07"/>
  </r>
  <r>
    <s v="B-26319"/>
    <n v="7748"/>
    <n v="1706"/>
    <n v="16"/>
    <x v="0"/>
    <s v="Electronic Games"/>
    <s v="EMI"/>
    <x v="222"/>
    <s v="Andrew Fernandez"/>
    <x v="5"/>
    <s v="Cincinnati"/>
    <s v="2020-05"/>
  </r>
  <r>
    <s v="B-26319"/>
    <n v="6381"/>
    <n v="2763"/>
    <n v="20"/>
    <x v="1"/>
    <s v="Markers"/>
    <s v="UPI"/>
    <x v="222"/>
    <s v="Andrew Fernandez"/>
    <x v="5"/>
    <s v="Cincinnati"/>
    <s v="2020-05"/>
  </r>
  <r>
    <s v="B-26319"/>
    <n v="992"/>
    <n v="64"/>
    <n v="6"/>
    <x v="0"/>
    <s v="Phones"/>
    <s v="Credit Card"/>
    <x v="222"/>
    <s v="Andrew Fernandez"/>
    <x v="5"/>
    <s v="Cincinnati"/>
    <s v="2020-05"/>
  </r>
  <r>
    <s v="B-25364"/>
    <n v="8649"/>
    <n v="2631"/>
    <n v="13"/>
    <x v="0"/>
    <s v="Laptops"/>
    <s v="EMI"/>
    <x v="223"/>
    <s v="Alisha Saunders"/>
    <x v="3"/>
    <s v="San Francisco"/>
    <s v="2024-01"/>
  </r>
  <r>
    <s v="B-25364"/>
    <n v="8649"/>
    <n v="2631"/>
    <n v="13"/>
    <x v="0"/>
    <s v="Laptops"/>
    <s v="EMI"/>
    <x v="224"/>
    <s v="Travis Chandler DDS"/>
    <x v="2"/>
    <s v="Rochester"/>
    <s v="2020-09"/>
  </r>
  <r>
    <s v="B-25655"/>
    <n v="4099"/>
    <n v="52"/>
    <n v="18"/>
    <x v="0"/>
    <s v="Laptops"/>
    <s v="UPI"/>
    <x v="127"/>
    <s v="Russell Austin"/>
    <x v="2"/>
    <s v="New York City"/>
    <s v="2022-03"/>
  </r>
  <r>
    <s v="B-26864"/>
    <n v="2539"/>
    <n v="324"/>
    <n v="5"/>
    <x v="0"/>
    <s v="Electronic Games"/>
    <s v="UPI"/>
    <x v="225"/>
    <s v="Collin Cameron"/>
    <x v="3"/>
    <s v="San Francisco"/>
    <s v="2021-01"/>
  </r>
  <r>
    <s v="B-26019"/>
    <n v="9845"/>
    <n v="3062"/>
    <n v="9"/>
    <x v="1"/>
    <s v="Paper"/>
    <s v="COD"/>
    <x v="226"/>
    <s v="Elizabeth Hernandez"/>
    <x v="0"/>
    <s v="Orlando"/>
    <s v="2025-03"/>
  </r>
  <r>
    <s v="B-25849"/>
    <n v="2901"/>
    <n v="1411"/>
    <n v="2"/>
    <x v="1"/>
    <s v="Paper"/>
    <s v="Debit Card"/>
    <x v="227"/>
    <s v="William Russell"/>
    <x v="4"/>
    <s v="Austin"/>
    <s v="2021-10"/>
  </r>
  <r>
    <s v="B-25849"/>
    <n v="2901"/>
    <n v="1411"/>
    <n v="2"/>
    <x v="1"/>
    <s v="Paper"/>
    <s v="Debit Card"/>
    <x v="228"/>
    <s v="Sheri Berg"/>
    <x v="3"/>
    <s v="Los Angeles"/>
    <s v="2023-01"/>
  </r>
  <r>
    <s v="B-25849"/>
    <n v="6934"/>
    <n v="1152"/>
    <n v="6"/>
    <x v="1"/>
    <s v="Pens"/>
    <s v="Credit Card"/>
    <x v="227"/>
    <s v="William Russell"/>
    <x v="4"/>
    <s v="Austin"/>
    <s v="2021-10"/>
  </r>
  <r>
    <s v="B-25849"/>
    <n v="6934"/>
    <n v="1152"/>
    <n v="6"/>
    <x v="1"/>
    <s v="Pens"/>
    <s v="Credit Card"/>
    <x v="228"/>
    <s v="Sheri Berg"/>
    <x v="3"/>
    <s v="Los Angeles"/>
    <s v="2023-01"/>
  </r>
  <r>
    <s v="B-25829"/>
    <n v="9640"/>
    <n v="2606"/>
    <n v="2"/>
    <x v="2"/>
    <s v="Bookcases"/>
    <s v="Credit Card"/>
    <x v="229"/>
    <s v="Anthony Barnett"/>
    <x v="1"/>
    <s v="Peoria"/>
    <s v="2021-10"/>
  </r>
  <r>
    <s v="B-26065"/>
    <n v="7930"/>
    <n v="1981"/>
    <n v="13"/>
    <x v="2"/>
    <s v="Chairs"/>
    <s v="Credit Card"/>
    <x v="230"/>
    <s v="Kaitlyn Flores"/>
    <x v="5"/>
    <s v="Cleveland"/>
    <s v="2023-05"/>
  </r>
  <r>
    <s v="B-26065"/>
    <n v="7930"/>
    <n v="1981"/>
    <n v="13"/>
    <x v="2"/>
    <s v="Chairs"/>
    <s v="Credit Card"/>
    <x v="231"/>
    <s v="Rebecca Owen"/>
    <x v="1"/>
    <s v="Springfield"/>
    <s v="2024-08"/>
  </r>
  <r>
    <s v="B-25267"/>
    <n v="9894"/>
    <n v="829"/>
    <n v="1"/>
    <x v="1"/>
    <s v="Binders"/>
    <s v="COD"/>
    <x v="232"/>
    <s v="Michael Bell"/>
    <x v="3"/>
    <s v="San Diego"/>
    <s v="2022-08"/>
  </r>
  <r>
    <s v="B-25267"/>
    <n v="4534"/>
    <n v="2235"/>
    <n v="4"/>
    <x v="2"/>
    <s v="Tables"/>
    <s v="COD"/>
    <x v="232"/>
    <s v="Michael Bell"/>
    <x v="3"/>
    <s v="San Diego"/>
    <s v="2022-08"/>
  </r>
  <r>
    <s v="B-25972"/>
    <n v="4911"/>
    <n v="186"/>
    <n v="20"/>
    <x v="0"/>
    <s v="Phones"/>
    <s v="Debit Card"/>
    <x v="233"/>
    <s v="Willie Huynh"/>
    <x v="2"/>
    <s v="Buffalo"/>
    <s v="2022-06"/>
  </r>
  <r>
    <s v="B-25972"/>
    <n v="531"/>
    <n v="189"/>
    <n v="20"/>
    <x v="2"/>
    <s v="Bookcases"/>
    <s v="Debit Card"/>
    <x v="233"/>
    <s v="Willie Huynh"/>
    <x v="2"/>
    <s v="Buffalo"/>
    <s v="2022-06"/>
  </r>
  <r>
    <s v="B-25511"/>
    <n v="9707"/>
    <n v="3483"/>
    <n v="10"/>
    <x v="0"/>
    <s v="Electronic Games"/>
    <s v="EMI"/>
    <x v="234"/>
    <s v="Samuel Hayes"/>
    <x v="1"/>
    <s v="Peoria"/>
    <s v="2025-01"/>
  </r>
  <r>
    <s v="B-25511"/>
    <n v="8521"/>
    <n v="2584"/>
    <n v="7"/>
    <x v="1"/>
    <s v="Paper"/>
    <s v="COD"/>
    <x v="234"/>
    <s v="Samuel Hayes"/>
    <x v="1"/>
    <s v="Peoria"/>
    <s v="2025-01"/>
  </r>
  <r>
    <s v="B-25744"/>
    <n v="8438"/>
    <n v="3427"/>
    <n v="12"/>
    <x v="1"/>
    <s v="Binders"/>
    <s v="Credit Card"/>
    <x v="213"/>
    <s v="Sherry Tran"/>
    <x v="2"/>
    <s v="Buffalo"/>
    <s v="2022-01"/>
  </r>
  <r>
    <s v="B-25744"/>
    <n v="1689"/>
    <n v="109"/>
    <n v="9"/>
    <x v="0"/>
    <s v="Electronic Games"/>
    <s v="UPI"/>
    <x v="213"/>
    <s v="Sherry Tran"/>
    <x v="2"/>
    <s v="Buffalo"/>
    <s v="2022-01"/>
  </r>
  <r>
    <s v="B-25744"/>
    <n v="3936"/>
    <n v="1626"/>
    <n v="14"/>
    <x v="1"/>
    <s v="Paper"/>
    <s v="COD"/>
    <x v="213"/>
    <s v="Sherry Tran"/>
    <x v="2"/>
    <s v="Buffalo"/>
    <s v="2022-01"/>
  </r>
  <r>
    <s v="B-26805"/>
    <n v="7664"/>
    <n v="1753"/>
    <n v="19"/>
    <x v="0"/>
    <s v="Phones"/>
    <s v="Debit Card"/>
    <x v="235"/>
    <s v="Heather Gray"/>
    <x v="5"/>
    <s v="Cincinnati"/>
    <s v="2023-06"/>
  </r>
  <r>
    <s v="B-25620"/>
    <n v="721"/>
    <n v="258"/>
    <n v="13"/>
    <x v="0"/>
    <s v="Laptops"/>
    <s v="Debit Card"/>
    <x v="236"/>
    <s v="Benjamin Meadows"/>
    <x v="1"/>
    <s v="Peoria"/>
    <s v="2023-10"/>
  </r>
  <r>
    <s v="B-25620"/>
    <n v="721"/>
    <n v="258"/>
    <n v="13"/>
    <x v="0"/>
    <s v="Laptops"/>
    <s v="Debit Card"/>
    <x v="237"/>
    <s v="Micheal Graham"/>
    <x v="2"/>
    <s v="Buffalo"/>
    <s v="2022-06"/>
  </r>
  <r>
    <s v="B-25620"/>
    <n v="8364"/>
    <n v="3055"/>
    <n v="17"/>
    <x v="0"/>
    <s v="Laptops"/>
    <s v="Credit Card"/>
    <x v="236"/>
    <s v="Benjamin Meadows"/>
    <x v="1"/>
    <s v="Peoria"/>
    <s v="2023-10"/>
  </r>
  <r>
    <s v="B-25620"/>
    <n v="8364"/>
    <n v="3055"/>
    <n v="17"/>
    <x v="0"/>
    <s v="Laptops"/>
    <s v="Credit Card"/>
    <x v="237"/>
    <s v="Micheal Graham"/>
    <x v="2"/>
    <s v="Buffalo"/>
    <s v="2022-06"/>
  </r>
  <r>
    <s v="B-25620"/>
    <n v="5234"/>
    <n v="2021"/>
    <n v="15"/>
    <x v="2"/>
    <s v="Bookcases"/>
    <s v="EMI"/>
    <x v="236"/>
    <s v="Benjamin Meadows"/>
    <x v="1"/>
    <s v="Peoria"/>
    <s v="2023-10"/>
  </r>
  <r>
    <s v="B-25620"/>
    <n v="5234"/>
    <n v="2021"/>
    <n v="15"/>
    <x v="2"/>
    <s v="Bookcases"/>
    <s v="EMI"/>
    <x v="237"/>
    <s v="Micheal Graham"/>
    <x v="2"/>
    <s v="Buffalo"/>
    <s v="2022-06"/>
  </r>
  <r>
    <s v="B-25325"/>
    <n v="3944"/>
    <n v="1559"/>
    <n v="18"/>
    <x v="0"/>
    <s v="Phones"/>
    <s v="Credit Card"/>
    <x v="238"/>
    <s v="Jean Jackson"/>
    <x v="3"/>
    <s v="San Francisco"/>
    <s v="2024-06"/>
  </r>
  <r>
    <s v="B-25325"/>
    <n v="6711"/>
    <n v="1045"/>
    <n v="12"/>
    <x v="1"/>
    <s v="Pens"/>
    <s v="Credit Card"/>
    <x v="238"/>
    <s v="Jean Jackson"/>
    <x v="3"/>
    <s v="San Francisco"/>
    <s v="2024-06"/>
  </r>
  <r>
    <s v="B-25325"/>
    <n v="5031"/>
    <n v="714"/>
    <n v="4"/>
    <x v="2"/>
    <s v="Tables"/>
    <s v="Credit Card"/>
    <x v="238"/>
    <s v="Jean Jackson"/>
    <x v="3"/>
    <s v="San Francisco"/>
    <s v="2024-06"/>
  </r>
  <r>
    <s v="B-25325"/>
    <n v="6295"/>
    <n v="2469"/>
    <n v="14"/>
    <x v="1"/>
    <s v="Binders"/>
    <s v="EMI"/>
    <x v="238"/>
    <s v="Jean Jackson"/>
    <x v="3"/>
    <s v="San Francisco"/>
    <s v="2024-06"/>
  </r>
  <r>
    <s v="B-25131"/>
    <n v="9654"/>
    <n v="4111"/>
    <n v="1"/>
    <x v="1"/>
    <s v="Paper"/>
    <s v="UPI"/>
    <x v="45"/>
    <s v="Timothy Murphy"/>
    <x v="3"/>
    <s v="San Francisco"/>
    <s v="2022-06"/>
  </r>
  <r>
    <s v="B-25131"/>
    <n v="3112"/>
    <n v="1065"/>
    <n v="20"/>
    <x v="1"/>
    <s v="Binders"/>
    <s v="COD"/>
    <x v="45"/>
    <s v="Timothy Murphy"/>
    <x v="3"/>
    <s v="San Francisco"/>
    <s v="2022-06"/>
  </r>
  <r>
    <s v="B-26654"/>
    <n v="7838"/>
    <n v="1142"/>
    <n v="13"/>
    <x v="0"/>
    <s v="Phones"/>
    <s v="UPI"/>
    <x v="239"/>
    <s v="Mrs. Jennifer Lewis"/>
    <x v="3"/>
    <s v="San Francisco"/>
    <s v="2021-02"/>
  </r>
  <r>
    <s v="B-26654"/>
    <n v="9300"/>
    <n v="3146"/>
    <n v="6"/>
    <x v="0"/>
    <s v="Phones"/>
    <s v="Credit Card"/>
    <x v="239"/>
    <s v="Mrs. Jennifer Lewis"/>
    <x v="3"/>
    <s v="San Francisco"/>
    <s v="2021-02"/>
  </r>
  <r>
    <s v="B-26654"/>
    <n v="1733"/>
    <n v="133"/>
    <n v="17"/>
    <x v="1"/>
    <s v="Paper"/>
    <s v="Debit Card"/>
    <x v="239"/>
    <s v="Mrs. Jennifer Lewis"/>
    <x v="3"/>
    <s v="San Francisco"/>
    <s v="2021-02"/>
  </r>
  <r>
    <s v="B-26195"/>
    <n v="874"/>
    <n v="235"/>
    <n v="15"/>
    <x v="1"/>
    <s v="Binders"/>
    <s v="Debit Card"/>
    <x v="240"/>
    <s v="Bryan Brown"/>
    <x v="2"/>
    <s v="Rochester"/>
    <s v="2023-05"/>
  </r>
  <r>
    <s v="B-26195"/>
    <n v="874"/>
    <n v="235"/>
    <n v="15"/>
    <x v="1"/>
    <s v="Binders"/>
    <s v="Debit Card"/>
    <x v="241"/>
    <s v="Christopher Johnson"/>
    <x v="0"/>
    <s v="Miami"/>
    <s v="2021-06"/>
  </r>
  <r>
    <s v="B-25842"/>
    <n v="1248"/>
    <n v="584"/>
    <n v="13"/>
    <x v="1"/>
    <s v="Pens"/>
    <s v="EMI"/>
    <x v="242"/>
    <s v="Christina Conner"/>
    <x v="5"/>
    <s v="Columbus"/>
    <s v="2024-01"/>
  </r>
  <r>
    <s v="B-25842"/>
    <n v="1248"/>
    <n v="584"/>
    <n v="13"/>
    <x v="1"/>
    <s v="Pens"/>
    <s v="EMI"/>
    <x v="243"/>
    <s v="Luis Luna"/>
    <x v="3"/>
    <s v="San Francisco"/>
    <s v="2022-12"/>
  </r>
  <r>
    <s v="B-25842"/>
    <n v="3669"/>
    <n v="154"/>
    <n v="14"/>
    <x v="1"/>
    <s v="Markers"/>
    <s v="EMI"/>
    <x v="242"/>
    <s v="Christina Conner"/>
    <x v="5"/>
    <s v="Columbus"/>
    <s v="2024-01"/>
  </r>
  <r>
    <s v="B-25842"/>
    <n v="3669"/>
    <n v="154"/>
    <n v="14"/>
    <x v="1"/>
    <s v="Markers"/>
    <s v="EMI"/>
    <x v="243"/>
    <s v="Luis Luna"/>
    <x v="3"/>
    <s v="San Francisco"/>
    <s v="2022-12"/>
  </r>
  <r>
    <s v="B-25842"/>
    <n v="514"/>
    <n v="109"/>
    <n v="15"/>
    <x v="1"/>
    <s v="Paper"/>
    <s v="Debit Card"/>
    <x v="242"/>
    <s v="Christina Conner"/>
    <x v="5"/>
    <s v="Columbus"/>
    <s v="2024-01"/>
  </r>
  <r>
    <s v="B-25842"/>
    <n v="514"/>
    <n v="109"/>
    <n v="15"/>
    <x v="1"/>
    <s v="Paper"/>
    <s v="Debit Card"/>
    <x v="243"/>
    <s v="Luis Luna"/>
    <x v="3"/>
    <s v="San Francisco"/>
    <s v="2022-12"/>
  </r>
  <r>
    <s v="B-25851"/>
    <n v="3273"/>
    <n v="85"/>
    <n v="16"/>
    <x v="0"/>
    <s v="Phones"/>
    <s v="UPI"/>
    <x v="244"/>
    <s v="Julie Chavez"/>
    <x v="5"/>
    <s v="Cincinnati"/>
    <s v="2024-03"/>
  </r>
  <r>
    <s v="B-25427"/>
    <n v="5035"/>
    <n v="2008"/>
    <n v="2"/>
    <x v="2"/>
    <s v="Chairs"/>
    <s v="COD"/>
    <x v="245"/>
    <s v="Richard Blair"/>
    <x v="0"/>
    <s v="Miami"/>
    <s v="2020-04"/>
  </r>
  <r>
    <s v="B-25427"/>
    <n v="7702"/>
    <n v="60"/>
    <n v="19"/>
    <x v="0"/>
    <s v="Printers"/>
    <s v="UPI"/>
    <x v="245"/>
    <s v="Richard Blair"/>
    <x v="0"/>
    <s v="Miami"/>
    <s v="2020-04"/>
  </r>
  <r>
    <s v="B-25427"/>
    <n v="9884"/>
    <n v="4446"/>
    <n v="7"/>
    <x v="0"/>
    <s v="Printers"/>
    <s v="EMI"/>
    <x v="245"/>
    <s v="Richard Blair"/>
    <x v="0"/>
    <s v="Miami"/>
    <s v="2020-04"/>
  </r>
  <r>
    <s v="B-26224"/>
    <n v="5564"/>
    <n v="175"/>
    <n v="11"/>
    <x v="0"/>
    <s v="Laptops"/>
    <s v="COD"/>
    <x v="246"/>
    <s v="Mitchell Lester"/>
    <x v="1"/>
    <s v="Chicago"/>
    <s v="2023-01"/>
  </r>
  <r>
    <s v="B-26224"/>
    <n v="5564"/>
    <n v="175"/>
    <n v="11"/>
    <x v="0"/>
    <s v="Laptops"/>
    <s v="COD"/>
    <x v="247"/>
    <s v="Mr. John Tyler PhD"/>
    <x v="4"/>
    <s v="Houston"/>
    <s v="2022-04"/>
  </r>
  <r>
    <s v="B-26224"/>
    <n v="5564"/>
    <n v="175"/>
    <n v="11"/>
    <x v="0"/>
    <s v="Laptops"/>
    <s v="COD"/>
    <x v="248"/>
    <s v="Juan Kelly"/>
    <x v="0"/>
    <s v="Miami"/>
    <s v="2023-12"/>
  </r>
  <r>
    <s v="B-26224"/>
    <n v="3953"/>
    <n v="1776"/>
    <n v="15"/>
    <x v="0"/>
    <s v="Electronic Games"/>
    <s v="UPI"/>
    <x v="246"/>
    <s v="Mitchell Lester"/>
    <x v="1"/>
    <s v="Chicago"/>
    <s v="2023-01"/>
  </r>
  <r>
    <s v="B-26224"/>
    <n v="3953"/>
    <n v="1776"/>
    <n v="15"/>
    <x v="0"/>
    <s v="Electronic Games"/>
    <s v="UPI"/>
    <x v="247"/>
    <s v="Mr. John Tyler PhD"/>
    <x v="4"/>
    <s v="Houston"/>
    <s v="2022-04"/>
  </r>
  <r>
    <s v="B-26224"/>
    <n v="3953"/>
    <n v="1776"/>
    <n v="15"/>
    <x v="0"/>
    <s v="Electronic Games"/>
    <s v="UPI"/>
    <x v="248"/>
    <s v="Juan Kelly"/>
    <x v="0"/>
    <s v="Miami"/>
    <s v="2023-12"/>
  </r>
  <r>
    <s v="B-26896"/>
    <n v="6488"/>
    <n v="1591"/>
    <n v="18"/>
    <x v="0"/>
    <s v="Printers"/>
    <s v="EMI"/>
    <x v="249"/>
    <s v="Morgan Mccarthy"/>
    <x v="4"/>
    <s v="Dallas"/>
    <s v="2023-05"/>
  </r>
  <r>
    <s v="B-26896"/>
    <n v="6488"/>
    <n v="1591"/>
    <n v="18"/>
    <x v="0"/>
    <s v="Printers"/>
    <s v="EMI"/>
    <x v="250"/>
    <s v="Morgan Sullivan"/>
    <x v="4"/>
    <s v="Houston"/>
    <s v="2020-11"/>
  </r>
  <r>
    <s v="B-26469"/>
    <n v="7856"/>
    <n v="3699"/>
    <n v="17"/>
    <x v="0"/>
    <s v="Electronic Games"/>
    <s v="UPI"/>
    <x v="118"/>
    <s v="Eric Clark"/>
    <x v="0"/>
    <s v="Orlando"/>
    <s v="2021-03"/>
  </r>
  <r>
    <s v="B-26469"/>
    <n v="1165"/>
    <n v="51"/>
    <n v="3"/>
    <x v="1"/>
    <s v="Pens"/>
    <s v="EMI"/>
    <x v="118"/>
    <s v="Eric Clark"/>
    <x v="0"/>
    <s v="Orlando"/>
    <s v="2021-03"/>
  </r>
  <r>
    <s v="B-26219"/>
    <n v="9386"/>
    <n v="2555"/>
    <n v="20"/>
    <x v="1"/>
    <s v="Markers"/>
    <s v="Credit Card"/>
    <x v="251"/>
    <s v="Mark Padilla"/>
    <x v="3"/>
    <s v="San Diego"/>
    <s v="2020-08"/>
  </r>
  <r>
    <s v="B-26219"/>
    <n v="9386"/>
    <n v="2555"/>
    <n v="20"/>
    <x v="1"/>
    <s v="Markers"/>
    <s v="Credit Card"/>
    <x v="117"/>
    <s v="Anthony Lane"/>
    <x v="5"/>
    <s v="Cleveland"/>
    <s v="2022-10"/>
  </r>
  <r>
    <s v="B-26119"/>
    <n v="3956"/>
    <n v="142"/>
    <n v="12"/>
    <x v="1"/>
    <s v="Pens"/>
    <s v="Debit Card"/>
    <x v="100"/>
    <s v="Jeffrey Henderson"/>
    <x v="0"/>
    <s v="Tampa"/>
    <s v="2023-09"/>
  </r>
  <r>
    <s v="B-26119"/>
    <n v="3956"/>
    <n v="142"/>
    <n v="12"/>
    <x v="1"/>
    <s v="Pens"/>
    <s v="Debit Card"/>
    <x v="252"/>
    <s v="Michelle Hardy"/>
    <x v="4"/>
    <s v="Dallas"/>
    <s v="2024-12"/>
  </r>
  <r>
    <s v="B-26119"/>
    <n v="6449"/>
    <n v="2628"/>
    <n v="11"/>
    <x v="2"/>
    <s v="Bookcases"/>
    <s v="EMI"/>
    <x v="100"/>
    <s v="Jeffrey Henderson"/>
    <x v="0"/>
    <s v="Tampa"/>
    <s v="2023-09"/>
  </r>
  <r>
    <s v="B-26119"/>
    <n v="6449"/>
    <n v="2628"/>
    <n v="11"/>
    <x v="2"/>
    <s v="Bookcases"/>
    <s v="EMI"/>
    <x v="252"/>
    <s v="Michelle Hardy"/>
    <x v="4"/>
    <s v="Dallas"/>
    <s v="2024-12"/>
  </r>
  <r>
    <s v="B-26988"/>
    <n v="6255"/>
    <n v="437"/>
    <n v="18"/>
    <x v="1"/>
    <s v="Markers"/>
    <s v="COD"/>
    <x v="253"/>
    <s v="Ms. Barbara Cervantes"/>
    <x v="2"/>
    <s v="Rochester"/>
    <s v="2021-12"/>
  </r>
  <r>
    <s v="B-26988"/>
    <n v="2109"/>
    <n v="681"/>
    <n v="20"/>
    <x v="0"/>
    <s v="Electronic Games"/>
    <s v="UPI"/>
    <x v="253"/>
    <s v="Ms. Barbara Cervantes"/>
    <x v="2"/>
    <s v="Rochester"/>
    <s v="2021-12"/>
  </r>
  <r>
    <s v="B-25596"/>
    <n v="6707"/>
    <n v="1041"/>
    <n v="20"/>
    <x v="0"/>
    <s v="Phones"/>
    <s v="Credit Card"/>
    <x v="254"/>
    <s v="Steven Proctor"/>
    <x v="4"/>
    <s v="Austin"/>
    <s v="2021-09"/>
  </r>
  <r>
    <s v="B-26845"/>
    <n v="7633"/>
    <n v="184"/>
    <n v="13"/>
    <x v="1"/>
    <s v="Pens"/>
    <s v="COD"/>
    <x v="255"/>
    <s v="Shannon Patterson"/>
    <x v="1"/>
    <s v="Springfield"/>
    <s v="2021-09"/>
  </r>
  <r>
    <s v="B-25099"/>
    <n v="975"/>
    <n v="224"/>
    <n v="18"/>
    <x v="1"/>
    <s v="Pens"/>
    <s v="COD"/>
    <x v="256"/>
    <s v="William Valdez"/>
    <x v="3"/>
    <s v="San Diego"/>
    <s v="2021-12"/>
  </r>
  <r>
    <s v="B-25099"/>
    <n v="4492"/>
    <n v="1450"/>
    <n v="7"/>
    <x v="2"/>
    <s v="Tables"/>
    <s v="EMI"/>
    <x v="256"/>
    <s v="William Valdez"/>
    <x v="3"/>
    <s v="San Diego"/>
    <s v="2021-12"/>
  </r>
  <r>
    <s v="B-25099"/>
    <n v="7957"/>
    <n v="2834"/>
    <n v="12"/>
    <x v="2"/>
    <s v="Chairs"/>
    <s v="UPI"/>
    <x v="256"/>
    <s v="William Valdez"/>
    <x v="3"/>
    <s v="San Diego"/>
    <s v="2021-12"/>
  </r>
  <r>
    <s v="B-26153"/>
    <n v="4906"/>
    <n v="975"/>
    <n v="7"/>
    <x v="2"/>
    <s v="Tables"/>
    <s v="Debit Card"/>
    <x v="257"/>
    <s v="Laura Yu"/>
    <x v="4"/>
    <s v="Houston"/>
    <s v="2022-05"/>
  </r>
  <r>
    <s v="B-25060"/>
    <n v="1379"/>
    <n v="250"/>
    <n v="3"/>
    <x v="1"/>
    <s v="Pens"/>
    <s v="Credit Card"/>
    <x v="258"/>
    <s v="Jonathan Mcmillan"/>
    <x v="2"/>
    <s v="Buffalo"/>
    <s v="2020-10"/>
  </r>
  <r>
    <s v="B-25060"/>
    <n v="4244"/>
    <n v="340"/>
    <n v="10"/>
    <x v="0"/>
    <s v="Laptops"/>
    <s v="Debit Card"/>
    <x v="258"/>
    <s v="Jonathan Mcmillan"/>
    <x v="2"/>
    <s v="Buffalo"/>
    <s v="2020-10"/>
  </r>
  <r>
    <s v="B-26572"/>
    <n v="5911"/>
    <n v="2333"/>
    <n v="14"/>
    <x v="2"/>
    <s v="Bookcases"/>
    <s v="EMI"/>
    <x v="259"/>
    <s v="Austin Davis"/>
    <x v="3"/>
    <s v="San Diego"/>
    <s v="2022-08"/>
  </r>
  <r>
    <s v="B-26572"/>
    <n v="5911"/>
    <n v="2333"/>
    <n v="14"/>
    <x v="2"/>
    <s v="Bookcases"/>
    <s v="EMI"/>
    <x v="260"/>
    <s v="Mark Roy"/>
    <x v="3"/>
    <s v="San Francisco"/>
    <s v="2024-11"/>
  </r>
  <r>
    <s v="B-26572"/>
    <n v="1818"/>
    <n v="738"/>
    <n v="11"/>
    <x v="1"/>
    <s v="Markers"/>
    <s v="EMI"/>
    <x v="259"/>
    <s v="Austin Davis"/>
    <x v="3"/>
    <s v="San Diego"/>
    <s v="2022-08"/>
  </r>
  <r>
    <s v="B-26572"/>
    <n v="1818"/>
    <n v="738"/>
    <n v="11"/>
    <x v="1"/>
    <s v="Markers"/>
    <s v="EMI"/>
    <x v="260"/>
    <s v="Mark Roy"/>
    <x v="3"/>
    <s v="San Francisco"/>
    <s v="2024-11"/>
  </r>
  <r>
    <s v="B-25919"/>
    <n v="2140"/>
    <n v="970"/>
    <n v="4"/>
    <x v="1"/>
    <s v="Paper"/>
    <s v="Credit Card"/>
    <x v="224"/>
    <s v="Jillian Williams"/>
    <x v="3"/>
    <s v="San Diego"/>
    <s v="2020-09"/>
  </r>
  <r>
    <s v="B-25919"/>
    <n v="2140"/>
    <n v="970"/>
    <n v="4"/>
    <x v="1"/>
    <s v="Paper"/>
    <s v="Credit Card"/>
    <x v="261"/>
    <s v="Rebekah Carter"/>
    <x v="0"/>
    <s v="Orlando"/>
    <s v="2025-02"/>
  </r>
  <r>
    <s v="B-25919"/>
    <n v="2140"/>
    <n v="970"/>
    <n v="4"/>
    <x v="1"/>
    <s v="Paper"/>
    <s v="Credit Card"/>
    <x v="105"/>
    <s v="Jonathan Reed"/>
    <x v="3"/>
    <s v="San Francisco"/>
    <s v="2022-03"/>
  </r>
  <r>
    <s v="B-25919"/>
    <n v="2670"/>
    <n v="1026"/>
    <n v="1"/>
    <x v="0"/>
    <s v="Laptops"/>
    <s v="Debit Card"/>
    <x v="224"/>
    <s v="Jillian Williams"/>
    <x v="3"/>
    <s v="San Diego"/>
    <s v="2020-09"/>
  </r>
  <r>
    <s v="B-25919"/>
    <n v="2670"/>
    <n v="1026"/>
    <n v="1"/>
    <x v="0"/>
    <s v="Laptops"/>
    <s v="Debit Card"/>
    <x v="261"/>
    <s v="Rebekah Carter"/>
    <x v="0"/>
    <s v="Orlando"/>
    <s v="2025-02"/>
  </r>
  <r>
    <s v="B-25919"/>
    <n v="2670"/>
    <n v="1026"/>
    <n v="1"/>
    <x v="0"/>
    <s v="Laptops"/>
    <s v="Debit Card"/>
    <x v="105"/>
    <s v="Jonathan Reed"/>
    <x v="3"/>
    <s v="San Francisco"/>
    <s v="2022-03"/>
  </r>
  <r>
    <s v="B-26978"/>
    <n v="1108"/>
    <n v="167"/>
    <n v="18"/>
    <x v="0"/>
    <s v="Laptops"/>
    <s v="Debit Card"/>
    <x v="262"/>
    <s v="Roger Harris"/>
    <x v="1"/>
    <s v="Springfield"/>
    <s v="2025-03"/>
  </r>
  <r>
    <s v="B-26978"/>
    <n v="9776"/>
    <n v="3750"/>
    <n v="9"/>
    <x v="1"/>
    <s v="Binders"/>
    <s v="UPI"/>
    <x v="262"/>
    <s v="Roger Harris"/>
    <x v="1"/>
    <s v="Springfield"/>
    <s v="2025-03"/>
  </r>
  <r>
    <s v="B-26978"/>
    <n v="535"/>
    <n v="72"/>
    <n v="6"/>
    <x v="2"/>
    <s v="Bookcases"/>
    <s v="COD"/>
    <x v="262"/>
    <s v="Roger Harris"/>
    <x v="1"/>
    <s v="Springfield"/>
    <s v="2025-03"/>
  </r>
  <r>
    <s v="B-26554"/>
    <n v="7564"/>
    <n v="3463"/>
    <n v="5"/>
    <x v="1"/>
    <s v="Paper"/>
    <s v="Credit Card"/>
    <x v="194"/>
    <s v="Louis Jimenez"/>
    <x v="0"/>
    <s v="Tampa"/>
    <s v="2024-06"/>
  </r>
  <r>
    <s v="B-26554"/>
    <n v="7564"/>
    <n v="3463"/>
    <n v="5"/>
    <x v="1"/>
    <s v="Paper"/>
    <s v="Credit Card"/>
    <x v="263"/>
    <s v="Jessica Jones"/>
    <x v="1"/>
    <s v="Peoria"/>
    <s v="2020-11"/>
  </r>
  <r>
    <s v="B-26554"/>
    <n v="7564"/>
    <n v="3463"/>
    <n v="5"/>
    <x v="1"/>
    <s v="Paper"/>
    <s v="Credit Card"/>
    <x v="264"/>
    <s v="Renee Gomez"/>
    <x v="0"/>
    <s v="Miami"/>
    <s v="2024-10"/>
  </r>
  <r>
    <s v="B-26554"/>
    <n v="7564"/>
    <n v="3463"/>
    <n v="5"/>
    <x v="1"/>
    <s v="Paper"/>
    <s v="Credit Card"/>
    <x v="265"/>
    <s v="Connie Olson"/>
    <x v="4"/>
    <s v="Houston"/>
    <s v="2024-07"/>
  </r>
  <r>
    <s v="B-26554"/>
    <n v="3409"/>
    <n v="1605"/>
    <n v="20"/>
    <x v="0"/>
    <s v="Electronic Games"/>
    <s v="UPI"/>
    <x v="194"/>
    <s v="Louis Jimenez"/>
    <x v="0"/>
    <s v="Tampa"/>
    <s v="2024-06"/>
  </r>
  <r>
    <s v="B-26554"/>
    <n v="3409"/>
    <n v="1605"/>
    <n v="20"/>
    <x v="0"/>
    <s v="Electronic Games"/>
    <s v="UPI"/>
    <x v="263"/>
    <s v="Jessica Jones"/>
    <x v="1"/>
    <s v="Peoria"/>
    <s v="2020-11"/>
  </r>
  <r>
    <s v="B-26554"/>
    <n v="3409"/>
    <n v="1605"/>
    <n v="20"/>
    <x v="0"/>
    <s v="Electronic Games"/>
    <s v="UPI"/>
    <x v="264"/>
    <s v="Renee Gomez"/>
    <x v="0"/>
    <s v="Miami"/>
    <s v="2024-10"/>
  </r>
  <r>
    <s v="B-26554"/>
    <n v="3409"/>
    <n v="1605"/>
    <n v="20"/>
    <x v="0"/>
    <s v="Electronic Games"/>
    <s v="UPI"/>
    <x v="265"/>
    <s v="Connie Olson"/>
    <x v="4"/>
    <s v="Houston"/>
    <s v="2024-07"/>
  </r>
  <r>
    <s v="B-26883"/>
    <n v="9751"/>
    <n v="2459"/>
    <n v="13"/>
    <x v="1"/>
    <s v="Pens"/>
    <s v="COD"/>
    <x v="266"/>
    <s v="Christian Jones"/>
    <x v="2"/>
    <s v="Buffalo"/>
    <s v="2020-11"/>
  </r>
  <r>
    <s v="B-25423"/>
    <n v="6385"/>
    <n v="2656"/>
    <n v="11"/>
    <x v="0"/>
    <s v="Printers"/>
    <s v="Credit Card"/>
    <x v="267"/>
    <s v="Matthew Kelley"/>
    <x v="0"/>
    <s v="Orlando"/>
    <s v="2023-03"/>
  </r>
  <r>
    <s v="B-25423"/>
    <n v="6385"/>
    <n v="2656"/>
    <n v="11"/>
    <x v="0"/>
    <s v="Printers"/>
    <s v="Credit Card"/>
    <x v="268"/>
    <s v="Candace Martinez"/>
    <x v="0"/>
    <s v="Tampa"/>
    <s v="2022-10"/>
  </r>
  <r>
    <s v="B-26324"/>
    <n v="6355"/>
    <n v="1335"/>
    <n v="15"/>
    <x v="0"/>
    <s v="Electronic Games"/>
    <s v="Debit Card"/>
    <x v="269"/>
    <s v="Jacob Mann"/>
    <x v="4"/>
    <s v="Austin"/>
    <s v="2023-08"/>
  </r>
  <r>
    <s v="B-26324"/>
    <n v="6355"/>
    <n v="1335"/>
    <n v="15"/>
    <x v="0"/>
    <s v="Electronic Games"/>
    <s v="Debit Card"/>
    <x v="270"/>
    <s v="Keith Reese"/>
    <x v="4"/>
    <s v="Austin"/>
    <s v="2021-06"/>
  </r>
  <r>
    <s v="B-26945"/>
    <n v="7377"/>
    <n v="320"/>
    <n v="15"/>
    <x v="0"/>
    <s v="Printers"/>
    <s v="Debit Card"/>
    <x v="271"/>
    <s v="Aaron Jones"/>
    <x v="4"/>
    <s v="Austin"/>
    <s v="2022-12"/>
  </r>
  <r>
    <s v="B-26945"/>
    <n v="2054"/>
    <n v="371"/>
    <n v="12"/>
    <x v="1"/>
    <s v="Markers"/>
    <s v="EMI"/>
    <x v="271"/>
    <s v="Aaron Jones"/>
    <x v="4"/>
    <s v="Austin"/>
    <s v="2022-12"/>
  </r>
  <r>
    <s v="B-26405"/>
    <n v="7497"/>
    <n v="319"/>
    <n v="18"/>
    <x v="2"/>
    <s v="Chairs"/>
    <s v="COD"/>
    <x v="272"/>
    <s v="Christopher Brooks"/>
    <x v="1"/>
    <s v="Peoria"/>
    <s v="2024-02"/>
  </r>
  <r>
    <s v="B-26046"/>
    <n v="2565"/>
    <n v="983"/>
    <n v="20"/>
    <x v="0"/>
    <s v="Electronic Games"/>
    <s v="Debit Card"/>
    <x v="61"/>
    <s v="Charles Moore"/>
    <x v="0"/>
    <s v="Miami"/>
    <s v="2022-12"/>
  </r>
  <r>
    <s v="B-26046"/>
    <n v="5024"/>
    <n v="1544"/>
    <n v="19"/>
    <x v="1"/>
    <s v="Pens"/>
    <s v="COD"/>
    <x v="61"/>
    <s v="Charles Moore"/>
    <x v="0"/>
    <s v="Miami"/>
    <s v="2022-12"/>
  </r>
  <r>
    <s v="B-25746"/>
    <n v="8243"/>
    <n v="1346"/>
    <n v="15"/>
    <x v="1"/>
    <s v="Binders"/>
    <s v="Debit Card"/>
    <x v="273"/>
    <s v="Manuel Walls"/>
    <x v="4"/>
    <s v="Houston"/>
    <s v="2021-04"/>
  </r>
  <r>
    <s v="B-25232"/>
    <n v="7792"/>
    <n v="1403"/>
    <n v="13"/>
    <x v="1"/>
    <s v="Paper"/>
    <s v="UPI"/>
    <x v="274"/>
    <s v="Darren Moore"/>
    <x v="1"/>
    <s v="Peoria"/>
    <s v="2021-02"/>
  </r>
  <r>
    <s v="B-25232"/>
    <n v="7792"/>
    <n v="1403"/>
    <n v="13"/>
    <x v="1"/>
    <s v="Paper"/>
    <s v="UPI"/>
    <x v="243"/>
    <s v="Stephanie Thomas"/>
    <x v="2"/>
    <s v="Rochester"/>
    <s v="2022-12"/>
  </r>
  <r>
    <s v="B-25232"/>
    <n v="7792"/>
    <n v="1403"/>
    <n v="13"/>
    <x v="1"/>
    <s v="Paper"/>
    <s v="UPI"/>
    <x v="275"/>
    <s v="Kristy Hernandez"/>
    <x v="3"/>
    <s v="San Diego"/>
    <s v="2024-01"/>
  </r>
  <r>
    <s v="B-25232"/>
    <n v="2346"/>
    <n v="388"/>
    <n v="14"/>
    <x v="2"/>
    <s v="Chairs"/>
    <s v="Debit Card"/>
    <x v="274"/>
    <s v="Darren Moore"/>
    <x v="1"/>
    <s v="Peoria"/>
    <s v="2021-02"/>
  </r>
  <r>
    <s v="B-25232"/>
    <n v="2346"/>
    <n v="388"/>
    <n v="14"/>
    <x v="2"/>
    <s v="Chairs"/>
    <s v="Debit Card"/>
    <x v="243"/>
    <s v="Stephanie Thomas"/>
    <x v="2"/>
    <s v="Rochester"/>
    <s v="2022-12"/>
  </r>
  <r>
    <s v="B-25232"/>
    <n v="2346"/>
    <n v="388"/>
    <n v="14"/>
    <x v="2"/>
    <s v="Chairs"/>
    <s v="Debit Card"/>
    <x v="275"/>
    <s v="Kristy Hernandez"/>
    <x v="3"/>
    <s v="San Diego"/>
    <s v="2024-01"/>
  </r>
  <r>
    <s v="B-25591"/>
    <n v="7346"/>
    <n v="1043"/>
    <n v="10"/>
    <x v="2"/>
    <s v="Sofas"/>
    <s v="Credit Card"/>
    <x v="276"/>
    <s v="Randy Johnson"/>
    <x v="5"/>
    <s v="Columbus"/>
    <s v="2022-12"/>
  </r>
  <r>
    <s v="B-25591"/>
    <n v="9770"/>
    <n v="4132"/>
    <n v="7"/>
    <x v="0"/>
    <s v="Electronic Games"/>
    <s v="UPI"/>
    <x v="276"/>
    <s v="Randy Johnson"/>
    <x v="5"/>
    <s v="Columbus"/>
    <s v="2022-12"/>
  </r>
  <r>
    <s v="B-25591"/>
    <n v="7179"/>
    <n v="683"/>
    <n v="13"/>
    <x v="0"/>
    <s v="Laptops"/>
    <s v="Credit Card"/>
    <x v="276"/>
    <s v="Randy Johnson"/>
    <x v="5"/>
    <s v="Columbus"/>
    <s v="2022-12"/>
  </r>
  <r>
    <s v="B-26325"/>
    <n v="5449"/>
    <n v="2389"/>
    <n v="2"/>
    <x v="0"/>
    <s v="Phones"/>
    <s v="UPI"/>
    <x v="277"/>
    <s v="James Benitez"/>
    <x v="0"/>
    <s v="Miami"/>
    <s v="2022-10"/>
  </r>
  <r>
    <s v="B-25251"/>
    <n v="2895"/>
    <n v="104"/>
    <n v="6"/>
    <x v="2"/>
    <s v="Chairs"/>
    <s v="COD"/>
    <x v="278"/>
    <s v="Donald York"/>
    <x v="2"/>
    <s v="Buffalo"/>
    <s v="2020-04"/>
  </r>
  <r>
    <s v="B-25251"/>
    <n v="2895"/>
    <n v="104"/>
    <n v="6"/>
    <x v="2"/>
    <s v="Chairs"/>
    <s v="COD"/>
    <x v="279"/>
    <s v="Tiffany Parker"/>
    <x v="4"/>
    <s v="Houston"/>
    <s v="2024-05"/>
  </r>
  <r>
    <s v="B-25251"/>
    <n v="697"/>
    <n v="116"/>
    <n v="1"/>
    <x v="2"/>
    <s v="Chairs"/>
    <s v="UPI"/>
    <x v="278"/>
    <s v="Donald York"/>
    <x v="2"/>
    <s v="Buffalo"/>
    <s v="2020-04"/>
  </r>
  <r>
    <s v="B-25251"/>
    <n v="697"/>
    <n v="116"/>
    <n v="1"/>
    <x v="2"/>
    <s v="Chairs"/>
    <s v="UPI"/>
    <x v="279"/>
    <s v="Tiffany Parker"/>
    <x v="4"/>
    <s v="Houston"/>
    <s v="2024-05"/>
  </r>
  <r>
    <s v="B-25464"/>
    <n v="6145"/>
    <n v="1414"/>
    <n v="4"/>
    <x v="2"/>
    <s v="Chairs"/>
    <s v="COD"/>
    <x v="280"/>
    <s v="Melissa Mcknight"/>
    <x v="3"/>
    <s v="Los Angeles"/>
    <s v="2020-10"/>
  </r>
  <r>
    <s v="B-25464"/>
    <n v="2504"/>
    <n v="440"/>
    <n v="18"/>
    <x v="0"/>
    <s v="Printers"/>
    <s v="UPI"/>
    <x v="280"/>
    <s v="Melissa Mcknight"/>
    <x v="3"/>
    <s v="Los Angeles"/>
    <s v="2020-10"/>
  </r>
  <r>
    <s v="B-25464"/>
    <n v="3124"/>
    <n v="138"/>
    <n v="16"/>
    <x v="0"/>
    <s v="Phones"/>
    <s v="Debit Card"/>
    <x v="280"/>
    <s v="Melissa Mcknight"/>
    <x v="3"/>
    <s v="Los Angeles"/>
    <s v="2020-10"/>
  </r>
  <r>
    <s v="B-26678"/>
    <n v="6934"/>
    <n v="1226"/>
    <n v="1"/>
    <x v="0"/>
    <s v="Electronic Games"/>
    <s v="Debit Card"/>
    <x v="281"/>
    <s v="Mr. Jack Mercado"/>
    <x v="5"/>
    <s v="Cincinnati"/>
    <s v="2021-06"/>
  </r>
  <r>
    <s v="B-26678"/>
    <n v="6934"/>
    <n v="1226"/>
    <n v="1"/>
    <x v="0"/>
    <s v="Electronic Games"/>
    <s v="Debit Card"/>
    <x v="76"/>
    <s v="Christian Jones"/>
    <x v="2"/>
    <s v="Rochester"/>
    <s v="2021-09"/>
  </r>
  <r>
    <s v="B-25962"/>
    <n v="4202"/>
    <n v="1171"/>
    <n v="3"/>
    <x v="1"/>
    <s v="Markers"/>
    <s v="COD"/>
    <x v="282"/>
    <s v="Rachel Fisher"/>
    <x v="1"/>
    <s v="Peoria"/>
    <s v="2022-11"/>
  </r>
  <r>
    <s v="B-25962"/>
    <n v="4202"/>
    <n v="1171"/>
    <n v="3"/>
    <x v="1"/>
    <s v="Markers"/>
    <s v="COD"/>
    <x v="283"/>
    <s v="Donald Moore"/>
    <x v="2"/>
    <s v="Rochester"/>
    <s v="2022-10"/>
  </r>
  <r>
    <s v="B-25962"/>
    <n v="4202"/>
    <n v="1171"/>
    <n v="3"/>
    <x v="1"/>
    <s v="Markers"/>
    <s v="COD"/>
    <x v="284"/>
    <s v="William Wu"/>
    <x v="0"/>
    <s v="Tampa"/>
    <s v="2023-11"/>
  </r>
  <r>
    <s v="B-25962"/>
    <n v="4202"/>
    <n v="1171"/>
    <n v="3"/>
    <x v="1"/>
    <s v="Markers"/>
    <s v="COD"/>
    <x v="6"/>
    <s v="Jesus Zuniga"/>
    <x v="4"/>
    <s v="Houston"/>
    <s v="2023-11"/>
  </r>
  <r>
    <s v="B-26586"/>
    <n v="2239"/>
    <n v="828"/>
    <n v="1"/>
    <x v="0"/>
    <s v="Printers"/>
    <s v="UPI"/>
    <x v="285"/>
    <s v="Michael Gallegos"/>
    <x v="3"/>
    <s v="Los Angeles"/>
    <s v="2023-06"/>
  </r>
  <r>
    <s v="B-26586"/>
    <n v="2239"/>
    <n v="828"/>
    <n v="1"/>
    <x v="0"/>
    <s v="Printers"/>
    <s v="UPI"/>
    <x v="286"/>
    <s v="Robert Daniels"/>
    <x v="1"/>
    <s v="Chicago"/>
    <s v="2023-09"/>
  </r>
  <r>
    <s v="B-26586"/>
    <n v="2450"/>
    <n v="1002"/>
    <n v="4"/>
    <x v="0"/>
    <s v="Phones"/>
    <s v="Debit Card"/>
    <x v="285"/>
    <s v="Michael Gallegos"/>
    <x v="3"/>
    <s v="Los Angeles"/>
    <s v="2023-06"/>
  </r>
  <r>
    <s v="B-26586"/>
    <n v="2450"/>
    <n v="1002"/>
    <n v="4"/>
    <x v="0"/>
    <s v="Phones"/>
    <s v="Debit Card"/>
    <x v="286"/>
    <s v="Robert Daniels"/>
    <x v="1"/>
    <s v="Chicago"/>
    <s v="2023-09"/>
  </r>
  <r>
    <s v="B-26841"/>
    <n v="9827"/>
    <n v="4208"/>
    <n v="13"/>
    <x v="2"/>
    <s v="Chairs"/>
    <s v="Debit Card"/>
    <x v="287"/>
    <s v="Jill Jones"/>
    <x v="2"/>
    <s v="New York City"/>
    <s v="2020-09"/>
  </r>
  <r>
    <s v="B-26841"/>
    <n v="8077"/>
    <n v="240"/>
    <n v="15"/>
    <x v="2"/>
    <s v="Sofas"/>
    <s v="Credit Card"/>
    <x v="287"/>
    <s v="Jill Jones"/>
    <x v="2"/>
    <s v="New York City"/>
    <s v="2020-09"/>
  </r>
  <r>
    <s v="B-26284"/>
    <n v="5152"/>
    <n v="2045"/>
    <n v="14"/>
    <x v="0"/>
    <s v="Phones"/>
    <s v="UPI"/>
    <x v="288"/>
    <s v="Elizabeth Miller"/>
    <x v="1"/>
    <s v="Springfield"/>
    <s v="2020-11"/>
  </r>
  <r>
    <s v="B-26284"/>
    <n v="5152"/>
    <n v="2045"/>
    <n v="14"/>
    <x v="0"/>
    <s v="Phones"/>
    <s v="UPI"/>
    <x v="289"/>
    <s v="Sabrina Clark"/>
    <x v="3"/>
    <s v="Los Angeles"/>
    <s v="2022-08"/>
  </r>
  <r>
    <s v="B-26284"/>
    <n v="5152"/>
    <n v="2045"/>
    <n v="14"/>
    <x v="0"/>
    <s v="Phones"/>
    <s v="UPI"/>
    <x v="290"/>
    <s v="Larry Casey"/>
    <x v="1"/>
    <s v="Chicago"/>
    <s v="2023-08"/>
  </r>
  <r>
    <s v="B-26284"/>
    <n v="5152"/>
    <n v="2045"/>
    <n v="14"/>
    <x v="0"/>
    <s v="Phones"/>
    <s v="UPI"/>
    <x v="291"/>
    <s v="Daniel Burns"/>
    <x v="2"/>
    <s v="Rochester"/>
    <s v="2023-10"/>
  </r>
  <r>
    <s v="B-26478"/>
    <n v="2542"/>
    <n v="190"/>
    <n v="1"/>
    <x v="1"/>
    <s v="Markers"/>
    <s v="Credit Card"/>
    <x v="292"/>
    <s v="James Tanner"/>
    <x v="4"/>
    <s v="Houston"/>
    <s v="2022-04"/>
  </r>
  <r>
    <s v="B-26679"/>
    <n v="8102"/>
    <n v="1800"/>
    <n v="5"/>
    <x v="1"/>
    <s v="Markers"/>
    <s v="UPI"/>
    <x v="293"/>
    <s v="Leonard Gonzalez"/>
    <x v="3"/>
    <s v="San Francisco"/>
    <s v="2023-09"/>
  </r>
  <r>
    <s v="B-26679"/>
    <n v="8102"/>
    <n v="1800"/>
    <n v="5"/>
    <x v="1"/>
    <s v="Markers"/>
    <s v="UPI"/>
    <x v="294"/>
    <s v="Richard Lee"/>
    <x v="2"/>
    <s v="Buffalo"/>
    <s v="2020-04"/>
  </r>
  <r>
    <s v="B-26679"/>
    <n v="8102"/>
    <n v="1800"/>
    <n v="5"/>
    <x v="1"/>
    <s v="Markers"/>
    <s v="UPI"/>
    <x v="295"/>
    <s v="Matthew Schroeder"/>
    <x v="5"/>
    <s v="Cleveland"/>
    <s v="2020-12"/>
  </r>
  <r>
    <s v="B-26679"/>
    <n v="3234"/>
    <n v="1274"/>
    <n v="10"/>
    <x v="2"/>
    <s v="Tables"/>
    <s v="EMI"/>
    <x v="293"/>
    <s v="Leonard Gonzalez"/>
    <x v="3"/>
    <s v="San Francisco"/>
    <s v="2023-09"/>
  </r>
  <r>
    <s v="B-26679"/>
    <n v="3234"/>
    <n v="1274"/>
    <n v="10"/>
    <x v="2"/>
    <s v="Tables"/>
    <s v="EMI"/>
    <x v="294"/>
    <s v="Richard Lee"/>
    <x v="2"/>
    <s v="Buffalo"/>
    <s v="2020-04"/>
  </r>
  <r>
    <s v="B-26679"/>
    <n v="3234"/>
    <n v="1274"/>
    <n v="10"/>
    <x v="2"/>
    <s v="Tables"/>
    <s v="EMI"/>
    <x v="295"/>
    <s v="Matthew Schroeder"/>
    <x v="5"/>
    <s v="Cleveland"/>
    <s v="2020-12"/>
  </r>
  <r>
    <s v="B-26397"/>
    <n v="6200"/>
    <n v="2321"/>
    <n v="18"/>
    <x v="2"/>
    <s v="Tables"/>
    <s v="Credit Card"/>
    <x v="296"/>
    <s v="Marcus Flores"/>
    <x v="3"/>
    <s v="Los Angeles"/>
    <s v="2024-07"/>
  </r>
  <r>
    <s v="B-26397"/>
    <n v="6200"/>
    <n v="2321"/>
    <n v="18"/>
    <x v="2"/>
    <s v="Tables"/>
    <s v="Credit Card"/>
    <x v="297"/>
    <s v="Tonya Long"/>
    <x v="0"/>
    <s v="Miami"/>
    <s v="2024-09"/>
  </r>
  <r>
    <s v="B-25957"/>
    <n v="4470"/>
    <n v="413"/>
    <n v="13"/>
    <x v="0"/>
    <s v="Laptops"/>
    <s v="UPI"/>
    <x v="170"/>
    <s v="Michael Chambers"/>
    <x v="3"/>
    <s v="Los Angeles"/>
    <s v="2025-02"/>
  </r>
  <r>
    <s v="B-26916"/>
    <n v="916"/>
    <n v="362"/>
    <n v="7"/>
    <x v="1"/>
    <s v="Pens"/>
    <s v="UPI"/>
    <x v="298"/>
    <s v="Kaylee Glover"/>
    <x v="1"/>
    <s v="Springfield"/>
    <s v="2022-10"/>
  </r>
  <r>
    <s v="B-26916"/>
    <n v="916"/>
    <n v="362"/>
    <n v="7"/>
    <x v="1"/>
    <s v="Pens"/>
    <s v="UPI"/>
    <x v="299"/>
    <s v="Pamela Patterson"/>
    <x v="3"/>
    <s v="San Francisco"/>
    <s v="2020-10"/>
  </r>
  <r>
    <s v="B-26916"/>
    <n v="1165"/>
    <n v="302"/>
    <n v="20"/>
    <x v="2"/>
    <s v="Sofas"/>
    <s v="UPI"/>
    <x v="298"/>
    <s v="Kaylee Glover"/>
    <x v="1"/>
    <s v="Springfield"/>
    <s v="2022-10"/>
  </r>
  <r>
    <s v="B-26916"/>
    <n v="1165"/>
    <n v="302"/>
    <n v="20"/>
    <x v="2"/>
    <s v="Sofas"/>
    <s v="UPI"/>
    <x v="299"/>
    <s v="Pamela Patterson"/>
    <x v="3"/>
    <s v="San Francisco"/>
    <s v="2020-10"/>
  </r>
  <r>
    <s v="B-26916"/>
    <n v="7846"/>
    <n v="677"/>
    <n v="12"/>
    <x v="2"/>
    <s v="Chairs"/>
    <s v="UPI"/>
    <x v="298"/>
    <s v="Kaylee Glover"/>
    <x v="1"/>
    <s v="Springfield"/>
    <s v="2022-10"/>
  </r>
  <r>
    <s v="B-26916"/>
    <n v="7846"/>
    <n v="677"/>
    <n v="12"/>
    <x v="2"/>
    <s v="Chairs"/>
    <s v="UPI"/>
    <x v="299"/>
    <s v="Pamela Patterson"/>
    <x v="3"/>
    <s v="San Francisco"/>
    <s v="2020-10"/>
  </r>
  <r>
    <s v="B-25925"/>
    <n v="3022"/>
    <n v="384"/>
    <n v="1"/>
    <x v="1"/>
    <s v="Pens"/>
    <s v="Credit Card"/>
    <x v="300"/>
    <s v="Ronald Mckinney"/>
    <x v="4"/>
    <s v="Austin"/>
    <s v="2022-01"/>
  </r>
  <r>
    <s v="B-25925"/>
    <n v="3022"/>
    <n v="384"/>
    <n v="1"/>
    <x v="1"/>
    <s v="Pens"/>
    <s v="Credit Card"/>
    <x v="301"/>
    <s v="James Hart"/>
    <x v="1"/>
    <s v="Chicago"/>
    <s v="2021-02"/>
  </r>
  <r>
    <s v="B-25925"/>
    <n v="5266"/>
    <n v="1111"/>
    <n v="13"/>
    <x v="0"/>
    <s v="Electronic Games"/>
    <s v="Debit Card"/>
    <x v="300"/>
    <s v="Ronald Mckinney"/>
    <x v="4"/>
    <s v="Austin"/>
    <s v="2022-01"/>
  </r>
  <r>
    <s v="B-25925"/>
    <n v="5266"/>
    <n v="1111"/>
    <n v="13"/>
    <x v="0"/>
    <s v="Electronic Games"/>
    <s v="Debit Card"/>
    <x v="301"/>
    <s v="James Hart"/>
    <x v="1"/>
    <s v="Chicago"/>
    <s v="2021-02"/>
  </r>
  <r>
    <s v="B-25602"/>
    <n v="4853"/>
    <n v="1764"/>
    <n v="9"/>
    <x v="1"/>
    <s v="Pens"/>
    <s v="Debit Card"/>
    <x v="302"/>
    <s v="Rhonda Harris"/>
    <x v="0"/>
    <s v="Orlando"/>
    <s v="2021-11"/>
  </r>
  <r>
    <s v="B-25602"/>
    <n v="4853"/>
    <n v="1764"/>
    <n v="9"/>
    <x v="1"/>
    <s v="Pens"/>
    <s v="Debit Card"/>
    <x v="303"/>
    <s v="Randy Fisher"/>
    <x v="4"/>
    <s v="Houston"/>
    <s v="2022-08"/>
  </r>
  <r>
    <s v="B-26592"/>
    <n v="9832"/>
    <n v="1270"/>
    <n v="1"/>
    <x v="1"/>
    <s v="Pens"/>
    <s v="COD"/>
    <x v="23"/>
    <s v="James Hernandez"/>
    <x v="3"/>
    <s v="San Francisco"/>
    <s v="2022-10"/>
  </r>
  <r>
    <s v="B-26592"/>
    <n v="796"/>
    <n v="153"/>
    <n v="15"/>
    <x v="1"/>
    <s v="Pens"/>
    <s v="Credit Card"/>
    <x v="23"/>
    <s v="James Hernandez"/>
    <x v="3"/>
    <s v="San Francisco"/>
    <s v="2022-10"/>
  </r>
  <r>
    <s v="B-26251"/>
    <n v="883"/>
    <n v="127"/>
    <n v="7"/>
    <x v="2"/>
    <s v="Chairs"/>
    <s v="COD"/>
    <x v="304"/>
    <s v="Brenda Murphy"/>
    <x v="3"/>
    <s v="San Francisco"/>
    <s v="2023-06"/>
  </r>
  <r>
    <s v="B-26251"/>
    <n v="4539"/>
    <n v="1155"/>
    <n v="8"/>
    <x v="2"/>
    <s v="Bookcases"/>
    <s v="Debit Card"/>
    <x v="304"/>
    <s v="Brenda Murphy"/>
    <x v="3"/>
    <s v="San Francisco"/>
    <s v="2023-06"/>
  </r>
  <r>
    <s v="B-26251"/>
    <n v="9659"/>
    <n v="2226"/>
    <n v="16"/>
    <x v="1"/>
    <s v="Binders"/>
    <s v="Debit Card"/>
    <x v="304"/>
    <s v="Brenda Murphy"/>
    <x v="3"/>
    <s v="San Francisco"/>
    <s v="2023-06"/>
  </r>
  <r>
    <s v="B-25979"/>
    <n v="9562"/>
    <n v="325"/>
    <n v="2"/>
    <x v="0"/>
    <s v="Printers"/>
    <s v="Debit Card"/>
    <x v="305"/>
    <s v="Andrew Kirby"/>
    <x v="3"/>
    <s v="San Diego"/>
    <s v="2022-05"/>
  </r>
  <r>
    <s v="B-25437"/>
    <n v="4688"/>
    <n v="1841"/>
    <n v="3"/>
    <x v="0"/>
    <s v="Laptops"/>
    <s v="Credit Card"/>
    <x v="306"/>
    <s v="Justin Thomas"/>
    <x v="3"/>
    <s v="San Francisco"/>
    <s v="2023-01"/>
  </r>
  <r>
    <s v="B-25437"/>
    <n v="4688"/>
    <n v="1841"/>
    <n v="3"/>
    <x v="0"/>
    <s v="Laptops"/>
    <s v="Credit Card"/>
    <x v="2"/>
    <s v="Jillian Johnson MD"/>
    <x v="3"/>
    <s v="San Diego"/>
    <s v="2021-07"/>
  </r>
  <r>
    <s v="B-26986"/>
    <n v="7900"/>
    <n v="482"/>
    <n v="4"/>
    <x v="0"/>
    <s v="Phones"/>
    <s v="COD"/>
    <x v="307"/>
    <s v="William Martin"/>
    <x v="5"/>
    <s v="Columbus"/>
    <s v="2025-03"/>
  </r>
  <r>
    <s v="B-25990"/>
    <n v="6967"/>
    <n v="3257"/>
    <n v="17"/>
    <x v="2"/>
    <s v="Bookcases"/>
    <s v="COD"/>
    <x v="276"/>
    <s v="Mark Dixon"/>
    <x v="5"/>
    <s v="Cincinnati"/>
    <s v="2022-12"/>
  </r>
  <r>
    <s v="B-25990"/>
    <n v="1091"/>
    <n v="277"/>
    <n v="6"/>
    <x v="1"/>
    <s v="Paper"/>
    <s v="COD"/>
    <x v="276"/>
    <s v="Mark Dixon"/>
    <x v="5"/>
    <s v="Cincinnati"/>
    <s v="2022-12"/>
  </r>
  <r>
    <s v="B-25990"/>
    <n v="6027"/>
    <n v="1530"/>
    <n v="2"/>
    <x v="1"/>
    <s v="Binders"/>
    <s v="Credit Card"/>
    <x v="276"/>
    <s v="Mark Dixon"/>
    <x v="5"/>
    <s v="Cincinnati"/>
    <s v="2022-12"/>
  </r>
  <r>
    <s v="B-25222"/>
    <n v="4852"/>
    <n v="218"/>
    <n v="2"/>
    <x v="2"/>
    <s v="Tables"/>
    <s v="EMI"/>
    <x v="308"/>
    <s v="Alicia Allen"/>
    <x v="4"/>
    <s v="Dallas"/>
    <s v="2024-04"/>
  </r>
  <r>
    <s v="B-25222"/>
    <n v="4852"/>
    <n v="218"/>
    <n v="2"/>
    <x v="2"/>
    <s v="Tables"/>
    <s v="EMI"/>
    <x v="309"/>
    <s v="Cynthia Meyer"/>
    <x v="0"/>
    <s v="Tampa"/>
    <s v="2021-12"/>
  </r>
  <r>
    <s v="B-25222"/>
    <n v="4852"/>
    <n v="218"/>
    <n v="2"/>
    <x v="2"/>
    <s v="Tables"/>
    <s v="EMI"/>
    <x v="310"/>
    <s v="Brandon Norton"/>
    <x v="1"/>
    <s v="Springfield"/>
    <s v="2023-09"/>
  </r>
  <r>
    <s v="B-26402"/>
    <n v="4314"/>
    <n v="1453"/>
    <n v="6"/>
    <x v="2"/>
    <s v="Sofas"/>
    <s v="COD"/>
    <x v="311"/>
    <s v="Christina Scott"/>
    <x v="0"/>
    <s v="Tampa"/>
    <s v="2021-08"/>
  </r>
  <r>
    <s v="B-26792"/>
    <n v="3288"/>
    <n v="1477"/>
    <n v="3"/>
    <x v="1"/>
    <s v="Pens"/>
    <s v="EMI"/>
    <x v="312"/>
    <s v="Andrew Macias"/>
    <x v="4"/>
    <s v="Austin"/>
    <s v="2024-05"/>
  </r>
  <r>
    <s v="B-26792"/>
    <n v="3288"/>
    <n v="1477"/>
    <n v="3"/>
    <x v="1"/>
    <s v="Pens"/>
    <s v="EMI"/>
    <x v="313"/>
    <s v="Alejandro Williams"/>
    <x v="1"/>
    <s v="Springfield"/>
    <s v="2022-02"/>
  </r>
  <r>
    <s v="B-25154"/>
    <n v="3977"/>
    <n v="813"/>
    <n v="5"/>
    <x v="1"/>
    <s v="Binders"/>
    <s v="Credit Card"/>
    <x v="314"/>
    <s v="Mark Rodriguez"/>
    <x v="2"/>
    <s v="New York City"/>
    <s v="2024-12"/>
  </r>
  <r>
    <s v="B-26114"/>
    <n v="6252"/>
    <n v="1377"/>
    <n v="2"/>
    <x v="0"/>
    <s v="Printers"/>
    <s v="EMI"/>
    <x v="315"/>
    <s v="Sarah Montgomery"/>
    <x v="1"/>
    <s v="Chicago"/>
    <s v="2023-06"/>
  </r>
  <r>
    <s v="B-26485"/>
    <n v="9084"/>
    <n v="3253"/>
    <n v="12"/>
    <x v="1"/>
    <s v="Pens"/>
    <s v="Debit Card"/>
    <x v="316"/>
    <s v="Marisa Prince"/>
    <x v="2"/>
    <s v="Buffalo"/>
    <s v="2023-11"/>
  </r>
  <r>
    <s v="B-26191"/>
    <n v="8994"/>
    <n v="1481"/>
    <n v="15"/>
    <x v="0"/>
    <s v="Phones"/>
    <s v="Credit Card"/>
    <x v="317"/>
    <s v="James Bonilla"/>
    <x v="3"/>
    <s v="San Diego"/>
    <s v="2020-06"/>
  </r>
  <r>
    <s v="B-26754"/>
    <n v="1089"/>
    <n v="176"/>
    <n v="16"/>
    <x v="1"/>
    <s v="Markers"/>
    <s v="EMI"/>
    <x v="318"/>
    <s v="Robin Myers"/>
    <x v="4"/>
    <s v="Dallas"/>
    <s v="2020-10"/>
  </r>
  <r>
    <s v="B-25953"/>
    <n v="6690"/>
    <n v="1001"/>
    <n v="19"/>
    <x v="1"/>
    <s v="Binders"/>
    <s v="UPI"/>
    <x v="319"/>
    <s v="Nancy Sanchez"/>
    <x v="1"/>
    <s v="Springfield"/>
    <s v="2022-06"/>
  </r>
  <r>
    <s v="B-25953"/>
    <n v="6690"/>
    <n v="1001"/>
    <n v="19"/>
    <x v="1"/>
    <s v="Binders"/>
    <s v="UPI"/>
    <x v="202"/>
    <s v="Sydney Walls"/>
    <x v="1"/>
    <s v="Chicago"/>
    <s v="2021-11"/>
  </r>
  <r>
    <s v="B-25953"/>
    <n v="4985"/>
    <n v="1920"/>
    <n v="10"/>
    <x v="2"/>
    <s v="Bookcases"/>
    <s v="Credit Card"/>
    <x v="319"/>
    <s v="Nancy Sanchez"/>
    <x v="1"/>
    <s v="Springfield"/>
    <s v="2022-06"/>
  </r>
  <r>
    <s v="B-25953"/>
    <n v="4985"/>
    <n v="1920"/>
    <n v="10"/>
    <x v="2"/>
    <s v="Bookcases"/>
    <s v="Credit Card"/>
    <x v="202"/>
    <s v="Sydney Walls"/>
    <x v="1"/>
    <s v="Chicago"/>
    <s v="2021-11"/>
  </r>
  <r>
    <s v="B-26516"/>
    <n v="8590"/>
    <n v="3565"/>
    <n v="15"/>
    <x v="0"/>
    <s v="Electronic Games"/>
    <s v="EMI"/>
    <x v="320"/>
    <s v="Deborah Hoffman"/>
    <x v="0"/>
    <s v="Miami"/>
    <s v="2021-11"/>
  </r>
  <r>
    <s v="B-26516"/>
    <n v="6973"/>
    <n v="3038"/>
    <n v="10"/>
    <x v="2"/>
    <s v="Tables"/>
    <s v="COD"/>
    <x v="320"/>
    <s v="Deborah Hoffman"/>
    <x v="0"/>
    <s v="Miami"/>
    <s v="2021-11"/>
  </r>
  <r>
    <s v="B-26843"/>
    <n v="4591"/>
    <n v="1941"/>
    <n v="19"/>
    <x v="0"/>
    <s v="Printers"/>
    <s v="EMI"/>
    <x v="321"/>
    <s v="Megan Williams"/>
    <x v="4"/>
    <s v="Dallas"/>
    <s v="2021-07"/>
  </r>
  <r>
    <s v="B-26843"/>
    <n v="9612"/>
    <n v="2572"/>
    <n v="17"/>
    <x v="1"/>
    <s v="Pens"/>
    <s v="Credit Card"/>
    <x v="321"/>
    <s v="Megan Williams"/>
    <x v="4"/>
    <s v="Dallas"/>
    <s v="2021-07"/>
  </r>
  <r>
    <s v="B-26167"/>
    <n v="5343"/>
    <n v="655"/>
    <n v="1"/>
    <x v="2"/>
    <s v="Chairs"/>
    <s v="EMI"/>
    <x v="322"/>
    <s v="Shane Clark"/>
    <x v="3"/>
    <s v="San Diego"/>
    <s v="2024-04"/>
  </r>
  <r>
    <s v="B-26972"/>
    <n v="6956"/>
    <n v="318"/>
    <n v="20"/>
    <x v="1"/>
    <s v="Markers"/>
    <s v="Debit Card"/>
    <x v="55"/>
    <s v="Steven Haynes"/>
    <x v="1"/>
    <s v="Springfield"/>
    <s v="2022-04"/>
  </r>
  <r>
    <s v="B-25673"/>
    <n v="5306"/>
    <n v="2405"/>
    <n v="17"/>
    <x v="2"/>
    <s v="Tables"/>
    <s v="EMI"/>
    <x v="323"/>
    <s v="Kimberly Fuller"/>
    <x v="2"/>
    <s v="Buffalo"/>
    <s v="2024-03"/>
  </r>
  <r>
    <s v="B-26587"/>
    <n v="8982"/>
    <n v="448"/>
    <n v="17"/>
    <x v="2"/>
    <s v="Sofas"/>
    <s v="UPI"/>
    <x v="324"/>
    <s v="Angela Lyons"/>
    <x v="2"/>
    <s v="New York City"/>
    <s v="2021-05"/>
  </r>
  <r>
    <s v="B-26587"/>
    <n v="4826"/>
    <n v="562"/>
    <n v="5"/>
    <x v="1"/>
    <s v="Paper"/>
    <s v="Debit Card"/>
    <x v="324"/>
    <s v="Angela Lyons"/>
    <x v="2"/>
    <s v="New York City"/>
    <s v="2021-05"/>
  </r>
  <r>
    <s v="B-26668"/>
    <n v="972"/>
    <n v="106"/>
    <n v="15"/>
    <x v="1"/>
    <s v="Pens"/>
    <s v="EMI"/>
    <x v="112"/>
    <s v="Betty Tucker"/>
    <x v="5"/>
    <s v="Cincinnati"/>
    <s v="2022-05"/>
  </r>
  <r>
    <s v="B-26906"/>
    <n v="3665"/>
    <n v="802"/>
    <n v="4"/>
    <x v="1"/>
    <s v="Markers"/>
    <s v="Credit Card"/>
    <x v="325"/>
    <s v="Brianna Hunt"/>
    <x v="0"/>
    <s v="Miami"/>
    <s v="2021-08"/>
  </r>
  <r>
    <s v="B-26906"/>
    <n v="3665"/>
    <n v="802"/>
    <n v="4"/>
    <x v="1"/>
    <s v="Markers"/>
    <s v="Credit Card"/>
    <x v="326"/>
    <s v="Cathy Clark"/>
    <x v="0"/>
    <s v="Tampa"/>
    <s v="2025-02"/>
  </r>
  <r>
    <s v="B-25226"/>
    <n v="9808"/>
    <n v="2117"/>
    <n v="2"/>
    <x v="1"/>
    <s v="Pens"/>
    <s v="UPI"/>
    <x v="327"/>
    <s v="Nicole Warren"/>
    <x v="3"/>
    <s v="Los Angeles"/>
    <s v="2024-04"/>
  </r>
  <r>
    <s v="B-25166"/>
    <n v="1133"/>
    <n v="73"/>
    <n v="17"/>
    <x v="2"/>
    <s v="Chairs"/>
    <s v="UPI"/>
    <x v="328"/>
    <s v="Richard Castaneda"/>
    <x v="5"/>
    <s v="Cleveland"/>
    <s v="2023-02"/>
  </r>
  <r>
    <s v="B-25166"/>
    <n v="1133"/>
    <n v="73"/>
    <n v="17"/>
    <x v="2"/>
    <s v="Chairs"/>
    <s v="UPI"/>
    <x v="329"/>
    <s v="Sarah Torres"/>
    <x v="3"/>
    <s v="San Diego"/>
    <s v="2024-06"/>
  </r>
  <r>
    <s v="B-25166"/>
    <n v="6248"/>
    <n v="1168"/>
    <n v="19"/>
    <x v="2"/>
    <s v="Bookcases"/>
    <s v="COD"/>
    <x v="328"/>
    <s v="Richard Castaneda"/>
    <x v="5"/>
    <s v="Cleveland"/>
    <s v="2023-02"/>
  </r>
  <r>
    <s v="B-25166"/>
    <n v="6248"/>
    <n v="1168"/>
    <n v="19"/>
    <x v="2"/>
    <s v="Bookcases"/>
    <s v="COD"/>
    <x v="329"/>
    <s v="Sarah Torres"/>
    <x v="3"/>
    <s v="San Diego"/>
    <s v="2024-06"/>
  </r>
  <r>
    <s v="B-25454"/>
    <n v="5666"/>
    <n v="2733"/>
    <n v="17"/>
    <x v="0"/>
    <s v="Electronic Games"/>
    <s v="Credit Card"/>
    <x v="330"/>
    <s v="Vanessa Deleon"/>
    <x v="0"/>
    <s v="Tampa"/>
    <s v="2025-01"/>
  </r>
  <r>
    <s v="B-26215"/>
    <n v="4171"/>
    <n v="1450"/>
    <n v="18"/>
    <x v="1"/>
    <s v="Markers"/>
    <s v="COD"/>
    <x v="331"/>
    <s v="Richard Lyons"/>
    <x v="4"/>
    <s v="Dallas"/>
    <s v="2023-04"/>
  </r>
  <r>
    <s v="B-25777"/>
    <n v="6236"/>
    <n v="2839"/>
    <n v="7"/>
    <x v="0"/>
    <s v="Printers"/>
    <s v="Credit Card"/>
    <x v="332"/>
    <s v="Eric Adams"/>
    <x v="1"/>
    <s v="Springfield"/>
    <s v="2022-01"/>
  </r>
  <r>
    <s v="B-25777"/>
    <n v="6236"/>
    <n v="2839"/>
    <n v="7"/>
    <x v="0"/>
    <s v="Printers"/>
    <s v="Credit Card"/>
    <x v="333"/>
    <s v="Chad Brown"/>
    <x v="0"/>
    <s v="Orlando"/>
    <s v="2022-05"/>
  </r>
  <r>
    <s v="B-25383"/>
    <n v="5410"/>
    <n v="2456"/>
    <n v="8"/>
    <x v="2"/>
    <s v="Chairs"/>
    <s v="Credit Card"/>
    <x v="334"/>
    <s v="Kayla Becker"/>
    <x v="3"/>
    <s v="Los Angeles"/>
    <s v="2024-05"/>
  </r>
  <r>
    <s v="B-25383"/>
    <n v="5410"/>
    <n v="2456"/>
    <n v="8"/>
    <x v="2"/>
    <s v="Chairs"/>
    <s v="Credit Card"/>
    <x v="335"/>
    <s v="Ashley Freeman"/>
    <x v="0"/>
    <s v="Tampa"/>
    <s v="2022-01"/>
  </r>
  <r>
    <s v="B-26409"/>
    <n v="3024"/>
    <n v="1353"/>
    <n v="1"/>
    <x v="2"/>
    <s v="Sofas"/>
    <s v="Credit Card"/>
    <x v="336"/>
    <s v="Scott Harris"/>
    <x v="3"/>
    <s v="Los Angeles"/>
    <s v="2024-05"/>
  </r>
  <r>
    <s v="B-26409"/>
    <n v="3024"/>
    <n v="1353"/>
    <n v="1"/>
    <x v="2"/>
    <s v="Sofas"/>
    <s v="Credit Card"/>
    <x v="337"/>
    <s v="John James"/>
    <x v="5"/>
    <s v="Columbus"/>
    <s v="2021-12"/>
  </r>
  <r>
    <s v="B-26684"/>
    <n v="7434"/>
    <n v="2851"/>
    <n v="5"/>
    <x v="1"/>
    <s v="Markers"/>
    <s v="UPI"/>
    <x v="116"/>
    <s v="Jesse Bond"/>
    <x v="1"/>
    <s v="Springfield"/>
    <s v="2022-12"/>
  </r>
  <r>
    <s v="B-26726"/>
    <n v="7213"/>
    <n v="508"/>
    <n v="19"/>
    <x v="0"/>
    <s v="Electronic Games"/>
    <s v="Debit Card"/>
    <x v="338"/>
    <s v="Brandon Hughes"/>
    <x v="4"/>
    <s v="Dallas"/>
    <s v="2023-08"/>
  </r>
  <r>
    <s v="B-26726"/>
    <n v="7213"/>
    <n v="508"/>
    <n v="19"/>
    <x v="0"/>
    <s v="Electronic Games"/>
    <s v="Debit Card"/>
    <x v="339"/>
    <s v="Lynn Reynolds"/>
    <x v="5"/>
    <s v="Cincinnati"/>
    <s v="2021-11"/>
  </r>
  <r>
    <s v="B-26726"/>
    <n v="3176"/>
    <n v="586"/>
    <n v="9"/>
    <x v="2"/>
    <s v="Tables"/>
    <s v="EMI"/>
    <x v="338"/>
    <s v="Brandon Hughes"/>
    <x v="4"/>
    <s v="Dallas"/>
    <s v="2023-08"/>
  </r>
  <r>
    <s v="B-26726"/>
    <n v="3176"/>
    <n v="586"/>
    <n v="9"/>
    <x v="2"/>
    <s v="Tables"/>
    <s v="EMI"/>
    <x v="339"/>
    <s v="Lynn Reynolds"/>
    <x v="5"/>
    <s v="Cincinnati"/>
    <s v="2021-11"/>
  </r>
  <r>
    <s v="B-26136"/>
    <n v="9144"/>
    <n v="2220"/>
    <n v="18"/>
    <x v="1"/>
    <s v="Binders"/>
    <s v="Credit Card"/>
    <x v="340"/>
    <s v="Ronald Good"/>
    <x v="0"/>
    <s v="Miami"/>
    <s v="2021-06"/>
  </r>
  <r>
    <s v="B-26098"/>
    <n v="4146"/>
    <n v="865"/>
    <n v="19"/>
    <x v="2"/>
    <s v="Tables"/>
    <s v="EMI"/>
    <x v="341"/>
    <s v="Kyle Baker"/>
    <x v="4"/>
    <s v="Houston"/>
    <s v="2022-07"/>
  </r>
  <r>
    <s v="B-26098"/>
    <n v="3793"/>
    <n v="875"/>
    <n v="7"/>
    <x v="2"/>
    <s v="Tables"/>
    <s v="EMI"/>
    <x v="341"/>
    <s v="Kyle Baker"/>
    <x v="4"/>
    <s v="Houston"/>
    <s v="2022-07"/>
  </r>
  <r>
    <s v="B-25430"/>
    <n v="7169"/>
    <n v="2385"/>
    <n v="11"/>
    <x v="2"/>
    <s v="Sofas"/>
    <s v="COD"/>
    <x v="342"/>
    <s v="Michael Rivera"/>
    <x v="3"/>
    <s v="Los Angeles"/>
    <s v="2021-06"/>
  </r>
  <r>
    <s v="B-25430"/>
    <n v="4046"/>
    <n v="417"/>
    <n v="18"/>
    <x v="2"/>
    <s v="Chairs"/>
    <s v="Credit Card"/>
    <x v="342"/>
    <s v="Michael Rivera"/>
    <x v="3"/>
    <s v="Los Angeles"/>
    <s v="2021-06"/>
  </r>
  <r>
    <s v="B-25266"/>
    <n v="4164"/>
    <n v="905"/>
    <n v="11"/>
    <x v="0"/>
    <s v="Phones"/>
    <s v="COD"/>
    <x v="343"/>
    <s v="Lori Adkins"/>
    <x v="3"/>
    <s v="San Diego"/>
    <s v="2023-12"/>
  </r>
  <r>
    <s v="B-25266"/>
    <n v="5389"/>
    <n v="2196"/>
    <n v="5"/>
    <x v="2"/>
    <s v="Tables"/>
    <s v="UPI"/>
    <x v="343"/>
    <s v="Lori Adkins"/>
    <x v="3"/>
    <s v="San Diego"/>
    <s v="2023-12"/>
  </r>
  <r>
    <s v="B-25283"/>
    <n v="5448"/>
    <n v="2204"/>
    <n v="5"/>
    <x v="2"/>
    <s v="Sofas"/>
    <s v="COD"/>
    <x v="344"/>
    <s v="Luis Warner"/>
    <x v="2"/>
    <s v="New York City"/>
    <s v="2022-08"/>
  </r>
  <r>
    <s v="B-25227"/>
    <n v="4115"/>
    <n v="1285"/>
    <n v="1"/>
    <x v="2"/>
    <s v="Sofas"/>
    <s v="UPI"/>
    <x v="156"/>
    <s v="Donald Perry"/>
    <x v="0"/>
    <s v="Orlando"/>
    <s v="2020-04"/>
  </r>
  <r>
    <s v="B-25227"/>
    <n v="4761"/>
    <n v="2231"/>
    <n v="12"/>
    <x v="2"/>
    <s v="Tables"/>
    <s v="UPI"/>
    <x v="156"/>
    <s v="Donald Perry"/>
    <x v="0"/>
    <s v="Orlando"/>
    <s v="2020-04"/>
  </r>
  <r>
    <s v="B-25669"/>
    <n v="5899"/>
    <n v="2264"/>
    <n v="6"/>
    <x v="1"/>
    <s v="Binders"/>
    <s v="EMI"/>
    <x v="345"/>
    <s v="Adam Stevens"/>
    <x v="2"/>
    <s v="Buffalo"/>
    <s v="2023-10"/>
  </r>
  <r>
    <s v="B-25064"/>
    <n v="6109"/>
    <n v="3040"/>
    <n v="9"/>
    <x v="2"/>
    <s v="Chairs"/>
    <s v="EMI"/>
    <x v="346"/>
    <s v="Kimberly Johnson"/>
    <x v="2"/>
    <s v="Buffalo"/>
    <s v="2022-02"/>
  </r>
  <r>
    <s v="B-25064"/>
    <n v="6109"/>
    <n v="3040"/>
    <n v="9"/>
    <x v="2"/>
    <s v="Chairs"/>
    <s v="EMI"/>
    <x v="347"/>
    <s v="Kelly Jones"/>
    <x v="2"/>
    <s v="Rochester"/>
    <s v="2023-10"/>
  </r>
  <r>
    <s v="B-25064"/>
    <n v="4628"/>
    <n v="1491"/>
    <n v="17"/>
    <x v="0"/>
    <s v="Electronic Games"/>
    <s v="UPI"/>
    <x v="346"/>
    <s v="Kimberly Johnson"/>
    <x v="2"/>
    <s v="Buffalo"/>
    <s v="2022-02"/>
  </r>
  <r>
    <s v="B-25064"/>
    <n v="4628"/>
    <n v="1491"/>
    <n v="17"/>
    <x v="0"/>
    <s v="Electronic Games"/>
    <s v="UPI"/>
    <x v="347"/>
    <s v="Kelly Jones"/>
    <x v="2"/>
    <s v="Rochester"/>
    <s v="2023-10"/>
  </r>
  <r>
    <s v="B-26268"/>
    <n v="4369"/>
    <n v="584"/>
    <n v="13"/>
    <x v="1"/>
    <s v="Pens"/>
    <s v="Credit Card"/>
    <x v="129"/>
    <s v="Ashley Petty"/>
    <x v="1"/>
    <s v="Peoria"/>
    <s v="2022-09"/>
  </r>
  <r>
    <s v="B-26268"/>
    <n v="4369"/>
    <n v="584"/>
    <n v="13"/>
    <x v="1"/>
    <s v="Pens"/>
    <s v="Credit Card"/>
    <x v="348"/>
    <s v="Crystal Ross"/>
    <x v="4"/>
    <s v="Austin"/>
    <s v="2021-04"/>
  </r>
  <r>
    <s v="B-25456"/>
    <n v="5632"/>
    <n v="2358"/>
    <n v="20"/>
    <x v="2"/>
    <s v="Sofas"/>
    <s v="Credit Card"/>
    <x v="349"/>
    <s v="Alexis Duffy"/>
    <x v="3"/>
    <s v="Los Angeles"/>
    <s v="2021-05"/>
  </r>
  <r>
    <s v="B-25456"/>
    <n v="5632"/>
    <n v="2358"/>
    <n v="20"/>
    <x v="2"/>
    <s v="Sofas"/>
    <s v="Credit Card"/>
    <x v="350"/>
    <s v="Stephanie Sanchez"/>
    <x v="0"/>
    <s v="Miami"/>
    <s v="2024-02"/>
  </r>
  <r>
    <s v="B-25456"/>
    <n v="5632"/>
    <n v="2358"/>
    <n v="20"/>
    <x v="2"/>
    <s v="Sofas"/>
    <s v="Credit Card"/>
    <x v="351"/>
    <s v="Reginald Espinoza"/>
    <x v="5"/>
    <s v="Cleveland"/>
    <s v="2025-02"/>
  </r>
  <r>
    <s v="B-25495"/>
    <n v="7519"/>
    <n v="402"/>
    <n v="14"/>
    <x v="1"/>
    <s v="Paper"/>
    <s v="UPI"/>
    <x v="352"/>
    <s v="Sandra Hicks"/>
    <x v="3"/>
    <s v="San Diego"/>
    <s v="2022-10"/>
  </r>
  <r>
    <s v="B-25495"/>
    <n v="1564"/>
    <n v="674"/>
    <n v="13"/>
    <x v="0"/>
    <s v="Electronic Games"/>
    <s v="Debit Card"/>
    <x v="352"/>
    <s v="Sandra Hicks"/>
    <x v="3"/>
    <s v="San Diego"/>
    <s v="2022-10"/>
  </r>
  <r>
    <s v="B-26552"/>
    <n v="2804"/>
    <n v="936"/>
    <n v="10"/>
    <x v="0"/>
    <s v="Electronic Games"/>
    <s v="Credit Card"/>
    <x v="353"/>
    <s v="Olivia Orozco"/>
    <x v="4"/>
    <s v="Austin"/>
    <s v="2022-02"/>
  </r>
  <r>
    <s v="B-26552"/>
    <n v="2804"/>
    <n v="936"/>
    <n v="10"/>
    <x v="0"/>
    <s v="Electronic Games"/>
    <s v="Credit Card"/>
    <x v="354"/>
    <s v="Larry Moore"/>
    <x v="0"/>
    <s v="Tampa"/>
    <s v="2020-11"/>
  </r>
  <r>
    <s v="B-26552"/>
    <n v="2804"/>
    <n v="936"/>
    <n v="10"/>
    <x v="0"/>
    <s v="Electronic Games"/>
    <s v="Credit Card"/>
    <x v="355"/>
    <s v="Mrs. Rachel Cannon DDS"/>
    <x v="0"/>
    <s v="Tampa"/>
    <s v="2023-05"/>
  </r>
  <r>
    <s v="B-25203"/>
    <n v="2321"/>
    <n v="505"/>
    <n v="6"/>
    <x v="2"/>
    <s v="Chairs"/>
    <s v="EMI"/>
    <x v="356"/>
    <s v="Daniel Flowers"/>
    <x v="1"/>
    <s v="Springfield"/>
    <s v="2022-10"/>
  </r>
  <r>
    <s v="B-25462"/>
    <n v="5730"/>
    <n v="482"/>
    <n v="6"/>
    <x v="0"/>
    <s v="Laptops"/>
    <s v="COD"/>
    <x v="357"/>
    <s v="Randy Acosta"/>
    <x v="0"/>
    <s v="Tampa"/>
    <s v="2024-08"/>
  </r>
  <r>
    <s v="B-26145"/>
    <n v="7441"/>
    <n v="867"/>
    <n v="12"/>
    <x v="2"/>
    <s v="Sofas"/>
    <s v="COD"/>
    <x v="179"/>
    <s v="Deborah Williams"/>
    <x v="1"/>
    <s v="Chicago"/>
    <s v="2021-11"/>
  </r>
  <r>
    <s v="B-26145"/>
    <n v="7441"/>
    <n v="867"/>
    <n v="12"/>
    <x v="2"/>
    <s v="Sofas"/>
    <s v="COD"/>
    <x v="358"/>
    <s v="Robert Michael"/>
    <x v="4"/>
    <s v="Austin"/>
    <s v="2020-05"/>
  </r>
  <r>
    <s v="B-25552"/>
    <n v="1732"/>
    <n v="766"/>
    <n v="7"/>
    <x v="1"/>
    <s v="Binders"/>
    <s v="UPI"/>
    <x v="78"/>
    <s v="Danny Ramirez"/>
    <x v="2"/>
    <s v="New York City"/>
    <s v="2023-02"/>
  </r>
  <r>
    <s v="B-25552"/>
    <n v="8788"/>
    <n v="3944"/>
    <n v="19"/>
    <x v="1"/>
    <s v="Paper"/>
    <s v="EMI"/>
    <x v="78"/>
    <s v="Danny Ramirez"/>
    <x v="2"/>
    <s v="New York City"/>
    <s v="2023-02"/>
  </r>
  <r>
    <s v="B-26069"/>
    <n v="838"/>
    <n v="271"/>
    <n v="11"/>
    <x v="1"/>
    <s v="Markers"/>
    <s v="EMI"/>
    <x v="359"/>
    <s v="Stephen Baker"/>
    <x v="5"/>
    <s v="Columbus"/>
    <s v="2021-01"/>
  </r>
  <r>
    <s v="B-26069"/>
    <n v="838"/>
    <n v="271"/>
    <n v="11"/>
    <x v="1"/>
    <s v="Markers"/>
    <s v="EMI"/>
    <x v="360"/>
    <s v="Jeffrey Wilcox"/>
    <x v="1"/>
    <s v="Peoria"/>
    <s v="2022-02"/>
  </r>
  <r>
    <s v="B-26069"/>
    <n v="3577"/>
    <n v="699"/>
    <n v="2"/>
    <x v="2"/>
    <s v="Tables"/>
    <s v="UPI"/>
    <x v="359"/>
    <s v="Stephen Baker"/>
    <x v="5"/>
    <s v="Columbus"/>
    <s v="2021-01"/>
  </r>
  <r>
    <s v="B-26069"/>
    <n v="3577"/>
    <n v="699"/>
    <n v="2"/>
    <x v="2"/>
    <s v="Tables"/>
    <s v="UPI"/>
    <x v="360"/>
    <s v="Jeffrey Wilcox"/>
    <x v="1"/>
    <s v="Peoria"/>
    <s v="2022-02"/>
  </r>
  <r>
    <s v="B-25120"/>
    <n v="7122"/>
    <n v="1836"/>
    <n v="6"/>
    <x v="0"/>
    <s v="Phones"/>
    <s v="Debit Card"/>
    <x v="361"/>
    <s v="James Clarke"/>
    <x v="4"/>
    <s v="Dallas"/>
    <s v="2024-04"/>
  </r>
  <r>
    <s v="B-25120"/>
    <n v="7122"/>
    <n v="1836"/>
    <n v="6"/>
    <x v="0"/>
    <s v="Phones"/>
    <s v="Debit Card"/>
    <x v="362"/>
    <s v="Julia Gallagher"/>
    <x v="4"/>
    <s v="Houston"/>
    <s v="2023-03"/>
  </r>
  <r>
    <s v="B-25120"/>
    <n v="7122"/>
    <n v="1836"/>
    <n v="6"/>
    <x v="0"/>
    <s v="Phones"/>
    <s v="Debit Card"/>
    <x v="363"/>
    <s v="Ronald Frey Jr."/>
    <x v="2"/>
    <s v="New York City"/>
    <s v="2023-07"/>
  </r>
  <r>
    <s v="B-25120"/>
    <n v="7327"/>
    <n v="2596"/>
    <n v="15"/>
    <x v="1"/>
    <s v="Markers"/>
    <s v="Credit Card"/>
    <x v="361"/>
    <s v="James Clarke"/>
    <x v="4"/>
    <s v="Dallas"/>
    <s v="2024-04"/>
  </r>
  <r>
    <s v="B-25120"/>
    <n v="7327"/>
    <n v="2596"/>
    <n v="15"/>
    <x v="1"/>
    <s v="Markers"/>
    <s v="Credit Card"/>
    <x v="362"/>
    <s v="Julia Gallagher"/>
    <x v="4"/>
    <s v="Houston"/>
    <s v="2023-03"/>
  </r>
  <r>
    <s v="B-25120"/>
    <n v="7327"/>
    <n v="2596"/>
    <n v="15"/>
    <x v="1"/>
    <s v="Markers"/>
    <s v="Credit Card"/>
    <x v="363"/>
    <s v="Ronald Frey Jr."/>
    <x v="2"/>
    <s v="New York City"/>
    <s v="2023-07"/>
  </r>
  <r>
    <s v="B-26146"/>
    <n v="2239"/>
    <n v="1094"/>
    <n v="18"/>
    <x v="0"/>
    <s v="Printers"/>
    <s v="COD"/>
    <x v="364"/>
    <s v="Megan Charles"/>
    <x v="0"/>
    <s v="Tampa"/>
    <s v="2024-07"/>
  </r>
  <r>
    <s v="B-26146"/>
    <n v="4932"/>
    <n v="1153"/>
    <n v="1"/>
    <x v="1"/>
    <s v="Markers"/>
    <s v="COD"/>
    <x v="364"/>
    <s v="Megan Charles"/>
    <x v="0"/>
    <s v="Tampa"/>
    <s v="2024-07"/>
  </r>
  <r>
    <s v="B-25549"/>
    <n v="4609"/>
    <n v="1084"/>
    <n v="8"/>
    <x v="0"/>
    <s v="Printers"/>
    <s v="UPI"/>
    <x v="365"/>
    <s v="Amy Duran MD"/>
    <x v="0"/>
    <s v="Orlando"/>
    <s v="2023-07"/>
  </r>
  <r>
    <s v="B-25549"/>
    <n v="2328"/>
    <n v="788"/>
    <n v="4"/>
    <x v="1"/>
    <s v="Paper"/>
    <s v="UPI"/>
    <x v="365"/>
    <s v="Amy Duran MD"/>
    <x v="0"/>
    <s v="Orlando"/>
    <s v="2023-07"/>
  </r>
  <r>
    <s v="B-25549"/>
    <n v="4734"/>
    <n v="958"/>
    <n v="7"/>
    <x v="0"/>
    <s v="Printers"/>
    <s v="Debit Card"/>
    <x v="365"/>
    <s v="Amy Duran MD"/>
    <x v="0"/>
    <s v="Orlando"/>
    <s v="2023-07"/>
  </r>
  <r>
    <s v="B-25488"/>
    <n v="1388"/>
    <n v="345"/>
    <n v="5"/>
    <x v="2"/>
    <s v="Sofas"/>
    <s v="UPI"/>
    <x v="366"/>
    <s v="Christopher Thomas"/>
    <x v="2"/>
    <s v="New York City"/>
    <s v="2024-10"/>
  </r>
  <r>
    <s v="B-25488"/>
    <n v="8555"/>
    <n v="1638"/>
    <n v="8"/>
    <x v="0"/>
    <s v="Laptops"/>
    <s v="Credit Card"/>
    <x v="366"/>
    <s v="Christopher Thomas"/>
    <x v="2"/>
    <s v="New York City"/>
    <s v="2024-10"/>
  </r>
  <r>
    <s v="B-26885"/>
    <n v="9024"/>
    <n v="730"/>
    <n v="4"/>
    <x v="2"/>
    <s v="Tables"/>
    <s v="Credit Card"/>
    <x v="367"/>
    <s v="Peter Castro"/>
    <x v="4"/>
    <s v="Dallas"/>
    <s v="2024-02"/>
  </r>
  <r>
    <s v="B-26885"/>
    <n v="2468"/>
    <n v="418"/>
    <n v="4"/>
    <x v="0"/>
    <s v="Laptops"/>
    <s v="Credit Card"/>
    <x v="367"/>
    <s v="Peter Castro"/>
    <x v="4"/>
    <s v="Dallas"/>
    <s v="2024-02"/>
  </r>
  <r>
    <s v="B-25703"/>
    <n v="9438"/>
    <n v="1801"/>
    <n v="4"/>
    <x v="0"/>
    <s v="Electronic Games"/>
    <s v="COD"/>
    <x v="368"/>
    <s v="Steven Acosta"/>
    <x v="0"/>
    <s v="Orlando"/>
    <s v="2023-04"/>
  </r>
  <r>
    <s v="B-25703"/>
    <n v="9438"/>
    <n v="1801"/>
    <n v="4"/>
    <x v="0"/>
    <s v="Electronic Games"/>
    <s v="COD"/>
    <x v="369"/>
    <s v="Lindsay Jackson"/>
    <x v="4"/>
    <s v="Austin"/>
    <s v="2023-10"/>
  </r>
  <r>
    <s v="B-25809"/>
    <n v="2685"/>
    <n v="379"/>
    <n v="18"/>
    <x v="0"/>
    <s v="Phones"/>
    <s v="UPI"/>
    <x v="370"/>
    <s v="Kelly Smith"/>
    <x v="5"/>
    <s v="Cleveland"/>
    <s v="2022-03"/>
  </r>
  <r>
    <s v="B-25809"/>
    <n v="2685"/>
    <n v="379"/>
    <n v="18"/>
    <x v="0"/>
    <s v="Phones"/>
    <s v="UPI"/>
    <x v="174"/>
    <s v="Sabrina Hartman"/>
    <x v="0"/>
    <s v="Tampa"/>
    <s v="2022-12"/>
  </r>
  <r>
    <s v="B-25809"/>
    <n v="9916"/>
    <n v="4602"/>
    <n v="14"/>
    <x v="2"/>
    <s v="Chairs"/>
    <s v="UPI"/>
    <x v="370"/>
    <s v="Kelly Smith"/>
    <x v="5"/>
    <s v="Cleveland"/>
    <s v="2022-03"/>
  </r>
  <r>
    <s v="B-25809"/>
    <n v="9916"/>
    <n v="4602"/>
    <n v="14"/>
    <x v="2"/>
    <s v="Chairs"/>
    <s v="UPI"/>
    <x v="174"/>
    <s v="Sabrina Hartman"/>
    <x v="0"/>
    <s v="Tampa"/>
    <s v="2022-12"/>
  </r>
  <r>
    <s v="B-25809"/>
    <n v="6184"/>
    <n v="50"/>
    <n v="14"/>
    <x v="0"/>
    <s v="Electronic Games"/>
    <s v="Credit Card"/>
    <x v="370"/>
    <s v="Kelly Smith"/>
    <x v="5"/>
    <s v="Cleveland"/>
    <s v="2022-03"/>
  </r>
  <r>
    <s v="B-25809"/>
    <n v="6184"/>
    <n v="50"/>
    <n v="14"/>
    <x v="0"/>
    <s v="Electronic Games"/>
    <s v="Credit Card"/>
    <x v="174"/>
    <s v="Sabrina Hartman"/>
    <x v="0"/>
    <s v="Tampa"/>
    <s v="2022-12"/>
  </r>
  <r>
    <s v="B-25809"/>
    <n v="4548"/>
    <n v="2135"/>
    <n v="8"/>
    <x v="1"/>
    <s v="Markers"/>
    <s v="Debit Card"/>
    <x v="370"/>
    <s v="Kelly Smith"/>
    <x v="5"/>
    <s v="Cleveland"/>
    <s v="2022-03"/>
  </r>
  <r>
    <s v="B-25809"/>
    <n v="4548"/>
    <n v="2135"/>
    <n v="8"/>
    <x v="1"/>
    <s v="Markers"/>
    <s v="Debit Card"/>
    <x v="174"/>
    <s v="Sabrina Hartman"/>
    <x v="0"/>
    <s v="Tampa"/>
    <s v="2022-12"/>
  </r>
  <r>
    <s v="B-25477"/>
    <n v="7195"/>
    <n v="1665"/>
    <n v="7"/>
    <x v="1"/>
    <s v="Markers"/>
    <s v="COD"/>
    <x v="371"/>
    <s v="Cynthia Smith"/>
    <x v="2"/>
    <s v="Rochester"/>
    <s v="2024-07"/>
  </r>
  <r>
    <s v="B-25477"/>
    <n v="7195"/>
    <n v="1665"/>
    <n v="7"/>
    <x v="1"/>
    <s v="Markers"/>
    <s v="COD"/>
    <x v="372"/>
    <s v="Olivia Dickerson"/>
    <x v="2"/>
    <s v="Buffalo"/>
    <s v="2022-07"/>
  </r>
  <r>
    <s v="B-26018"/>
    <n v="3098"/>
    <n v="957"/>
    <n v="18"/>
    <x v="2"/>
    <s v="Bookcases"/>
    <s v="COD"/>
    <x v="373"/>
    <s v="Whitney Stout"/>
    <x v="4"/>
    <s v="Austin"/>
    <s v="2024-07"/>
  </r>
  <r>
    <s v="B-25329"/>
    <n v="5412"/>
    <n v="1192"/>
    <n v="18"/>
    <x v="2"/>
    <s v="Tables"/>
    <s v="Credit Card"/>
    <x v="374"/>
    <s v="Stephanie Flores"/>
    <x v="3"/>
    <s v="San Diego"/>
    <s v="2024-02"/>
  </r>
  <r>
    <s v="B-25329"/>
    <n v="5412"/>
    <n v="1192"/>
    <n v="18"/>
    <x v="2"/>
    <s v="Tables"/>
    <s v="Credit Card"/>
    <x v="375"/>
    <s v="Gregory English"/>
    <x v="3"/>
    <s v="Los Angeles"/>
    <s v="2025-01"/>
  </r>
  <r>
    <s v="B-25182"/>
    <n v="1397"/>
    <n v="686"/>
    <n v="11"/>
    <x v="2"/>
    <s v="Chairs"/>
    <s v="Credit Card"/>
    <x v="376"/>
    <s v="Natalie Maxwell"/>
    <x v="2"/>
    <s v="New York City"/>
    <s v="2021-12"/>
  </r>
  <r>
    <s v="B-25492"/>
    <n v="9279"/>
    <n v="552"/>
    <n v="14"/>
    <x v="2"/>
    <s v="Chairs"/>
    <s v="EMI"/>
    <x v="377"/>
    <s v="Tina Blake"/>
    <x v="2"/>
    <s v="Buffalo"/>
    <s v="2021-12"/>
  </r>
  <r>
    <s v="B-25492"/>
    <n v="9279"/>
    <n v="552"/>
    <n v="14"/>
    <x v="2"/>
    <s v="Chairs"/>
    <s v="EMI"/>
    <x v="378"/>
    <s v="Clarence Cooke"/>
    <x v="3"/>
    <s v="San Francisco"/>
    <s v="2020-11"/>
  </r>
  <r>
    <s v="B-25492"/>
    <n v="2596"/>
    <n v="1003"/>
    <n v="19"/>
    <x v="1"/>
    <s v="Paper"/>
    <s v="Credit Card"/>
    <x v="377"/>
    <s v="Tina Blake"/>
    <x v="2"/>
    <s v="Buffalo"/>
    <s v="2021-12"/>
  </r>
  <r>
    <s v="B-25492"/>
    <n v="2596"/>
    <n v="1003"/>
    <n v="19"/>
    <x v="1"/>
    <s v="Paper"/>
    <s v="Credit Card"/>
    <x v="378"/>
    <s v="Clarence Cooke"/>
    <x v="3"/>
    <s v="San Francisco"/>
    <s v="2020-11"/>
  </r>
  <r>
    <s v="B-25517"/>
    <n v="6732"/>
    <n v="911"/>
    <n v="19"/>
    <x v="2"/>
    <s v="Bookcases"/>
    <s v="EMI"/>
    <x v="379"/>
    <s v="Tamara Guzman"/>
    <x v="2"/>
    <s v="Buffalo"/>
    <s v="2021-12"/>
  </r>
  <r>
    <s v="B-25517"/>
    <n v="4495"/>
    <n v="1408"/>
    <n v="14"/>
    <x v="1"/>
    <s v="Pens"/>
    <s v="EMI"/>
    <x v="379"/>
    <s v="Tamara Guzman"/>
    <x v="2"/>
    <s v="Buffalo"/>
    <s v="2021-12"/>
  </r>
  <r>
    <s v="B-25200"/>
    <n v="9653"/>
    <n v="2471"/>
    <n v="6"/>
    <x v="1"/>
    <s v="Paper"/>
    <s v="UPI"/>
    <x v="380"/>
    <s v="Marissa Hartman"/>
    <x v="2"/>
    <s v="Buffalo"/>
    <s v="2024-07"/>
  </r>
  <r>
    <s v="B-26009"/>
    <n v="8945"/>
    <n v="1728"/>
    <n v="10"/>
    <x v="2"/>
    <s v="Tables"/>
    <s v="UPI"/>
    <x v="381"/>
    <s v="Sara Garcia"/>
    <x v="1"/>
    <s v="Peoria"/>
    <s v="2021-02"/>
  </r>
  <r>
    <s v="B-26580"/>
    <n v="4007"/>
    <n v="201"/>
    <n v="13"/>
    <x v="2"/>
    <s v="Bookcases"/>
    <s v="COD"/>
    <x v="299"/>
    <s v="Kathryn Rogers"/>
    <x v="5"/>
    <s v="Columbus"/>
    <s v="2020-10"/>
  </r>
  <r>
    <s v="B-26580"/>
    <n v="4007"/>
    <n v="201"/>
    <n v="13"/>
    <x v="2"/>
    <s v="Bookcases"/>
    <s v="COD"/>
    <x v="103"/>
    <s v="Kyle Dickson"/>
    <x v="4"/>
    <s v="Dallas"/>
    <s v="2023-04"/>
  </r>
  <r>
    <s v="B-25679"/>
    <n v="810"/>
    <n v="231"/>
    <n v="18"/>
    <x v="2"/>
    <s v="Bookcases"/>
    <s v="EMI"/>
    <x v="299"/>
    <s v="Jacob Decker"/>
    <x v="0"/>
    <s v="Tampa"/>
    <s v="2020-10"/>
  </r>
  <r>
    <s v="B-26034"/>
    <n v="9789"/>
    <n v="2071"/>
    <n v="18"/>
    <x v="2"/>
    <s v="Bookcases"/>
    <s v="Debit Card"/>
    <x v="382"/>
    <s v="Aaron Johnson"/>
    <x v="2"/>
    <s v="Rochester"/>
    <s v="2023-12"/>
  </r>
  <r>
    <s v="B-26034"/>
    <n v="9229"/>
    <n v="4090"/>
    <n v="8"/>
    <x v="0"/>
    <s v="Electronic Games"/>
    <s v="COD"/>
    <x v="382"/>
    <s v="Aaron Johnson"/>
    <x v="2"/>
    <s v="Rochester"/>
    <s v="2023-12"/>
  </r>
  <r>
    <s v="B-25148"/>
    <n v="8141"/>
    <n v="3968"/>
    <n v="18"/>
    <x v="1"/>
    <s v="Markers"/>
    <s v="Debit Card"/>
    <x v="56"/>
    <s v="William Morse"/>
    <x v="2"/>
    <s v="Rochester"/>
    <s v="2022-12"/>
  </r>
  <r>
    <s v="B-25148"/>
    <n v="8141"/>
    <n v="3968"/>
    <n v="18"/>
    <x v="1"/>
    <s v="Markers"/>
    <s v="Debit Card"/>
    <x v="383"/>
    <s v="Carrie Smith"/>
    <x v="1"/>
    <s v="Peoria"/>
    <s v="2022-08"/>
  </r>
  <r>
    <s v="B-25148"/>
    <n v="1067"/>
    <n v="251"/>
    <n v="14"/>
    <x v="2"/>
    <s v="Sofas"/>
    <s v="EMI"/>
    <x v="56"/>
    <s v="William Morse"/>
    <x v="2"/>
    <s v="Rochester"/>
    <s v="2022-12"/>
  </r>
  <r>
    <s v="B-25148"/>
    <n v="1067"/>
    <n v="251"/>
    <n v="14"/>
    <x v="2"/>
    <s v="Sofas"/>
    <s v="EMI"/>
    <x v="383"/>
    <s v="Carrie Smith"/>
    <x v="1"/>
    <s v="Peoria"/>
    <s v="2022-08"/>
  </r>
  <r>
    <s v="B-25830"/>
    <n v="3839"/>
    <n v="1415"/>
    <n v="10"/>
    <x v="1"/>
    <s v="Binders"/>
    <s v="UPI"/>
    <x v="384"/>
    <s v="Vincent Roth"/>
    <x v="3"/>
    <s v="Los Angeles"/>
    <s v="2023-10"/>
  </r>
  <r>
    <s v="B-25830"/>
    <n v="3839"/>
    <n v="1415"/>
    <n v="10"/>
    <x v="1"/>
    <s v="Binders"/>
    <s v="UPI"/>
    <x v="360"/>
    <s v="Andrew Benson"/>
    <x v="0"/>
    <s v="Orlando"/>
    <s v="2022-02"/>
  </r>
  <r>
    <s v="B-25762"/>
    <n v="2858"/>
    <n v="482"/>
    <n v="13"/>
    <x v="0"/>
    <s v="Electronic Games"/>
    <s v="COD"/>
    <x v="385"/>
    <s v="Jason Wilson"/>
    <x v="4"/>
    <s v="Austin"/>
    <s v="2024-05"/>
  </r>
  <r>
    <s v="B-26794"/>
    <n v="2137"/>
    <n v="638"/>
    <n v="12"/>
    <x v="2"/>
    <s v="Bookcases"/>
    <s v="Debit Card"/>
    <x v="218"/>
    <s v="Colin Patterson"/>
    <x v="2"/>
    <s v="New York City"/>
    <s v="2020-10"/>
  </r>
  <r>
    <s v="B-26794"/>
    <n v="2831"/>
    <n v="1289"/>
    <n v="12"/>
    <x v="2"/>
    <s v="Chairs"/>
    <s v="Debit Card"/>
    <x v="218"/>
    <s v="Colin Patterson"/>
    <x v="2"/>
    <s v="New York City"/>
    <s v="2020-10"/>
  </r>
  <r>
    <s v="B-25011"/>
    <n v="3913"/>
    <n v="961"/>
    <n v="15"/>
    <x v="2"/>
    <s v="Sofas"/>
    <s v="UPI"/>
    <x v="386"/>
    <s v="Eric Bates"/>
    <x v="5"/>
    <s v="Columbus"/>
    <s v="2024-02"/>
  </r>
  <r>
    <s v="B-25011"/>
    <n v="3913"/>
    <n v="961"/>
    <n v="15"/>
    <x v="2"/>
    <s v="Sofas"/>
    <s v="UPI"/>
    <x v="387"/>
    <s v="Steven Keith"/>
    <x v="3"/>
    <s v="San Francisco"/>
    <s v="2021-02"/>
  </r>
  <r>
    <s v="B-25515"/>
    <n v="4468"/>
    <n v="1940"/>
    <n v="9"/>
    <x v="1"/>
    <s v="Paper"/>
    <s v="COD"/>
    <x v="388"/>
    <s v="Seth Rodriguez"/>
    <x v="0"/>
    <s v="Tampa"/>
    <s v="2022-03"/>
  </r>
  <r>
    <s v="B-25369"/>
    <n v="1579"/>
    <n v="602"/>
    <n v="9"/>
    <x v="0"/>
    <s v="Laptops"/>
    <s v="Credit Card"/>
    <x v="389"/>
    <s v="Lauren Jones"/>
    <x v="5"/>
    <s v="Cincinnati"/>
    <s v="2020-05"/>
  </r>
  <r>
    <s v="B-25369"/>
    <n v="1579"/>
    <n v="602"/>
    <n v="9"/>
    <x v="0"/>
    <s v="Laptops"/>
    <s v="Credit Card"/>
    <x v="390"/>
    <s v="Thomas Wallace"/>
    <x v="4"/>
    <s v="Dallas"/>
    <s v="2025-02"/>
  </r>
  <r>
    <s v="B-25369"/>
    <n v="1579"/>
    <n v="602"/>
    <n v="9"/>
    <x v="0"/>
    <s v="Laptops"/>
    <s v="Credit Card"/>
    <x v="84"/>
    <s v="Mr. Daniel Wilson"/>
    <x v="5"/>
    <s v="Cincinnati"/>
    <s v="2021-11"/>
  </r>
  <r>
    <s v="B-25369"/>
    <n v="1579"/>
    <n v="602"/>
    <n v="9"/>
    <x v="0"/>
    <s v="Laptops"/>
    <s v="Credit Card"/>
    <x v="391"/>
    <s v="Julie Smith MD"/>
    <x v="2"/>
    <s v="Rochester"/>
    <s v="2024-09"/>
  </r>
  <r>
    <s v="B-25369"/>
    <n v="3760"/>
    <n v="1849"/>
    <n v="19"/>
    <x v="2"/>
    <s v="Chairs"/>
    <s v="EMI"/>
    <x v="389"/>
    <s v="Lauren Jones"/>
    <x v="5"/>
    <s v="Cincinnati"/>
    <s v="2020-05"/>
  </r>
  <r>
    <s v="B-25369"/>
    <n v="3760"/>
    <n v="1849"/>
    <n v="19"/>
    <x v="2"/>
    <s v="Chairs"/>
    <s v="EMI"/>
    <x v="390"/>
    <s v="Thomas Wallace"/>
    <x v="4"/>
    <s v="Dallas"/>
    <s v="2025-02"/>
  </r>
  <r>
    <s v="B-25369"/>
    <n v="3760"/>
    <n v="1849"/>
    <n v="19"/>
    <x v="2"/>
    <s v="Chairs"/>
    <s v="EMI"/>
    <x v="84"/>
    <s v="Mr. Daniel Wilson"/>
    <x v="5"/>
    <s v="Cincinnati"/>
    <s v="2021-11"/>
  </r>
  <r>
    <s v="B-25369"/>
    <n v="3760"/>
    <n v="1849"/>
    <n v="19"/>
    <x v="2"/>
    <s v="Chairs"/>
    <s v="EMI"/>
    <x v="391"/>
    <s v="Julie Smith MD"/>
    <x v="2"/>
    <s v="Rochester"/>
    <s v="2024-09"/>
  </r>
  <r>
    <s v="B-26222"/>
    <n v="8706"/>
    <n v="3099"/>
    <n v="14"/>
    <x v="1"/>
    <s v="Pens"/>
    <s v="Credit Card"/>
    <x v="392"/>
    <s v="Carol Mitchell"/>
    <x v="1"/>
    <s v="Chicago"/>
    <s v="2022-06"/>
  </r>
  <r>
    <s v="B-26222"/>
    <n v="4708"/>
    <n v="696"/>
    <n v="14"/>
    <x v="0"/>
    <s v="Electronic Games"/>
    <s v="Credit Card"/>
    <x v="392"/>
    <s v="Carol Mitchell"/>
    <x v="1"/>
    <s v="Chicago"/>
    <s v="2022-06"/>
  </r>
  <r>
    <s v="B-26222"/>
    <n v="8089"/>
    <n v="3132"/>
    <n v="17"/>
    <x v="2"/>
    <s v="Chairs"/>
    <s v="COD"/>
    <x v="392"/>
    <s v="Carol Mitchell"/>
    <x v="1"/>
    <s v="Chicago"/>
    <s v="2022-06"/>
  </r>
  <r>
    <s v="B-25316"/>
    <n v="5462"/>
    <n v="673"/>
    <n v="12"/>
    <x v="0"/>
    <s v="Printers"/>
    <s v="Debit Card"/>
    <x v="393"/>
    <s v="John Thompson"/>
    <x v="4"/>
    <s v="Austin"/>
    <s v="2022-11"/>
  </r>
  <r>
    <s v="B-25507"/>
    <n v="6392"/>
    <n v="444"/>
    <n v="18"/>
    <x v="0"/>
    <s v="Electronic Games"/>
    <s v="Credit Card"/>
    <x v="394"/>
    <s v="Debra Rodriguez"/>
    <x v="0"/>
    <s v="Tampa"/>
    <s v="2023-11"/>
  </r>
  <r>
    <s v="B-25846"/>
    <n v="8706"/>
    <n v="1724"/>
    <n v="3"/>
    <x v="0"/>
    <s v="Electronic Games"/>
    <s v="Debit Card"/>
    <x v="395"/>
    <s v="Erin Vasquez"/>
    <x v="0"/>
    <s v="Orlando"/>
    <s v="2020-04"/>
  </r>
  <r>
    <s v="B-25763"/>
    <n v="2349"/>
    <n v="319"/>
    <n v="4"/>
    <x v="1"/>
    <s v="Pens"/>
    <s v="UPI"/>
    <x v="138"/>
    <s v="Clayton Lara"/>
    <x v="0"/>
    <s v="Miami"/>
    <s v="2022-01"/>
  </r>
  <r>
    <s v="B-25763"/>
    <n v="8220"/>
    <n v="3882"/>
    <n v="14"/>
    <x v="2"/>
    <s v="Chairs"/>
    <s v="UPI"/>
    <x v="138"/>
    <s v="Clayton Lara"/>
    <x v="0"/>
    <s v="Miami"/>
    <s v="2022-01"/>
  </r>
  <r>
    <s v="B-25763"/>
    <n v="2379"/>
    <n v="279"/>
    <n v="7"/>
    <x v="2"/>
    <s v="Chairs"/>
    <s v="Debit Card"/>
    <x v="138"/>
    <s v="Clayton Lara"/>
    <x v="0"/>
    <s v="Miami"/>
    <s v="2022-01"/>
  </r>
  <r>
    <s v="B-25763"/>
    <n v="7377"/>
    <n v="2049"/>
    <n v="4"/>
    <x v="1"/>
    <s v="Markers"/>
    <s v="UPI"/>
    <x v="138"/>
    <s v="Clayton Lara"/>
    <x v="0"/>
    <s v="Miami"/>
    <s v="2022-01"/>
  </r>
  <r>
    <s v="B-25465"/>
    <n v="717"/>
    <n v="158"/>
    <n v="16"/>
    <x v="2"/>
    <s v="Tables"/>
    <s v="Credit Card"/>
    <x v="396"/>
    <s v="Tony Ray"/>
    <x v="5"/>
    <s v="Cleveland"/>
    <s v="2022-03"/>
  </r>
  <r>
    <s v="B-25465"/>
    <n v="717"/>
    <n v="158"/>
    <n v="16"/>
    <x v="2"/>
    <s v="Tables"/>
    <s v="Credit Card"/>
    <x v="397"/>
    <s v="Steven Frey"/>
    <x v="0"/>
    <s v="Miami"/>
    <s v="2020-06"/>
  </r>
  <r>
    <s v="B-25465"/>
    <n v="717"/>
    <n v="158"/>
    <n v="16"/>
    <x v="2"/>
    <s v="Tables"/>
    <s v="Credit Card"/>
    <x v="56"/>
    <s v="Stephanie Leonard"/>
    <x v="2"/>
    <s v="Buffalo"/>
    <s v="2022-12"/>
  </r>
  <r>
    <s v="B-25465"/>
    <n v="717"/>
    <n v="158"/>
    <n v="16"/>
    <x v="2"/>
    <s v="Tables"/>
    <s v="Credit Card"/>
    <x v="398"/>
    <s v="Crystal Chambers"/>
    <x v="2"/>
    <s v="New York City"/>
    <s v="2024-11"/>
  </r>
  <r>
    <s v="B-25465"/>
    <n v="717"/>
    <n v="158"/>
    <n v="16"/>
    <x v="2"/>
    <s v="Tables"/>
    <s v="Credit Card"/>
    <x v="399"/>
    <s v="Robert White"/>
    <x v="0"/>
    <s v="Orlando"/>
    <s v="2020-11"/>
  </r>
  <r>
    <s v="B-25465"/>
    <n v="717"/>
    <n v="158"/>
    <n v="16"/>
    <x v="2"/>
    <s v="Tables"/>
    <s v="Credit Card"/>
    <x v="400"/>
    <s v="Sylvia Barron"/>
    <x v="2"/>
    <s v="Rochester"/>
    <s v="2023-10"/>
  </r>
  <r>
    <s v="B-25465"/>
    <n v="508"/>
    <n v="177"/>
    <n v="17"/>
    <x v="2"/>
    <s v="Sofas"/>
    <s v="UPI"/>
    <x v="396"/>
    <s v="Tony Ray"/>
    <x v="5"/>
    <s v="Cleveland"/>
    <s v="2022-03"/>
  </r>
  <r>
    <s v="B-25465"/>
    <n v="508"/>
    <n v="177"/>
    <n v="17"/>
    <x v="2"/>
    <s v="Sofas"/>
    <s v="UPI"/>
    <x v="397"/>
    <s v="Steven Frey"/>
    <x v="0"/>
    <s v="Miami"/>
    <s v="2020-06"/>
  </r>
  <r>
    <s v="B-25465"/>
    <n v="508"/>
    <n v="177"/>
    <n v="17"/>
    <x v="2"/>
    <s v="Sofas"/>
    <s v="UPI"/>
    <x v="56"/>
    <s v="Stephanie Leonard"/>
    <x v="2"/>
    <s v="Buffalo"/>
    <s v="2022-12"/>
  </r>
  <r>
    <s v="B-25465"/>
    <n v="508"/>
    <n v="177"/>
    <n v="17"/>
    <x v="2"/>
    <s v="Sofas"/>
    <s v="UPI"/>
    <x v="398"/>
    <s v="Crystal Chambers"/>
    <x v="2"/>
    <s v="New York City"/>
    <s v="2024-11"/>
  </r>
  <r>
    <s v="B-25465"/>
    <n v="508"/>
    <n v="177"/>
    <n v="17"/>
    <x v="2"/>
    <s v="Sofas"/>
    <s v="UPI"/>
    <x v="399"/>
    <s v="Robert White"/>
    <x v="0"/>
    <s v="Orlando"/>
    <s v="2020-11"/>
  </r>
  <r>
    <s v="B-25465"/>
    <n v="508"/>
    <n v="177"/>
    <n v="17"/>
    <x v="2"/>
    <s v="Sofas"/>
    <s v="UPI"/>
    <x v="400"/>
    <s v="Sylvia Barron"/>
    <x v="2"/>
    <s v="Rochester"/>
    <s v="2023-10"/>
  </r>
  <r>
    <s v="B-26352"/>
    <n v="9382"/>
    <n v="1085"/>
    <n v="3"/>
    <x v="0"/>
    <s v="Printers"/>
    <s v="Debit Card"/>
    <x v="401"/>
    <s v="Marcus Brown"/>
    <x v="1"/>
    <s v="Chicago"/>
    <s v="2023-07"/>
  </r>
  <r>
    <s v="B-26352"/>
    <n v="9382"/>
    <n v="1085"/>
    <n v="3"/>
    <x v="0"/>
    <s v="Printers"/>
    <s v="Debit Card"/>
    <x v="52"/>
    <s v="Annette Pierce"/>
    <x v="2"/>
    <s v="Rochester"/>
    <s v="2022-05"/>
  </r>
  <r>
    <s v="B-26352"/>
    <n v="4936"/>
    <n v="576"/>
    <n v="19"/>
    <x v="2"/>
    <s v="Tables"/>
    <s v="COD"/>
    <x v="401"/>
    <s v="Marcus Brown"/>
    <x v="1"/>
    <s v="Chicago"/>
    <s v="2023-07"/>
  </r>
  <r>
    <s v="B-26352"/>
    <n v="4936"/>
    <n v="576"/>
    <n v="19"/>
    <x v="2"/>
    <s v="Tables"/>
    <s v="COD"/>
    <x v="52"/>
    <s v="Annette Pierce"/>
    <x v="2"/>
    <s v="Rochester"/>
    <s v="2022-05"/>
  </r>
  <r>
    <s v="B-26528"/>
    <n v="2663"/>
    <n v="64"/>
    <n v="19"/>
    <x v="2"/>
    <s v="Sofas"/>
    <s v="COD"/>
    <x v="194"/>
    <s v="Donald Hernandez"/>
    <x v="3"/>
    <s v="San Francisco"/>
    <s v="2024-06"/>
  </r>
  <r>
    <s v="B-26528"/>
    <n v="2663"/>
    <n v="64"/>
    <n v="19"/>
    <x v="2"/>
    <s v="Sofas"/>
    <s v="COD"/>
    <x v="204"/>
    <s v="Megan Davis"/>
    <x v="5"/>
    <s v="Cleveland"/>
    <s v="2021-10"/>
  </r>
  <r>
    <s v="B-26670"/>
    <n v="5151"/>
    <n v="1680"/>
    <n v="5"/>
    <x v="0"/>
    <s v="Printers"/>
    <s v="EMI"/>
    <x v="402"/>
    <s v="Robert Brooks"/>
    <x v="4"/>
    <s v="Houston"/>
    <s v="2022-10"/>
  </r>
  <r>
    <s v="B-25331"/>
    <n v="2514"/>
    <n v="95"/>
    <n v="8"/>
    <x v="1"/>
    <s v="Pens"/>
    <s v="UPI"/>
    <x v="403"/>
    <s v="Miguel Alvarez"/>
    <x v="2"/>
    <s v="Rochester"/>
    <s v="2023-07"/>
  </r>
  <r>
    <s v="B-25832"/>
    <n v="6129"/>
    <n v="2976"/>
    <n v="2"/>
    <x v="0"/>
    <s v="Laptops"/>
    <s v="EMI"/>
    <x v="404"/>
    <s v="Jennifer Arnold"/>
    <x v="2"/>
    <s v="New York City"/>
    <s v="2025-02"/>
  </r>
  <r>
    <s v="B-25832"/>
    <n v="4395"/>
    <n v="1663"/>
    <n v="3"/>
    <x v="2"/>
    <s v="Bookcases"/>
    <s v="COD"/>
    <x v="404"/>
    <s v="Jennifer Arnold"/>
    <x v="2"/>
    <s v="New York City"/>
    <s v="2025-02"/>
  </r>
  <r>
    <s v="B-25897"/>
    <n v="5393"/>
    <n v="2642"/>
    <n v="8"/>
    <x v="2"/>
    <s v="Chairs"/>
    <s v="UPI"/>
    <x v="405"/>
    <s v="Jessica Blankenship"/>
    <x v="5"/>
    <s v="Cincinnati"/>
    <s v="2021-03"/>
  </r>
  <r>
    <s v="B-25713"/>
    <n v="2280"/>
    <n v="509"/>
    <n v="8"/>
    <x v="0"/>
    <s v="Phones"/>
    <s v="Credit Card"/>
    <x v="125"/>
    <s v="Peggy Campos"/>
    <x v="2"/>
    <s v="Buffalo"/>
    <s v="2021-01"/>
  </r>
  <r>
    <s v="B-25065"/>
    <n v="6596"/>
    <n v="1439"/>
    <n v="9"/>
    <x v="1"/>
    <s v="Paper"/>
    <s v="Debit Card"/>
    <x v="355"/>
    <s v="Craig Ortega"/>
    <x v="5"/>
    <s v="Cincinnati"/>
    <s v="2023-05"/>
  </r>
  <r>
    <s v="B-25949"/>
    <n v="4510"/>
    <n v="1896"/>
    <n v="5"/>
    <x v="1"/>
    <s v="Paper"/>
    <s v="EMI"/>
    <x v="406"/>
    <s v="Johnny Simon"/>
    <x v="3"/>
    <s v="Los Angeles"/>
    <s v="2023-10"/>
  </r>
  <r>
    <s v="B-26033"/>
    <n v="6077"/>
    <n v="2378"/>
    <n v="18"/>
    <x v="0"/>
    <s v="Phones"/>
    <s v="COD"/>
    <x v="232"/>
    <s v="Keith Brooks"/>
    <x v="2"/>
    <s v="New York City"/>
    <s v="2022-08"/>
  </r>
  <r>
    <s v="B-26017"/>
    <n v="5379"/>
    <n v="2510"/>
    <n v="17"/>
    <x v="0"/>
    <s v="Printers"/>
    <s v="COD"/>
    <x v="211"/>
    <s v="Jason Martinez"/>
    <x v="5"/>
    <s v="Columbus"/>
    <s v="2022-04"/>
  </r>
  <r>
    <s v="B-26926"/>
    <n v="4629"/>
    <n v="1660"/>
    <n v="16"/>
    <x v="1"/>
    <s v="Markers"/>
    <s v="EMI"/>
    <x v="407"/>
    <s v="Steven Herrera"/>
    <x v="3"/>
    <s v="San Diego"/>
    <s v="2023-04"/>
  </r>
  <r>
    <s v="B-26258"/>
    <n v="2710"/>
    <n v="555"/>
    <n v="20"/>
    <x v="0"/>
    <s v="Laptops"/>
    <s v="Debit Card"/>
    <x v="408"/>
    <s v="Beverly Lamb"/>
    <x v="1"/>
    <s v="Chicago"/>
    <s v="2024-10"/>
  </r>
  <r>
    <s v="B-26258"/>
    <n v="3224"/>
    <n v="1018"/>
    <n v="14"/>
    <x v="1"/>
    <s v="Binders"/>
    <s v="UPI"/>
    <x v="408"/>
    <s v="Beverly Lamb"/>
    <x v="1"/>
    <s v="Chicago"/>
    <s v="2024-10"/>
  </r>
  <r>
    <s v="B-26240"/>
    <n v="8042"/>
    <n v="936"/>
    <n v="15"/>
    <x v="1"/>
    <s v="Markers"/>
    <s v="EMI"/>
    <x v="409"/>
    <s v="Michael Williams"/>
    <x v="1"/>
    <s v="Springfield"/>
    <s v="2021-07"/>
  </r>
  <r>
    <s v="B-26240"/>
    <n v="8042"/>
    <n v="936"/>
    <n v="15"/>
    <x v="1"/>
    <s v="Markers"/>
    <s v="EMI"/>
    <x v="410"/>
    <s v="Zachary Carpenter"/>
    <x v="3"/>
    <s v="Los Angeles"/>
    <s v="2022-04"/>
  </r>
  <r>
    <s v="B-26922"/>
    <n v="3957"/>
    <n v="151"/>
    <n v="10"/>
    <x v="1"/>
    <s v="Binders"/>
    <s v="EMI"/>
    <x v="411"/>
    <s v="Timothy Baker"/>
    <x v="4"/>
    <s v="Austin"/>
    <s v="2022-04"/>
  </r>
  <r>
    <s v="B-26894"/>
    <n v="8769"/>
    <n v="3178"/>
    <n v="16"/>
    <x v="1"/>
    <s v="Markers"/>
    <s v="Debit Card"/>
    <x v="412"/>
    <s v="Adam James"/>
    <x v="1"/>
    <s v="Chicago"/>
    <s v="2023-01"/>
  </r>
  <r>
    <s v="B-25330"/>
    <n v="2957"/>
    <n v="917"/>
    <n v="16"/>
    <x v="1"/>
    <s v="Pens"/>
    <s v="Debit Card"/>
    <x v="413"/>
    <s v="Katrina Wood"/>
    <x v="1"/>
    <s v="Chicago"/>
    <s v="2024-11"/>
  </r>
  <r>
    <s v="B-26288"/>
    <n v="5344"/>
    <n v="2607"/>
    <n v="6"/>
    <x v="1"/>
    <s v="Paper"/>
    <s v="Debit Card"/>
    <x v="414"/>
    <s v="James Murray"/>
    <x v="4"/>
    <s v="Dallas"/>
    <s v="2022-04"/>
  </r>
  <r>
    <s v="B-26288"/>
    <n v="5344"/>
    <n v="2607"/>
    <n v="6"/>
    <x v="1"/>
    <s v="Paper"/>
    <s v="Debit Card"/>
    <x v="415"/>
    <s v="Mr. Nathaniel Reeves"/>
    <x v="2"/>
    <s v="Rochester"/>
    <s v="2025-02"/>
  </r>
  <r>
    <s v="B-25228"/>
    <n v="6061"/>
    <n v="2121"/>
    <n v="19"/>
    <x v="0"/>
    <s v="Laptops"/>
    <s v="EMI"/>
    <x v="416"/>
    <s v="Jodi Wood"/>
    <x v="5"/>
    <s v="Cleveland"/>
    <s v="2021-05"/>
  </r>
  <r>
    <s v="B-25228"/>
    <n v="6061"/>
    <n v="2121"/>
    <n v="19"/>
    <x v="0"/>
    <s v="Laptops"/>
    <s v="EMI"/>
    <x v="417"/>
    <s v="Dr. Thomas Peterson"/>
    <x v="3"/>
    <s v="San Diego"/>
    <s v="2022-01"/>
  </r>
  <r>
    <s v="B-26457"/>
    <n v="5376"/>
    <n v="1928"/>
    <n v="7"/>
    <x v="2"/>
    <s v="Tables"/>
    <s v="Credit Card"/>
    <x v="418"/>
    <s v="Mario Hall"/>
    <x v="2"/>
    <s v="New York City"/>
    <s v="2025-01"/>
  </r>
  <r>
    <s v="B-25790"/>
    <n v="2792"/>
    <n v="1008"/>
    <n v="8"/>
    <x v="0"/>
    <s v="Printers"/>
    <s v="COD"/>
    <x v="419"/>
    <s v="Justin Rosales"/>
    <x v="0"/>
    <s v="Miami"/>
    <s v="2021-02"/>
  </r>
  <r>
    <s v="B-25868"/>
    <n v="2944"/>
    <n v="249"/>
    <n v="5"/>
    <x v="1"/>
    <s v="Binders"/>
    <s v="Credit Card"/>
    <x v="420"/>
    <s v="Autumn Lee"/>
    <x v="5"/>
    <s v="Columbus"/>
    <s v="2024-08"/>
  </r>
  <r>
    <s v="B-25868"/>
    <n v="2944"/>
    <n v="249"/>
    <n v="5"/>
    <x v="1"/>
    <s v="Binders"/>
    <s v="Credit Card"/>
    <x v="421"/>
    <s v="Victoria Duran"/>
    <x v="4"/>
    <s v="Dallas"/>
    <s v="2022-12"/>
  </r>
  <r>
    <s v="B-25381"/>
    <n v="4220"/>
    <n v="945"/>
    <n v="13"/>
    <x v="1"/>
    <s v="Markers"/>
    <s v="EMI"/>
    <x v="422"/>
    <s v="Barry Garcia"/>
    <x v="1"/>
    <s v="Springfield"/>
    <s v="2024-03"/>
  </r>
  <r>
    <s v="B-25381"/>
    <n v="4220"/>
    <n v="945"/>
    <n v="13"/>
    <x v="1"/>
    <s v="Markers"/>
    <s v="EMI"/>
    <x v="295"/>
    <s v="Dawn Webb"/>
    <x v="1"/>
    <s v="Peoria"/>
    <s v="2020-12"/>
  </r>
  <r>
    <s v="B-25153"/>
    <n v="8526"/>
    <n v="1704"/>
    <n v="4"/>
    <x v="1"/>
    <s v="Binders"/>
    <s v="Debit Card"/>
    <x v="150"/>
    <s v="Patricia Sanford"/>
    <x v="4"/>
    <s v="Austin"/>
    <s v="2023-03"/>
  </r>
  <r>
    <s v="B-26576"/>
    <n v="8218"/>
    <n v="1430"/>
    <n v="19"/>
    <x v="2"/>
    <s v="Bookcases"/>
    <s v="Credit Card"/>
    <x v="123"/>
    <s v="William Walters"/>
    <x v="3"/>
    <s v="San Francisco"/>
    <s v="2023-06"/>
  </r>
  <r>
    <s v="B-26526"/>
    <n v="599"/>
    <n v="265"/>
    <n v="4"/>
    <x v="0"/>
    <s v="Phones"/>
    <s v="Credit Card"/>
    <x v="423"/>
    <s v="Emma Scott"/>
    <x v="2"/>
    <s v="Buffalo"/>
    <s v="2022-07"/>
  </r>
  <r>
    <s v="B-26526"/>
    <n v="599"/>
    <n v="265"/>
    <n v="4"/>
    <x v="0"/>
    <s v="Phones"/>
    <s v="Credit Card"/>
    <x v="424"/>
    <s v="Sabrina Buckley"/>
    <x v="2"/>
    <s v="Rochester"/>
    <s v="2024-12"/>
  </r>
  <r>
    <s v="B-26526"/>
    <n v="2727"/>
    <n v="543"/>
    <n v="10"/>
    <x v="2"/>
    <s v="Bookcases"/>
    <s v="Credit Card"/>
    <x v="423"/>
    <s v="Emma Scott"/>
    <x v="2"/>
    <s v="Buffalo"/>
    <s v="2022-07"/>
  </r>
  <r>
    <s v="B-26526"/>
    <n v="2727"/>
    <n v="543"/>
    <n v="10"/>
    <x v="2"/>
    <s v="Bookcases"/>
    <s v="Credit Card"/>
    <x v="424"/>
    <s v="Sabrina Buckley"/>
    <x v="2"/>
    <s v="Rochester"/>
    <s v="2024-12"/>
  </r>
  <r>
    <s v="B-25819"/>
    <n v="2589"/>
    <n v="605"/>
    <n v="11"/>
    <x v="1"/>
    <s v="Pens"/>
    <s v="EMI"/>
    <x v="425"/>
    <s v="Robert Rojas"/>
    <x v="3"/>
    <s v="San Francisco"/>
    <s v="2023-11"/>
  </r>
  <r>
    <s v="B-25819"/>
    <n v="2589"/>
    <n v="605"/>
    <n v="11"/>
    <x v="1"/>
    <s v="Pens"/>
    <s v="EMI"/>
    <x v="366"/>
    <s v="Eric Johnson"/>
    <x v="5"/>
    <s v="Cleveland"/>
    <s v="2024-10"/>
  </r>
  <r>
    <s v="B-25698"/>
    <n v="3776"/>
    <n v="1100"/>
    <n v="9"/>
    <x v="0"/>
    <s v="Electronic Games"/>
    <s v="EMI"/>
    <x v="426"/>
    <s v="Heather Parker"/>
    <x v="4"/>
    <s v="Austin"/>
    <s v="2022-11"/>
  </r>
  <r>
    <s v="B-25698"/>
    <n v="3776"/>
    <n v="1100"/>
    <n v="9"/>
    <x v="0"/>
    <s v="Electronic Games"/>
    <s v="EMI"/>
    <x v="427"/>
    <s v="Thomas Matthews"/>
    <x v="1"/>
    <s v="Peoria"/>
    <s v="2022-12"/>
  </r>
  <r>
    <s v="B-26820"/>
    <n v="5402"/>
    <n v="1666"/>
    <n v="12"/>
    <x v="2"/>
    <s v="Bookcases"/>
    <s v="EMI"/>
    <x v="428"/>
    <s v="Kimberly Beard"/>
    <x v="5"/>
    <s v="Cleveland"/>
    <s v="2025-02"/>
  </r>
  <r>
    <s v="B-25396"/>
    <n v="5165"/>
    <n v="885"/>
    <n v="16"/>
    <x v="1"/>
    <s v="Pens"/>
    <s v="EMI"/>
    <x v="429"/>
    <s v="Lydia Donovan"/>
    <x v="1"/>
    <s v="Peoria"/>
    <s v="2022-11"/>
  </r>
  <r>
    <s v="B-25396"/>
    <n v="4863"/>
    <n v="2394"/>
    <n v="4"/>
    <x v="2"/>
    <s v="Bookcases"/>
    <s v="EMI"/>
    <x v="429"/>
    <s v="Lydia Donovan"/>
    <x v="1"/>
    <s v="Peoria"/>
    <s v="2022-11"/>
  </r>
  <r>
    <s v="B-25529"/>
    <n v="1626"/>
    <n v="258"/>
    <n v="15"/>
    <x v="1"/>
    <s v="Pens"/>
    <s v="EMI"/>
    <x v="430"/>
    <s v="Edward Johnson"/>
    <x v="0"/>
    <s v="Orlando"/>
    <s v="2021-06"/>
  </r>
  <r>
    <s v="B-26501"/>
    <n v="8851"/>
    <n v="3962"/>
    <n v="7"/>
    <x v="2"/>
    <s v="Tables"/>
    <s v="EMI"/>
    <x v="161"/>
    <s v="Ricky Smith"/>
    <x v="0"/>
    <s v="Miami"/>
    <s v="2020-09"/>
  </r>
  <r>
    <s v="B-26910"/>
    <n v="9680"/>
    <n v="3295"/>
    <n v="9"/>
    <x v="2"/>
    <s v="Tables"/>
    <s v="COD"/>
    <x v="81"/>
    <s v="Mr. Ralph Garcia Jr."/>
    <x v="2"/>
    <s v="Rochester"/>
    <s v="2024-04"/>
  </r>
  <r>
    <s v="B-26910"/>
    <n v="8468"/>
    <n v="3666"/>
    <n v="8"/>
    <x v="1"/>
    <s v="Pens"/>
    <s v="UPI"/>
    <x v="81"/>
    <s v="Mr. Ralph Garcia Jr."/>
    <x v="2"/>
    <s v="Rochester"/>
    <s v="2024-04"/>
  </r>
  <r>
    <s v="B-26910"/>
    <n v="4441"/>
    <n v="314"/>
    <n v="14"/>
    <x v="2"/>
    <s v="Chairs"/>
    <s v="Debit Card"/>
    <x v="81"/>
    <s v="Mr. Ralph Garcia Jr."/>
    <x v="2"/>
    <s v="Rochester"/>
    <s v="2024-04"/>
  </r>
  <r>
    <s v="B-25978"/>
    <n v="6622"/>
    <n v="2673"/>
    <n v="8"/>
    <x v="2"/>
    <s v="Sofas"/>
    <s v="COD"/>
    <x v="431"/>
    <s v="Malik Walker"/>
    <x v="2"/>
    <s v="New York City"/>
    <s v="2024-04"/>
  </r>
  <r>
    <s v="B-26537"/>
    <n v="3260"/>
    <n v="207"/>
    <n v="17"/>
    <x v="2"/>
    <s v="Tables"/>
    <s v="UPI"/>
    <x v="432"/>
    <s v="Tanya Walker"/>
    <x v="3"/>
    <s v="San Diego"/>
    <s v="2023-12"/>
  </r>
  <r>
    <s v="B-25881"/>
    <n v="8709"/>
    <n v="2322"/>
    <n v="8"/>
    <x v="2"/>
    <s v="Tables"/>
    <s v="Debit Card"/>
    <x v="336"/>
    <s v="Sherri Ferguson DVM"/>
    <x v="4"/>
    <s v="Austin"/>
    <s v="2024-05"/>
  </r>
  <r>
    <s v="B-25881"/>
    <n v="8709"/>
    <n v="2322"/>
    <n v="8"/>
    <x v="2"/>
    <s v="Tables"/>
    <s v="Debit Card"/>
    <x v="433"/>
    <s v="Kristin Hart"/>
    <x v="3"/>
    <s v="San Francisco"/>
    <s v="2024-11"/>
  </r>
  <r>
    <s v="B-25237"/>
    <n v="5250"/>
    <n v="187"/>
    <n v="1"/>
    <x v="1"/>
    <s v="Binders"/>
    <s v="COD"/>
    <x v="434"/>
    <s v="Jim Johnson"/>
    <x v="5"/>
    <s v="Cincinnati"/>
    <s v="2022-03"/>
  </r>
  <r>
    <s v="B-25237"/>
    <n v="5250"/>
    <n v="187"/>
    <n v="1"/>
    <x v="1"/>
    <s v="Binders"/>
    <s v="COD"/>
    <x v="435"/>
    <s v="David Hamilton"/>
    <x v="4"/>
    <s v="Houston"/>
    <s v="2023-05"/>
  </r>
  <r>
    <s v="B-26122"/>
    <n v="4116"/>
    <n v="921"/>
    <n v="20"/>
    <x v="1"/>
    <s v="Paper"/>
    <s v="UPI"/>
    <x v="436"/>
    <s v="Michael Jimenez"/>
    <x v="3"/>
    <s v="Los Angeles"/>
    <s v="2024-10"/>
  </r>
  <r>
    <s v="B-26122"/>
    <n v="4116"/>
    <n v="921"/>
    <n v="20"/>
    <x v="1"/>
    <s v="Paper"/>
    <s v="UPI"/>
    <x v="437"/>
    <s v="Angela Norman"/>
    <x v="1"/>
    <s v="Springfield"/>
    <s v="2020-09"/>
  </r>
  <r>
    <s v="B-25709"/>
    <n v="1109"/>
    <n v="418"/>
    <n v="15"/>
    <x v="1"/>
    <s v="Paper"/>
    <s v="UPI"/>
    <x v="438"/>
    <s v="Denise Mcdaniel"/>
    <x v="3"/>
    <s v="Los Angeles"/>
    <s v="2021-08"/>
  </r>
  <r>
    <s v="B-26656"/>
    <n v="3573"/>
    <n v="562"/>
    <n v="7"/>
    <x v="1"/>
    <s v="Pens"/>
    <s v="EMI"/>
    <x v="352"/>
    <s v="Michael Rodriguez"/>
    <x v="2"/>
    <s v="Rochester"/>
    <s v="2022-10"/>
  </r>
  <r>
    <s v="B-26656"/>
    <n v="3573"/>
    <n v="562"/>
    <n v="7"/>
    <x v="1"/>
    <s v="Pens"/>
    <s v="EMI"/>
    <x v="439"/>
    <s v="Matthew Huff"/>
    <x v="3"/>
    <s v="San Diego"/>
    <s v="2020-05"/>
  </r>
  <r>
    <s v="B-26656"/>
    <n v="3573"/>
    <n v="562"/>
    <n v="7"/>
    <x v="1"/>
    <s v="Pens"/>
    <s v="EMI"/>
    <x v="440"/>
    <s v="Linda Little"/>
    <x v="0"/>
    <s v="Tampa"/>
    <s v="2020-04"/>
  </r>
  <r>
    <s v="B-26656"/>
    <n v="8055"/>
    <n v="661"/>
    <n v="10"/>
    <x v="0"/>
    <s v="Phones"/>
    <s v="EMI"/>
    <x v="352"/>
    <s v="Michael Rodriguez"/>
    <x v="2"/>
    <s v="Rochester"/>
    <s v="2022-10"/>
  </r>
  <r>
    <s v="B-26656"/>
    <n v="8055"/>
    <n v="661"/>
    <n v="10"/>
    <x v="0"/>
    <s v="Phones"/>
    <s v="EMI"/>
    <x v="439"/>
    <s v="Matthew Huff"/>
    <x v="3"/>
    <s v="San Diego"/>
    <s v="2020-05"/>
  </r>
  <r>
    <s v="B-26656"/>
    <n v="8055"/>
    <n v="661"/>
    <n v="10"/>
    <x v="0"/>
    <s v="Phones"/>
    <s v="EMI"/>
    <x v="440"/>
    <s v="Linda Little"/>
    <x v="0"/>
    <s v="Tampa"/>
    <s v="2020-04"/>
  </r>
  <r>
    <s v="B-25801"/>
    <n v="6829"/>
    <n v="2609"/>
    <n v="2"/>
    <x v="0"/>
    <s v="Laptops"/>
    <s v="EMI"/>
    <x v="441"/>
    <s v="Kerri Andrews"/>
    <x v="3"/>
    <s v="San Francisco"/>
    <s v="2022-06"/>
  </r>
  <r>
    <s v="B-25801"/>
    <n v="6390"/>
    <n v="3089"/>
    <n v="12"/>
    <x v="1"/>
    <s v="Paper"/>
    <s v="COD"/>
    <x v="441"/>
    <s v="Kerri Andrews"/>
    <x v="3"/>
    <s v="San Francisco"/>
    <s v="2022-06"/>
  </r>
  <r>
    <s v="B-25006"/>
    <n v="5831"/>
    <n v="1574"/>
    <n v="17"/>
    <x v="1"/>
    <s v="Pens"/>
    <s v="Debit Card"/>
    <x v="442"/>
    <s v="Jeffrey Johnson III"/>
    <x v="3"/>
    <s v="San Francisco"/>
    <s v="2022-11"/>
  </r>
  <r>
    <s v="B-25006"/>
    <n v="5831"/>
    <n v="1574"/>
    <n v="17"/>
    <x v="1"/>
    <s v="Pens"/>
    <s v="Debit Card"/>
    <x v="114"/>
    <s v="Daniel Dixon"/>
    <x v="3"/>
    <s v="San Diego"/>
    <s v="2024-07"/>
  </r>
  <r>
    <s v="B-25006"/>
    <n v="5831"/>
    <n v="1574"/>
    <n v="17"/>
    <x v="1"/>
    <s v="Pens"/>
    <s v="Debit Card"/>
    <x v="53"/>
    <s v="Tiffany Robinson"/>
    <x v="0"/>
    <s v="Miami"/>
    <s v="2023-07"/>
  </r>
  <r>
    <s v="B-26106"/>
    <n v="7952"/>
    <n v="3865"/>
    <n v="8"/>
    <x v="2"/>
    <s v="Sofas"/>
    <s v="Debit Card"/>
    <x v="443"/>
    <s v="Mr. Gregg Sawyer"/>
    <x v="1"/>
    <s v="Peoria"/>
    <s v="2020-08"/>
  </r>
  <r>
    <s v="B-25789"/>
    <n v="3659"/>
    <n v="379"/>
    <n v="5"/>
    <x v="2"/>
    <s v="Bookcases"/>
    <s v="UPI"/>
    <x v="444"/>
    <s v="John Silva"/>
    <x v="3"/>
    <s v="Los Angeles"/>
    <s v="2024-06"/>
  </r>
  <r>
    <s v="B-26292"/>
    <n v="4183"/>
    <n v="1159"/>
    <n v="4"/>
    <x v="1"/>
    <s v="Pens"/>
    <s v="Debit Card"/>
    <x v="445"/>
    <s v="Nathan Moss"/>
    <x v="1"/>
    <s v="Springfield"/>
    <s v="2020-07"/>
  </r>
  <r>
    <s v="B-25895"/>
    <n v="7478"/>
    <n v="1381"/>
    <n v="11"/>
    <x v="0"/>
    <s v="Phones"/>
    <s v="EMI"/>
    <x v="198"/>
    <s v="Donald Medina"/>
    <x v="4"/>
    <s v="Houston"/>
    <s v="2024-04"/>
  </r>
  <r>
    <s v="B-25813"/>
    <n v="702"/>
    <n v="238"/>
    <n v="9"/>
    <x v="0"/>
    <s v="Phones"/>
    <s v="COD"/>
    <x v="446"/>
    <s v="Charles Henderson"/>
    <x v="0"/>
    <s v="Tampa"/>
    <s v="2021-03"/>
  </r>
  <r>
    <s v="B-26863"/>
    <n v="4037"/>
    <n v="1494"/>
    <n v="15"/>
    <x v="2"/>
    <s v="Chairs"/>
    <s v="EMI"/>
    <x v="447"/>
    <s v="Brenda Davis"/>
    <x v="3"/>
    <s v="San Francisco"/>
    <s v="2023-04"/>
  </r>
  <r>
    <s v="B-25759"/>
    <n v="5014"/>
    <n v="2332"/>
    <n v="2"/>
    <x v="2"/>
    <s v="Chairs"/>
    <s v="COD"/>
    <x v="448"/>
    <s v="Leah Calderon"/>
    <x v="1"/>
    <s v="Chicago"/>
    <s v="2020-11"/>
  </r>
  <r>
    <s v="B-26357"/>
    <n v="9879"/>
    <n v="4930"/>
    <n v="15"/>
    <x v="0"/>
    <s v="Laptops"/>
    <s v="Debit Card"/>
    <x v="123"/>
    <s v="Brandi Vasquez"/>
    <x v="2"/>
    <s v="Rochester"/>
    <s v="2023-06"/>
  </r>
  <r>
    <s v="B-26819"/>
    <n v="8762"/>
    <n v="3502"/>
    <n v="1"/>
    <x v="0"/>
    <s v="Phones"/>
    <s v="Debit Card"/>
    <x v="51"/>
    <s v="Debra Richards"/>
    <x v="0"/>
    <s v="Tampa"/>
    <s v="2021-08"/>
  </r>
  <r>
    <s v="B-25502"/>
    <n v="8490"/>
    <n v="800"/>
    <n v="1"/>
    <x v="1"/>
    <s v="Pens"/>
    <s v="EMI"/>
    <x v="389"/>
    <s v="Tammy Day"/>
    <x v="2"/>
    <s v="New York City"/>
    <s v="2020-05"/>
  </r>
  <r>
    <s v="B-25258"/>
    <n v="6951"/>
    <n v="164"/>
    <n v="10"/>
    <x v="2"/>
    <s v="Sofas"/>
    <s v="UPI"/>
    <x v="106"/>
    <s v="Sheila Clay"/>
    <x v="2"/>
    <s v="Buffalo"/>
    <s v="2021-08"/>
  </r>
  <r>
    <s v="B-26878"/>
    <n v="1078"/>
    <n v="309"/>
    <n v="3"/>
    <x v="0"/>
    <s v="Phones"/>
    <s v="Credit Card"/>
    <x v="449"/>
    <s v="Nicholas Flores"/>
    <x v="5"/>
    <s v="Cleveland"/>
    <s v="2022-09"/>
  </r>
  <r>
    <s v="B-26878"/>
    <n v="1078"/>
    <n v="309"/>
    <n v="3"/>
    <x v="0"/>
    <s v="Phones"/>
    <s v="Credit Card"/>
    <x v="450"/>
    <s v="Jasmin Jones"/>
    <x v="1"/>
    <s v="Chicago"/>
    <s v="2020-10"/>
  </r>
  <r>
    <s v="B-25170"/>
    <n v="8560"/>
    <n v="2166"/>
    <n v="19"/>
    <x v="1"/>
    <s v="Binders"/>
    <s v="EMI"/>
    <x v="451"/>
    <s v="Matthew Gardner"/>
    <x v="0"/>
    <s v="Tampa"/>
    <s v="2022-05"/>
  </r>
  <r>
    <s v="B-25170"/>
    <n v="1031"/>
    <n v="318"/>
    <n v="20"/>
    <x v="0"/>
    <s v="Electronic Games"/>
    <s v="UPI"/>
    <x v="451"/>
    <s v="Matthew Gardner"/>
    <x v="0"/>
    <s v="Tampa"/>
    <s v="2022-05"/>
  </r>
  <r>
    <s v="B-26842"/>
    <n v="6402"/>
    <n v="2770"/>
    <n v="19"/>
    <x v="1"/>
    <s v="Markers"/>
    <s v="Debit Card"/>
    <x v="452"/>
    <s v="Joseph Perkins"/>
    <x v="0"/>
    <s v="Orlando"/>
    <s v="2024-03"/>
  </r>
  <r>
    <s v="B-26842"/>
    <n v="6402"/>
    <n v="2770"/>
    <n v="19"/>
    <x v="1"/>
    <s v="Markers"/>
    <s v="Debit Card"/>
    <x v="347"/>
    <s v="Ashley Adams MD"/>
    <x v="0"/>
    <s v="Orlando"/>
    <s v="2023-10"/>
  </r>
  <r>
    <s v="B-26842"/>
    <n v="5916"/>
    <n v="1594"/>
    <n v="19"/>
    <x v="0"/>
    <s v="Printers"/>
    <s v="Debit Card"/>
    <x v="452"/>
    <s v="Joseph Perkins"/>
    <x v="0"/>
    <s v="Orlando"/>
    <s v="2024-03"/>
  </r>
  <r>
    <s v="B-26842"/>
    <n v="5916"/>
    <n v="1594"/>
    <n v="19"/>
    <x v="0"/>
    <s v="Printers"/>
    <s v="Debit Card"/>
    <x v="347"/>
    <s v="Ashley Adams MD"/>
    <x v="0"/>
    <s v="Orlando"/>
    <s v="2023-10"/>
  </r>
  <r>
    <s v="B-26599"/>
    <n v="4015"/>
    <n v="1751"/>
    <n v="15"/>
    <x v="2"/>
    <s v="Chairs"/>
    <s v="Debit Card"/>
    <x v="453"/>
    <s v="Cheryl Stevens"/>
    <x v="3"/>
    <s v="San Francisco"/>
    <s v="2022-08"/>
  </r>
  <r>
    <s v="B-26599"/>
    <n v="4015"/>
    <n v="1751"/>
    <n v="15"/>
    <x v="2"/>
    <s v="Chairs"/>
    <s v="Debit Card"/>
    <x v="437"/>
    <s v="Jorge George"/>
    <x v="2"/>
    <s v="New York City"/>
    <s v="2020-09"/>
  </r>
  <r>
    <s v="B-25705"/>
    <n v="9335"/>
    <n v="557"/>
    <n v="11"/>
    <x v="0"/>
    <s v="Electronic Games"/>
    <s v="COD"/>
    <x v="454"/>
    <s v="Ann Mooney"/>
    <x v="3"/>
    <s v="Los Angeles"/>
    <s v="2021-04"/>
  </r>
  <r>
    <s v="B-26366"/>
    <n v="4706"/>
    <n v="594"/>
    <n v="11"/>
    <x v="1"/>
    <s v="Binders"/>
    <s v="COD"/>
    <x v="455"/>
    <s v="James Mendoza"/>
    <x v="5"/>
    <s v="Cleveland"/>
    <s v="2021-08"/>
  </r>
  <r>
    <s v="B-26366"/>
    <n v="4706"/>
    <n v="594"/>
    <n v="11"/>
    <x v="1"/>
    <s v="Binders"/>
    <s v="COD"/>
    <x v="456"/>
    <s v="Kaitlin Garrison"/>
    <x v="5"/>
    <s v="Columbus"/>
    <s v="2021-05"/>
  </r>
  <r>
    <s v="B-26366"/>
    <n v="6584"/>
    <n v="371"/>
    <n v="6"/>
    <x v="1"/>
    <s v="Markers"/>
    <s v="UPI"/>
    <x v="455"/>
    <s v="James Mendoza"/>
    <x v="5"/>
    <s v="Cleveland"/>
    <s v="2021-08"/>
  </r>
  <r>
    <s v="B-26366"/>
    <n v="6584"/>
    <n v="371"/>
    <n v="6"/>
    <x v="1"/>
    <s v="Markers"/>
    <s v="UPI"/>
    <x v="456"/>
    <s v="Kaitlin Garrison"/>
    <x v="5"/>
    <s v="Columbus"/>
    <s v="2021-05"/>
  </r>
  <r>
    <s v="B-26116"/>
    <n v="6389"/>
    <n v="734"/>
    <n v="1"/>
    <x v="2"/>
    <s v="Sofas"/>
    <s v="EMI"/>
    <x v="19"/>
    <s v="Jeremy Jackson"/>
    <x v="4"/>
    <s v="Dallas"/>
    <s v="2022-01"/>
  </r>
  <r>
    <s v="B-26443"/>
    <n v="9869"/>
    <n v="4299"/>
    <n v="12"/>
    <x v="0"/>
    <s v="Printers"/>
    <s v="Debit Card"/>
    <x v="150"/>
    <s v="Dale Craig"/>
    <x v="3"/>
    <s v="San Diego"/>
    <s v="2023-03"/>
  </r>
  <r>
    <s v="B-26443"/>
    <n v="9869"/>
    <n v="4299"/>
    <n v="12"/>
    <x v="0"/>
    <s v="Printers"/>
    <s v="Debit Card"/>
    <x v="382"/>
    <s v="Joseph Hooper"/>
    <x v="2"/>
    <s v="Buffalo"/>
    <s v="2023-12"/>
  </r>
  <r>
    <s v="B-25955"/>
    <n v="655"/>
    <n v="297"/>
    <n v="4"/>
    <x v="1"/>
    <s v="Markers"/>
    <s v="Debit Card"/>
    <x v="457"/>
    <s v="Alexander Adams"/>
    <x v="2"/>
    <s v="Buffalo"/>
    <s v="2022-02"/>
  </r>
  <r>
    <s v="B-25955"/>
    <n v="655"/>
    <n v="297"/>
    <n v="4"/>
    <x v="1"/>
    <s v="Markers"/>
    <s v="Debit Card"/>
    <x v="458"/>
    <s v="Ashlee Mills"/>
    <x v="0"/>
    <s v="Orlando"/>
    <s v="2023-11"/>
  </r>
  <r>
    <s v="B-26383"/>
    <n v="798"/>
    <n v="308"/>
    <n v="10"/>
    <x v="0"/>
    <s v="Phones"/>
    <s v="Debit Card"/>
    <x v="459"/>
    <s v="Brittany Jenkins"/>
    <x v="2"/>
    <s v="Buffalo"/>
    <s v="2023-01"/>
  </r>
  <r>
    <s v="B-26383"/>
    <n v="798"/>
    <n v="308"/>
    <n v="10"/>
    <x v="0"/>
    <s v="Phones"/>
    <s v="Debit Card"/>
    <x v="460"/>
    <s v="Eddie Gonzales"/>
    <x v="5"/>
    <s v="Cleveland"/>
    <s v="2023-05"/>
  </r>
  <r>
    <s v="B-26383"/>
    <n v="7967"/>
    <n v="2504"/>
    <n v="13"/>
    <x v="0"/>
    <s v="Printers"/>
    <s v="EMI"/>
    <x v="459"/>
    <s v="Brittany Jenkins"/>
    <x v="2"/>
    <s v="Buffalo"/>
    <s v="2023-01"/>
  </r>
  <r>
    <s v="B-26383"/>
    <n v="7967"/>
    <n v="2504"/>
    <n v="13"/>
    <x v="0"/>
    <s v="Printers"/>
    <s v="EMI"/>
    <x v="460"/>
    <s v="Eddie Gonzales"/>
    <x v="5"/>
    <s v="Cleveland"/>
    <s v="2023-05"/>
  </r>
  <r>
    <s v="B-26999"/>
    <n v="3756"/>
    <n v="1318"/>
    <n v="5"/>
    <x v="2"/>
    <s v="Tables"/>
    <s v="UPI"/>
    <x v="461"/>
    <s v="Edward Valencia"/>
    <x v="0"/>
    <s v="Miami"/>
    <s v="2024-02"/>
  </r>
  <r>
    <s v="B-26712"/>
    <n v="5196"/>
    <n v="2477"/>
    <n v="1"/>
    <x v="1"/>
    <s v="Markers"/>
    <s v="UPI"/>
    <x v="462"/>
    <s v="Emma Bruce"/>
    <x v="4"/>
    <s v="Austin"/>
    <s v="2021-12"/>
  </r>
  <r>
    <s v="B-26712"/>
    <n v="6586"/>
    <n v="1794"/>
    <n v="19"/>
    <x v="2"/>
    <s v="Bookcases"/>
    <s v="Debit Card"/>
    <x v="462"/>
    <s v="Emma Bruce"/>
    <x v="4"/>
    <s v="Austin"/>
    <s v="2021-12"/>
  </r>
  <r>
    <s v="B-26066"/>
    <n v="6673"/>
    <n v="950"/>
    <n v="19"/>
    <x v="1"/>
    <s v="Markers"/>
    <s v="EMI"/>
    <x v="209"/>
    <s v="Carl Wade DDS"/>
    <x v="2"/>
    <s v="Buffalo"/>
    <s v="2024-12"/>
  </r>
  <r>
    <s v="B-25996"/>
    <n v="714"/>
    <n v="232"/>
    <n v="14"/>
    <x v="2"/>
    <s v="Tables"/>
    <s v="UPI"/>
    <x v="463"/>
    <s v="Brandon Alvarado"/>
    <x v="5"/>
    <s v="Columbus"/>
    <s v="2023-01"/>
  </r>
  <r>
    <s v="B-25996"/>
    <n v="714"/>
    <n v="232"/>
    <n v="14"/>
    <x v="2"/>
    <s v="Tables"/>
    <s v="UPI"/>
    <x v="464"/>
    <s v="Jennifer Clark"/>
    <x v="4"/>
    <s v="Austin"/>
    <s v="2020-12"/>
  </r>
  <r>
    <s v="B-26924"/>
    <n v="1083"/>
    <n v="501"/>
    <n v="6"/>
    <x v="1"/>
    <s v="Pens"/>
    <s v="COD"/>
    <x v="465"/>
    <s v="David Johnson"/>
    <x v="4"/>
    <s v="Austin"/>
    <s v="2021-02"/>
  </r>
  <r>
    <s v="B-25541"/>
    <n v="2401"/>
    <n v="1163"/>
    <n v="10"/>
    <x v="2"/>
    <s v="Bookcases"/>
    <s v="UPI"/>
    <x v="230"/>
    <s v="April Marquez"/>
    <x v="5"/>
    <s v="Cleveland"/>
    <s v="2023-05"/>
  </r>
  <r>
    <s v="B-25541"/>
    <n v="2401"/>
    <n v="1163"/>
    <n v="10"/>
    <x v="2"/>
    <s v="Bookcases"/>
    <s v="UPI"/>
    <x v="466"/>
    <s v="Joseph Guerrero"/>
    <x v="3"/>
    <s v="Los Angeles"/>
    <s v="2020-04"/>
  </r>
  <r>
    <s v="B-25541"/>
    <n v="2401"/>
    <n v="1163"/>
    <n v="10"/>
    <x v="2"/>
    <s v="Bookcases"/>
    <s v="UPI"/>
    <x v="467"/>
    <s v="Michael Hanson"/>
    <x v="2"/>
    <s v="Rochester"/>
    <s v="2021-08"/>
  </r>
  <r>
    <s v="B-25541"/>
    <n v="1045"/>
    <n v="267"/>
    <n v="11"/>
    <x v="0"/>
    <s v="Phones"/>
    <s v="Debit Card"/>
    <x v="230"/>
    <s v="April Marquez"/>
    <x v="5"/>
    <s v="Cleveland"/>
    <s v="2023-05"/>
  </r>
  <r>
    <s v="B-25541"/>
    <n v="1045"/>
    <n v="267"/>
    <n v="11"/>
    <x v="0"/>
    <s v="Phones"/>
    <s v="Debit Card"/>
    <x v="466"/>
    <s v="Joseph Guerrero"/>
    <x v="3"/>
    <s v="Los Angeles"/>
    <s v="2020-04"/>
  </r>
  <r>
    <s v="B-25541"/>
    <n v="1045"/>
    <n v="267"/>
    <n v="11"/>
    <x v="0"/>
    <s v="Phones"/>
    <s v="Debit Card"/>
    <x v="467"/>
    <s v="Michael Hanson"/>
    <x v="2"/>
    <s v="Rochester"/>
    <s v="2021-08"/>
  </r>
  <r>
    <s v="B-25196"/>
    <n v="7806"/>
    <n v="1127"/>
    <n v="1"/>
    <x v="1"/>
    <s v="Markers"/>
    <s v="Credit Card"/>
    <x v="468"/>
    <s v="William Hill"/>
    <x v="4"/>
    <s v="Dallas"/>
    <s v="2023-07"/>
  </r>
  <r>
    <s v="B-25855"/>
    <n v="5263"/>
    <n v="1743"/>
    <n v="19"/>
    <x v="2"/>
    <s v="Sofas"/>
    <s v="Credit Card"/>
    <x v="453"/>
    <s v="Kelsey Huber"/>
    <x v="0"/>
    <s v="Miami"/>
    <s v="2022-08"/>
  </r>
  <r>
    <s v="B-25071"/>
    <n v="6147"/>
    <n v="2526"/>
    <n v="6"/>
    <x v="1"/>
    <s v="Pens"/>
    <s v="Debit Card"/>
    <x v="469"/>
    <s v="Hailey Chandler"/>
    <x v="4"/>
    <s v="Dallas"/>
    <s v="2023-03"/>
  </r>
  <r>
    <s v="B-26159"/>
    <n v="7484"/>
    <n v="2871"/>
    <n v="15"/>
    <x v="0"/>
    <s v="Phones"/>
    <s v="UPI"/>
    <x v="470"/>
    <s v="Cheyenne Rose"/>
    <x v="0"/>
    <s v="Orlando"/>
    <s v="2023-11"/>
  </r>
  <r>
    <s v="B-26159"/>
    <n v="7484"/>
    <n v="2871"/>
    <n v="15"/>
    <x v="0"/>
    <s v="Phones"/>
    <s v="UPI"/>
    <x v="198"/>
    <s v="Richard Petersen"/>
    <x v="1"/>
    <s v="Chicago"/>
    <s v="2024-04"/>
  </r>
  <r>
    <s v="B-26159"/>
    <n v="7700"/>
    <n v="2712"/>
    <n v="1"/>
    <x v="2"/>
    <s v="Sofas"/>
    <s v="Credit Card"/>
    <x v="470"/>
    <s v="Cheyenne Rose"/>
    <x v="0"/>
    <s v="Orlando"/>
    <s v="2023-11"/>
  </r>
  <r>
    <s v="B-26159"/>
    <n v="7700"/>
    <n v="2712"/>
    <n v="1"/>
    <x v="2"/>
    <s v="Sofas"/>
    <s v="Credit Card"/>
    <x v="198"/>
    <s v="Richard Petersen"/>
    <x v="1"/>
    <s v="Chicago"/>
    <s v="2024-04"/>
  </r>
  <r>
    <s v="B-26228"/>
    <n v="8537"/>
    <n v="3586"/>
    <n v="13"/>
    <x v="1"/>
    <s v="Markers"/>
    <s v="UPI"/>
    <x v="111"/>
    <s v="Kathryn Gray"/>
    <x v="2"/>
    <s v="Rochester"/>
    <s v="2022-09"/>
  </r>
  <r>
    <s v="B-25888"/>
    <n v="8858"/>
    <n v="3394"/>
    <n v="6"/>
    <x v="2"/>
    <s v="Chairs"/>
    <s v="COD"/>
    <x v="471"/>
    <s v="Victor Collins"/>
    <x v="3"/>
    <s v="San Diego"/>
    <s v="2024-10"/>
  </r>
  <r>
    <s v="B-25574"/>
    <n v="5313"/>
    <n v="2037"/>
    <n v="7"/>
    <x v="0"/>
    <s v="Printers"/>
    <s v="Debit Card"/>
    <x v="260"/>
    <s v="Jason Hernandez"/>
    <x v="3"/>
    <s v="San Francisco"/>
    <s v="2024-11"/>
  </r>
  <r>
    <s v="B-25574"/>
    <n v="5313"/>
    <n v="2037"/>
    <n v="7"/>
    <x v="0"/>
    <s v="Printers"/>
    <s v="Debit Card"/>
    <x v="472"/>
    <s v="Jacob Torres"/>
    <x v="4"/>
    <s v="Houston"/>
    <s v="2021-10"/>
  </r>
  <r>
    <s v="B-26938"/>
    <n v="3281"/>
    <n v="471"/>
    <n v="7"/>
    <x v="2"/>
    <s v="Sofas"/>
    <s v="EMI"/>
    <x v="473"/>
    <s v="Erin Hernandez"/>
    <x v="3"/>
    <s v="Los Angeles"/>
    <s v="2023-12"/>
  </r>
  <r>
    <s v="B-26938"/>
    <n v="3281"/>
    <n v="471"/>
    <n v="7"/>
    <x v="2"/>
    <s v="Sofas"/>
    <s v="EMI"/>
    <x v="474"/>
    <s v="Jacob Guzman"/>
    <x v="1"/>
    <s v="Peoria"/>
    <s v="2023-06"/>
  </r>
  <r>
    <s v="B-26379"/>
    <n v="8681"/>
    <n v="2458"/>
    <n v="9"/>
    <x v="1"/>
    <s v="Pens"/>
    <s v="Credit Card"/>
    <x v="475"/>
    <s v="Mike Armstrong"/>
    <x v="2"/>
    <s v="New York City"/>
    <s v="2020-09"/>
  </r>
  <r>
    <s v="B-26623"/>
    <n v="6195"/>
    <n v="1556"/>
    <n v="18"/>
    <x v="2"/>
    <s v="Sofas"/>
    <s v="EMI"/>
    <x v="476"/>
    <s v="Cindy Rowland"/>
    <x v="1"/>
    <s v="Springfield"/>
    <s v="2025-02"/>
  </r>
  <r>
    <s v="B-25566"/>
    <n v="3877"/>
    <n v="481"/>
    <n v="16"/>
    <x v="2"/>
    <s v="Chairs"/>
    <s v="Debit Card"/>
    <x v="477"/>
    <s v="Kenneth Matthews"/>
    <x v="2"/>
    <s v="Rochester"/>
    <s v="2023-07"/>
  </r>
  <r>
    <s v="B-25566"/>
    <n v="3877"/>
    <n v="481"/>
    <n v="16"/>
    <x v="2"/>
    <s v="Chairs"/>
    <s v="Debit Card"/>
    <x v="478"/>
    <s v="Susan Valdez"/>
    <x v="2"/>
    <s v="New York City"/>
    <s v="2022-02"/>
  </r>
  <r>
    <s v="B-26740"/>
    <n v="9369"/>
    <n v="3297"/>
    <n v="6"/>
    <x v="0"/>
    <s v="Printers"/>
    <s v="Debit Card"/>
    <x v="479"/>
    <s v="Stephanie Manning"/>
    <x v="0"/>
    <s v="Orlando"/>
    <s v="2023-09"/>
  </r>
  <r>
    <s v="B-26740"/>
    <n v="9369"/>
    <n v="3297"/>
    <n v="6"/>
    <x v="0"/>
    <s v="Printers"/>
    <s v="Debit Card"/>
    <x v="480"/>
    <s v="Logan Galloway"/>
    <x v="2"/>
    <s v="New York City"/>
    <s v="2025-01"/>
  </r>
  <r>
    <s v="B-26740"/>
    <n v="8680"/>
    <n v="4068"/>
    <n v="20"/>
    <x v="0"/>
    <s v="Printers"/>
    <s v="Credit Card"/>
    <x v="479"/>
    <s v="Stephanie Manning"/>
    <x v="0"/>
    <s v="Orlando"/>
    <s v="2023-09"/>
  </r>
  <r>
    <s v="B-26740"/>
    <n v="8680"/>
    <n v="4068"/>
    <n v="20"/>
    <x v="0"/>
    <s v="Printers"/>
    <s v="Credit Card"/>
    <x v="480"/>
    <s v="Logan Galloway"/>
    <x v="2"/>
    <s v="New York City"/>
    <s v="2025-01"/>
  </r>
  <r>
    <s v="B-26740"/>
    <n v="3067"/>
    <n v="1475"/>
    <n v="8"/>
    <x v="0"/>
    <s v="Laptops"/>
    <s v="UPI"/>
    <x v="479"/>
    <s v="Stephanie Manning"/>
    <x v="0"/>
    <s v="Orlando"/>
    <s v="2023-09"/>
  </r>
  <r>
    <s v="B-26740"/>
    <n v="3067"/>
    <n v="1475"/>
    <n v="8"/>
    <x v="0"/>
    <s v="Laptops"/>
    <s v="UPI"/>
    <x v="480"/>
    <s v="Logan Galloway"/>
    <x v="2"/>
    <s v="New York City"/>
    <s v="2025-01"/>
  </r>
  <r>
    <s v="B-25024"/>
    <n v="9002"/>
    <n v="4197"/>
    <n v="2"/>
    <x v="1"/>
    <s v="Markers"/>
    <s v="EMI"/>
    <x v="418"/>
    <s v="Christopher Stone"/>
    <x v="5"/>
    <s v="Cincinnati"/>
    <s v="2025-01"/>
  </r>
  <r>
    <s v="B-25024"/>
    <n v="9002"/>
    <n v="4197"/>
    <n v="2"/>
    <x v="1"/>
    <s v="Markers"/>
    <s v="EMI"/>
    <x v="481"/>
    <s v="Megan Pitts"/>
    <x v="5"/>
    <s v="Columbus"/>
    <s v="2021-03"/>
  </r>
  <r>
    <s v="B-26367"/>
    <n v="7105"/>
    <n v="2782"/>
    <n v="19"/>
    <x v="1"/>
    <s v="Pens"/>
    <s v="COD"/>
    <x v="482"/>
    <s v="Richard Gardner"/>
    <x v="5"/>
    <s v="Columbus"/>
    <s v="2021-12"/>
  </r>
  <r>
    <s v="B-26353"/>
    <n v="5317"/>
    <n v="1345"/>
    <n v="18"/>
    <x v="2"/>
    <s v="Chairs"/>
    <s v="Debit Card"/>
    <x v="17"/>
    <s v="Samuel Moore"/>
    <x v="5"/>
    <s v="Columbus"/>
    <s v="2023-02"/>
  </r>
  <r>
    <s v="B-26353"/>
    <n v="5317"/>
    <n v="1345"/>
    <n v="18"/>
    <x v="2"/>
    <s v="Chairs"/>
    <s v="Debit Card"/>
    <x v="135"/>
    <s v="Robert Stokes"/>
    <x v="0"/>
    <s v="Orlando"/>
    <s v="2023-04"/>
  </r>
  <r>
    <s v="B-26353"/>
    <n v="5317"/>
    <n v="1345"/>
    <n v="18"/>
    <x v="2"/>
    <s v="Chairs"/>
    <s v="Debit Card"/>
    <x v="483"/>
    <s v="Danielle Ramirez"/>
    <x v="3"/>
    <s v="San Francisco"/>
    <s v="2024-11"/>
  </r>
  <r>
    <s v="B-26353"/>
    <n v="6304"/>
    <n v="766"/>
    <n v="14"/>
    <x v="2"/>
    <s v="Tables"/>
    <s v="EMI"/>
    <x v="17"/>
    <s v="Samuel Moore"/>
    <x v="5"/>
    <s v="Columbus"/>
    <s v="2023-02"/>
  </r>
  <r>
    <s v="B-26353"/>
    <n v="6304"/>
    <n v="766"/>
    <n v="14"/>
    <x v="2"/>
    <s v="Tables"/>
    <s v="EMI"/>
    <x v="135"/>
    <s v="Robert Stokes"/>
    <x v="0"/>
    <s v="Orlando"/>
    <s v="2023-04"/>
  </r>
  <r>
    <s v="B-26353"/>
    <n v="6304"/>
    <n v="766"/>
    <n v="14"/>
    <x v="2"/>
    <s v="Tables"/>
    <s v="EMI"/>
    <x v="483"/>
    <s v="Danielle Ramirez"/>
    <x v="3"/>
    <s v="San Francisco"/>
    <s v="2024-11"/>
  </r>
  <r>
    <s v="B-25742"/>
    <n v="9565"/>
    <n v="1691"/>
    <n v="3"/>
    <x v="1"/>
    <s v="Paper"/>
    <s v="Debit Card"/>
    <x v="71"/>
    <s v="Taylor White"/>
    <x v="1"/>
    <s v="Springfield"/>
    <s v="2024-07"/>
  </r>
  <r>
    <s v="B-25742"/>
    <n v="8245"/>
    <n v="324"/>
    <n v="11"/>
    <x v="1"/>
    <s v="Paper"/>
    <s v="EMI"/>
    <x v="71"/>
    <s v="Taylor White"/>
    <x v="1"/>
    <s v="Springfield"/>
    <s v="2024-07"/>
  </r>
  <r>
    <s v="B-26965"/>
    <n v="1592"/>
    <n v="480"/>
    <n v="13"/>
    <x v="0"/>
    <s v="Laptops"/>
    <s v="Debit Card"/>
    <x v="138"/>
    <s v="Jordan Krause"/>
    <x v="5"/>
    <s v="Cleveland"/>
    <s v="2022-01"/>
  </r>
  <r>
    <s v="B-26038"/>
    <n v="8400"/>
    <n v="267"/>
    <n v="5"/>
    <x v="0"/>
    <s v="Phones"/>
    <s v="Debit Card"/>
    <x v="484"/>
    <s v="Kimberly King"/>
    <x v="5"/>
    <s v="Columbus"/>
    <s v="2024-10"/>
  </r>
  <r>
    <s v="B-26038"/>
    <n v="4963"/>
    <n v="1254"/>
    <n v="15"/>
    <x v="1"/>
    <s v="Paper"/>
    <s v="EMI"/>
    <x v="484"/>
    <s v="Kimberly King"/>
    <x v="5"/>
    <s v="Columbus"/>
    <s v="2024-10"/>
  </r>
  <r>
    <s v="B-25317"/>
    <n v="2472"/>
    <n v="211"/>
    <n v="5"/>
    <x v="0"/>
    <s v="Printers"/>
    <s v="COD"/>
    <x v="317"/>
    <s v="Sharon Russell"/>
    <x v="3"/>
    <s v="San Diego"/>
    <s v="2020-06"/>
  </r>
  <r>
    <s v="B-25970"/>
    <n v="9132"/>
    <n v="3096"/>
    <n v="14"/>
    <x v="2"/>
    <s v="Chairs"/>
    <s v="Debit Card"/>
    <x v="20"/>
    <s v="Kevin Cooper"/>
    <x v="0"/>
    <s v="Tampa"/>
    <s v="2023-12"/>
  </r>
  <r>
    <s v="B-25590"/>
    <n v="8305"/>
    <n v="1577"/>
    <n v="6"/>
    <x v="1"/>
    <s v="Binders"/>
    <s v="Debit Card"/>
    <x v="485"/>
    <s v="Darrell Ramos"/>
    <x v="2"/>
    <s v="Rochester"/>
    <s v="2020-12"/>
  </r>
  <r>
    <s v="B-25580"/>
    <n v="1010"/>
    <n v="58"/>
    <n v="19"/>
    <x v="0"/>
    <s v="Electronic Games"/>
    <s v="COD"/>
    <x v="486"/>
    <s v="Dr. Terry Alvarado"/>
    <x v="0"/>
    <s v="Tampa"/>
    <s v="2025-03"/>
  </r>
  <r>
    <s v="B-25443"/>
    <n v="4544"/>
    <n v="1726"/>
    <n v="9"/>
    <x v="0"/>
    <s v="Phones"/>
    <s v="EMI"/>
    <x v="357"/>
    <s v="Kathy Wilson"/>
    <x v="4"/>
    <s v="Dallas"/>
    <s v="2024-08"/>
  </r>
  <r>
    <s v="B-25443"/>
    <n v="5900"/>
    <n v="1738"/>
    <n v="20"/>
    <x v="0"/>
    <s v="Phones"/>
    <s v="UPI"/>
    <x v="357"/>
    <s v="Kathy Wilson"/>
    <x v="4"/>
    <s v="Dallas"/>
    <s v="2024-08"/>
  </r>
  <r>
    <s v="B-25774"/>
    <n v="8861"/>
    <n v="3381"/>
    <n v="19"/>
    <x v="1"/>
    <s v="Markers"/>
    <s v="Credit Card"/>
    <x v="416"/>
    <s v="Brandon Le"/>
    <x v="3"/>
    <s v="San Diego"/>
    <s v="2021-05"/>
  </r>
  <r>
    <s v="B-26505"/>
    <n v="8158"/>
    <n v="2052"/>
    <n v="13"/>
    <x v="0"/>
    <s v="Phones"/>
    <s v="Debit Card"/>
    <x v="487"/>
    <s v="Mary Wright"/>
    <x v="5"/>
    <s v="Cincinnati"/>
    <s v="2020-09"/>
  </r>
  <r>
    <s v="B-25163"/>
    <n v="3411"/>
    <n v="1704"/>
    <n v="14"/>
    <x v="1"/>
    <s v="Pens"/>
    <s v="UPI"/>
    <x v="488"/>
    <s v="Douglas Reynolds"/>
    <x v="3"/>
    <s v="Los Angeles"/>
    <s v="2025-01"/>
  </r>
  <r>
    <s v="B-26095"/>
    <n v="9406"/>
    <n v="1137"/>
    <n v="16"/>
    <x v="1"/>
    <s v="Markers"/>
    <s v="UPI"/>
    <x v="489"/>
    <s v="Leroy Harris"/>
    <x v="4"/>
    <s v="Houston"/>
    <s v="2021-10"/>
  </r>
  <r>
    <s v="B-26095"/>
    <n v="1156"/>
    <n v="74"/>
    <n v="15"/>
    <x v="0"/>
    <s v="Printers"/>
    <s v="EMI"/>
    <x v="489"/>
    <s v="Leroy Harris"/>
    <x v="4"/>
    <s v="Houston"/>
    <s v="2021-10"/>
  </r>
  <r>
    <s v="B-25768"/>
    <n v="5354"/>
    <n v="743"/>
    <n v="10"/>
    <x v="2"/>
    <s v="Bookcases"/>
    <s v="UPI"/>
    <x v="490"/>
    <s v="Ricardo Dixon"/>
    <x v="1"/>
    <s v="Springfield"/>
    <s v="2021-10"/>
  </r>
  <r>
    <s v="B-25328"/>
    <n v="8780"/>
    <n v="3430"/>
    <n v="4"/>
    <x v="0"/>
    <s v="Electronic Games"/>
    <s v="Credit Card"/>
    <x v="491"/>
    <s v="Debra Smith"/>
    <x v="4"/>
    <s v="Austin"/>
    <s v="2024-07"/>
  </r>
  <r>
    <s v="B-25328"/>
    <n v="8780"/>
    <n v="3430"/>
    <n v="4"/>
    <x v="0"/>
    <s v="Electronic Games"/>
    <s v="Credit Card"/>
    <x v="492"/>
    <s v="Jasmine James"/>
    <x v="4"/>
    <s v="Austin"/>
    <s v="2023-07"/>
  </r>
  <r>
    <s v="B-26573"/>
    <n v="6783"/>
    <n v="3306"/>
    <n v="8"/>
    <x v="2"/>
    <s v="Sofas"/>
    <s v="Debit Card"/>
    <x v="493"/>
    <s v="Felicia Morton"/>
    <x v="5"/>
    <s v="Columbus"/>
    <s v="2020-04"/>
  </r>
  <r>
    <s v="B-25138"/>
    <n v="1778"/>
    <n v="285"/>
    <n v="4"/>
    <x v="1"/>
    <s v="Pens"/>
    <s v="Credit Card"/>
    <x v="494"/>
    <s v="Sylvia Jenkins"/>
    <x v="2"/>
    <s v="New York City"/>
    <s v="2020-07"/>
  </r>
  <r>
    <s v="B-26803"/>
    <n v="9399"/>
    <n v="1949"/>
    <n v="12"/>
    <x v="0"/>
    <s v="Printers"/>
    <s v="UPI"/>
    <x v="52"/>
    <s v="Elizabeth White"/>
    <x v="2"/>
    <s v="Rochester"/>
    <s v="2022-05"/>
  </r>
  <r>
    <s v="B-26803"/>
    <n v="7957"/>
    <n v="965"/>
    <n v="4"/>
    <x v="2"/>
    <s v="Sofas"/>
    <s v="Credit Card"/>
    <x v="52"/>
    <s v="Elizabeth White"/>
    <x v="2"/>
    <s v="Rochester"/>
    <s v="2022-05"/>
  </r>
  <r>
    <s v="B-25101"/>
    <n v="1638"/>
    <n v="661"/>
    <n v="13"/>
    <x v="2"/>
    <s v="Chairs"/>
    <s v="EMI"/>
    <x v="495"/>
    <s v="Steven Steele"/>
    <x v="1"/>
    <s v="Springfield"/>
    <s v="2023-11"/>
  </r>
  <r>
    <s v="B-25827"/>
    <n v="1786"/>
    <n v="224"/>
    <n v="4"/>
    <x v="2"/>
    <s v="Tables"/>
    <s v="COD"/>
    <x v="51"/>
    <s v="Amanda Ramirez"/>
    <x v="4"/>
    <s v="Dallas"/>
    <s v="2021-08"/>
  </r>
  <r>
    <s v="B-25792"/>
    <n v="4751"/>
    <n v="781"/>
    <n v="9"/>
    <x v="1"/>
    <s v="Paper"/>
    <s v="EMI"/>
    <x v="496"/>
    <s v="Kyle Jackson"/>
    <x v="2"/>
    <s v="Buffalo"/>
    <s v="2023-07"/>
  </r>
  <r>
    <s v="B-25646"/>
    <n v="8979"/>
    <n v="4477"/>
    <n v="4"/>
    <x v="1"/>
    <s v="Paper"/>
    <s v="Credit Card"/>
    <x v="497"/>
    <s v="Sharon Wilkins"/>
    <x v="1"/>
    <s v="Chicago"/>
    <s v="2020-08"/>
  </r>
  <r>
    <s v="B-25043"/>
    <n v="2727"/>
    <n v="663"/>
    <n v="8"/>
    <x v="0"/>
    <s v="Phones"/>
    <s v="Credit Card"/>
    <x v="498"/>
    <s v="Austin Hammond"/>
    <x v="0"/>
    <s v="Miami"/>
    <s v="2022-11"/>
  </r>
  <r>
    <s v="B-26598"/>
    <n v="1093"/>
    <n v="397"/>
    <n v="17"/>
    <x v="0"/>
    <s v="Printers"/>
    <s v="Credit Card"/>
    <x v="499"/>
    <s v="Jessica Barajas"/>
    <x v="1"/>
    <s v="Peoria"/>
    <s v="2024-03"/>
  </r>
  <r>
    <s v="B-26598"/>
    <n v="1093"/>
    <n v="397"/>
    <n v="17"/>
    <x v="0"/>
    <s v="Printers"/>
    <s v="Credit Card"/>
    <x v="500"/>
    <s v="Jamie Jimenez"/>
    <x v="2"/>
    <s v="Buffalo"/>
    <s v="2024-09"/>
  </r>
  <r>
    <s v="B-26598"/>
    <n v="1093"/>
    <n v="397"/>
    <n v="17"/>
    <x v="0"/>
    <s v="Printers"/>
    <s v="Credit Card"/>
    <x v="501"/>
    <s v="James Carter"/>
    <x v="5"/>
    <s v="Columbus"/>
    <s v="2022-02"/>
  </r>
  <r>
    <s v="B-26598"/>
    <n v="2636"/>
    <n v="88"/>
    <n v="11"/>
    <x v="1"/>
    <s v="Paper"/>
    <s v="Debit Card"/>
    <x v="499"/>
    <s v="Jessica Barajas"/>
    <x v="1"/>
    <s v="Peoria"/>
    <s v="2024-03"/>
  </r>
  <r>
    <s v="B-26598"/>
    <n v="2636"/>
    <n v="88"/>
    <n v="11"/>
    <x v="1"/>
    <s v="Paper"/>
    <s v="Debit Card"/>
    <x v="500"/>
    <s v="Jamie Jimenez"/>
    <x v="2"/>
    <s v="Buffalo"/>
    <s v="2024-09"/>
  </r>
  <r>
    <s v="B-26598"/>
    <n v="2636"/>
    <n v="88"/>
    <n v="11"/>
    <x v="1"/>
    <s v="Paper"/>
    <s v="Debit Card"/>
    <x v="501"/>
    <s v="James Carter"/>
    <x v="5"/>
    <s v="Columbus"/>
    <s v="2022-02"/>
  </r>
  <r>
    <s v="B-26643"/>
    <n v="7344"/>
    <n v="2251"/>
    <n v="7"/>
    <x v="0"/>
    <s v="Electronic Games"/>
    <s v="Debit Card"/>
    <x v="502"/>
    <s v="John Williams"/>
    <x v="0"/>
    <s v="Miami"/>
    <s v="2022-02"/>
  </r>
  <r>
    <s v="B-26643"/>
    <n v="7306"/>
    <n v="1547"/>
    <n v="3"/>
    <x v="1"/>
    <s v="Paper"/>
    <s v="COD"/>
    <x v="502"/>
    <s v="John Williams"/>
    <x v="0"/>
    <s v="Miami"/>
    <s v="2022-02"/>
  </r>
  <r>
    <s v="B-26643"/>
    <n v="5832"/>
    <n v="2588"/>
    <n v="10"/>
    <x v="0"/>
    <s v="Printers"/>
    <s v="COD"/>
    <x v="502"/>
    <s v="John Williams"/>
    <x v="0"/>
    <s v="Miami"/>
    <s v="2022-02"/>
  </r>
  <r>
    <s v="B-25992"/>
    <n v="8572"/>
    <n v="2041"/>
    <n v="8"/>
    <x v="2"/>
    <s v="Tables"/>
    <s v="EMI"/>
    <x v="416"/>
    <s v="Alicia Oneill"/>
    <x v="1"/>
    <s v="Springfield"/>
    <s v="2021-05"/>
  </r>
  <r>
    <s v="B-25992"/>
    <n v="8572"/>
    <n v="2041"/>
    <n v="8"/>
    <x v="2"/>
    <s v="Tables"/>
    <s v="EMI"/>
    <x v="503"/>
    <s v="Rebecca Huff"/>
    <x v="1"/>
    <s v="Springfield"/>
    <s v="2023-07"/>
  </r>
  <r>
    <s v="B-25992"/>
    <n v="8572"/>
    <n v="2041"/>
    <n v="8"/>
    <x v="2"/>
    <s v="Tables"/>
    <s v="EMI"/>
    <x v="504"/>
    <s v="Diana Scott"/>
    <x v="3"/>
    <s v="San Diego"/>
    <s v="2020-10"/>
  </r>
  <r>
    <s v="B-25992"/>
    <n v="8059"/>
    <n v="1834"/>
    <n v="10"/>
    <x v="0"/>
    <s v="Printers"/>
    <s v="Credit Card"/>
    <x v="416"/>
    <s v="Alicia Oneill"/>
    <x v="1"/>
    <s v="Springfield"/>
    <s v="2021-05"/>
  </r>
  <r>
    <s v="B-25992"/>
    <n v="8059"/>
    <n v="1834"/>
    <n v="10"/>
    <x v="0"/>
    <s v="Printers"/>
    <s v="Credit Card"/>
    <x v="503"/>
    <s v="Rebecca Huff"/>
    <x v="1"/>
    <s v="Springfield"/>
    <s v="2023-07"/>
  </r>
  <r>
    <s v="B-25992"/>
    <n v="8059"/>
    <n v="1834"/>
    <n v="10"/>
    <x v="0"/>
    <s v="Printers"/>
    <s v="Credit Card"/>
    <x v="504"/>
    <s v="Diana Scott"/>
    <x v="3"/>
    <s v="San Diego"/>
    <s v="2020-10"/>
  </r>
  <r>
    <s v="B-25532"/>
    <n v="3661"/>
    <n v="436"/>
    <n v="13"/>
    <x v="2"/>
    <s v="Sofas"/>
    <s v="EMI"/>
    <x v="505"/>
    <s v="Brian Young"/>
    <x v="4"/>
    <s v="Austin"/>
    <s v="2023-01"/>
  </r>
  <r>
    <s v="B-25564"/>
    <n v="2451"/>
    <n v="342"/>
    <n v="8"/>
    <x v="1"/>
    <s v="Paper"/>
    <s v="EMI"/>
    <x v="506"/>
    <s v="Susan Wright"/>
    <x v="3"/>
    <s v="Los Angeles"/>
    <s v="2021-09"/>
  </r>
  <r>
    <s v="B-25564"/>
    <n v="2451"/>
    <n v="342"/>
    <n v="8"/>
    <x v="1"/>
    <s v="Paper"/>
    <s v="EMI"/>
    <x v="50"/>
    <s v="Kayla Banks"/>
    <x v="5"/>
    <s v="Cincinnati"/>
    <s v="2021-11"/>
  </r>
  <r>
    <s v="B-25564"/>
    <n v="2451"/>
    <n v="342"/>
    <n v="8"/>
    <x v="1"/>
    <s v="Paper"/>
    <s v="EMI"/>
    <x v="507"/>
    <s v="Zachary Pierce"/>
    <x v="4"/>
    <s v="Houston"/>
    <s v="2024-07"/>
  </r>
  <r>
    <s v="B-26543"/>
    <n v="7067"/>
    <n v="1943"/>
    <n v="16"/>
    <x v="2"/>
    <s v="Tables"/>
    <s v="Credit Card"/>
    <x v="508"/>
    <s v="Nicolas Owen"/>
    <x v="3"/>
    <s v="San Francisco"/>
    <s v="2022-03"/>
  </r>
  <r>
    <s v="B-25976"/>
    <n v="4307"/>
    <n v="615"/>
    <n v="3"/>
    <x v="0"/>
    <s v="Electronic Games"/>
    <s v="UPI"/>
    <x v="509"/>
    <s v="Martha Carney"/>
    <x v="2"/>
    <s v="New York City"/>
    <s v="2024-03"/>
  </r>
  <r>
    <s v="B-25976"/>
    <n v="4307"/>
    <n v="615"/>
    <n v="3"/>
    <x v="0"/>
    <s v="Electronic Games"/>
    <s v="UPI"/>
    <x v="448"/>
    <s v="Francisco Hicks"/>
    <x v="1"/>
    <s v="Springfield"/>
    <s v="2020-11"/>
  </r>
  <r>
    <s v="B-25976"/>
    <n v="5694"/>
    <n v="1134"/>
    <n v="5"/>
    <x v="2"/>
    <s v="Chairs"/>
    <s v="EMI"/>
    <x v="509"/>
    <s v="Martha Carney"/>
    <x v="2"/>
    <s v="New York City"/>
    <s v="2024-03"/>
  </r>
  <r>
    <s v="B-25976"/>
    <n v="5694"/>
    <n v="1134"/>
    <n v="5"/>
    <x v="2"/>
    <s v="Chairs"/>
    <s v="EMI"/>
    <x v="448"/>
    <s v="Francisco Hicks"/>
    <x v="1"/>
    <s v="Springfield"/>
    <s v="2020-11"/>
  </r>
  <r>
    <s v="B-25929"/>
    <n v="962"/>
    <n v="298"/>
    <n v="18"/>
    <x v="1"/>
    <s v="Binders"/>
    <s v="Credit Card"/>
    <x v="510"/>
    <s v="Matthew Parker"/>
    <x v="1"/>
    <s v="Springfield"/>
    <s v="2022-07"/>
  </r>
  <r>
    <s v="B-25497"/>
    <n v="2995"/>
    <n v="220"/>
    <n v="14"/>
    <x v="2"/>
    <s v="Bookcases"/>
    <s v="Credit Card"/>
    <x v="511"/>
    <s v="Paul Bryant"/>
    <x v="2"/>
    <s v="Buffalo"/>
    <s v="2024-09"/>
  </r>
  <r>
    <s v="B-25497"/>
    <n v="2047"/>
    <n v="914"/>
    <n v="5"/>
    <x v="1"/>
    <s v="Markers"/>
    <s v="Debit Card"/>
    <x v="511"/>
    <s v="Paul Bryant"/>
    <x v="2"/>
    <s v="Buffalo"/>
    <s v="2024-09"/>
  </r>
  <r>
    <s v="B-26735"/>
    <n v="2078"/>
    <n v="612"/>
    <n v="6"/>
    <x v="0"/>
    <s v="Laptops"/>
    <s v="COD"/>
    <x v="512"/>
    <s v="Bruce Dennis"/>
    <x v="4"/>
    <s v="Austin"/>
    <s v="2022-01"/>
  </r>
  <r>
    <s v="B-25036"/>
    <n v="2737"/>
    <n v="1253"/>
    <n v="3"/>
    <x v="0"/>
    <s v="Printers"/>
    <s v="EMI"/>
    <x v="513"/>
    <s v="Joseph Bates"/>
    <x v="2"/>
    <s v="New York City"/>
    <s v="2021-04"/>
  </r>
  <r>
    <s v="B-25971"/>
    <n v="8194"/>
    <n v="2881"/>
    <n v="6"/>
    <x v="1"/>
    <s v="Paper"/>
    <s v="Debit Card"/>
    <x v="196"/>
    <s v="Kelly Pacheco"/>
    <x v="4"/>
    <s v="Houston"/>
    <s v="2021-07"/>
  </r>
  <r>
    <s v="B-25441"/>
    <n v="9914"/>
    <n v="3858"/>
    <n v="16"/>
    <x v="2"/>
    <s v="Sofas"/>
    <s v="Credit Card"/>
    <x v="514"/>
    <s v="Jeffrey Weber"/>
    <x v="2"/>
    <s v="Buffalo"/>
    <s v="2022-06"/>
  </r>
  <r>
    <s v="B-25441"/>
    <n v="9914"/>
    <n v="3858"/>
    <n v="16"/>
    <x v="2"/>
    <s v="Sofas"/>
    <s v="Credit Card"/>
    <x v="515"/>
    <s v="Andrew Krueger"/>
    <x v="2"/>
    <s v="Rochester"/>
    <s v="2024-06"/>
  </r>
  <r>
    <s v="B-25441"/>
    <n v="5470"/>
    <n v="292"/>
    <n v="7"/>
    <x v="1"/>
    <s v="Pens"/>
    <s v="Debit Card"/>
    <x v="514"/>
    <s v="Jeffrey Weber"/>
    <x v="2"/>
    <s v="Buffalo"/>
    <s v="2022-06"/>
  </r>
  <r>
    <s v="B-25441"/>
    <n v="5470"/>
    <n v="292"/>
    <n v="7"/>
    <x v="1"/>
    <s v="Pens"/>
    <s v="Debit Card"/>
    <x v="515"/>
    <s v="Andrew Krueger"/>
    <x v="2"/>
    <s v="Rochester"/>
    <s v="2024-06"/>
  </r>
  <r>
    <s v="B-25441"/>
    <n v="1496"/>
    <n v="662"/>
    <n v="17"/>
    <x v="2"/>
    <s v="Bookcases"/>
    <s v="UPI"/>
    <x v="514"/>
    <s v="Jeffrey Weber"/>
    <x v="2"/>
    <s v="Buffalo"/>
    <s v="2022-06"/>
  </r>
  <r>
    <s v="B-25441"/>
    <n v="1496"/>
    <n v="662"/>
    <n v="17"/>
    <x v="2"/>
    <s v="Bookcases"/>
    <s v="UPI"/>
    <x v="515"/>
    <s v="Andrew Krueger"/>
    <x v="2"/>
    <s v="Rochester"/>
    <s v="2024-06"/>
  </r>
  <r>
    <s v="B-25823"/>
    <n v="3228"/>
    <n v="476"/>
    <n v="9"/>
    <x v="1"/>
    <s v="Paper"/>
    <s v="COD"/>
    <x v="516"/>
    <s v="Kathleen Cox"/>
    <x v="2"/>
    <s v="New York City"/>
    <s v="2022-09"/>
  </r>
  <r>
    <s v="B-25363"/>
    <n v="3918"/>
    <n v="749"/>
    <n v="8"/>
    <x v="0"/>
    <s v="Laptops"/>
    <s v="Credit Card"/>
    <x v="517"/>
    <s v="Jamie Bradley"/>
    <x v="3"/>
    <s v="San Diego"/>
    <s v="2023-05"/>
  </r>
  <r>
    <s v="B-25363"/>
    <n v="3918"/>
    <n v="749"/>
    <n v="8"/>
    <x v="0"/>
    <s v="Laptops"/>
    <s v="Credit Card"/>
    <x v="222"/>
    <s v="Robert Martinez"/>
    <x v="4"/>
    <s v="Houston"/>
    <s v="2020-05"/>
  </r>
  <r>
    <s v="B-26445"/>
    <n v="9921"/>
    <n v="1451"/>
    <n v="15"/>
    <x v="2"/>
    <s v="Sofas"/>
    <s v="EMI"/>
    <x v="518"/>
    <s v="Christopher Rogers"/>
    <x v="1"/>
    <s v="Chicago"/>
    <s v="2021-04"/>
  </r>
  <r>
    <s v="B-26724"/>
    <n v="9694"/>
    <n v="4361"/>
    <n v="1"/>
    <x v="2"/>
    <s v="Chairs"/>
    <s v="EMI"/>
    <x v="519"/>
    <s v="Roberto Parrish"/>
    <x v="1"/>
    <s v="Springfield"/>
    <s v="2023-11"/>
  </r>
  <r>
    <s v="B-25447"/>
    <n v="5028"/>
    <n v="1553"/>
    <n v="13"/>
    <x v="1"/>
    <s v="Paper"/>
    <s v="EMI"/>
    <x v="8"/>
    <s v="Amber Kennedy"/>
    <x v="0"/>
    <s v="Tampa"/>
    <s v="2020-05"/>
  </r>
  <r>
    <s v="B-26904"/>
    <n v="594"/>
    <n v="67"/>
    <n v="19"/>
    <x v="1"/>
    <s v="Paper"/>
    <s v="Debit Card"/>
    <x v="520"/>
    <s v="Maria Davis"/>
    <x v="2"/>
    <s v="Buffalo"/>
    <s v="2023-09"/>
  </r>
  <r>
    <s v="B-26904"/>
    <n v="594"/>
    <n v="67"/>
    <n v="19"/>
    <x v="1"/>
    <s v="Paper"/>
    <s v="Debit Card"/>
    <x v="521"/>
    <s v="Terry Gilbert"/>
    <x v="0"/>
    <s v="Miami"/>
    <s v="2024-01"/>
  </r>
  <r>
    <s v="B-26904"/>
    <n v="594"/>
    <n v="67"/>
    <n v="19"/>
    <x v="1"/>
    <s v="Paper"/>
    <s v="Debit Card"/>
    <x v="522"/>
    <s v="Devon Schmitt"/>
    <x v="4"/>
    <s v="Austin"/>
    <s v="2024-05"/>
  </r>
  <r>
    <s v="B-26456"/>
    <n v="5954"/>
    <n v="2618"/>
    <n v="11"/>
    <x v="2"/>
    <s v="Tables"/>
    <s v="COD"/>
    <x v="244"/>
    <s v="Robert Mosley"/>
    <x v="5"/>
    <s v="Cincinnati"/>
    <s v="2024-03"/>
  </r>
  <r>
    <s v="B-25435"/>
    <n v="3518"/>
    <n v="1051"/>
    <n v="3"/>
    <x v="2"/>
    <s v="Bookcases"/>
    <s v="UPI"/>
    <x v="523"/>
    <s v="Paul Scott"/>
    <x v="3"/>
    <s v="San Francisco"/>
    <s v="2020-09"/>
  </r>
  <r>
    <s v="B-25435"/>
    <n v="4157"/>
    <n v="1874"/>
    <n v="8"/>
    <x v="0"/>
    <s v="Laptops"/>
    <s v="EMI"/>
    <x v="523"/>
    <s v="Paul Scott"/>
    <x v="3"/>
    <s v="San Francisco"/>
    <s v="2020-09"/>
  </r>
  <r>
    <s v="B-26279"/>
    <n v="3747"/>
    <n v="410"/>
    <n v="5"/>
    <x v="1"/>
    <s v="Markers"/>
    <s v="Credit Card"/>
    <x v="524"/>
    <s v="Kristin Alvarez"/>
    <x v="1"/>
    <s v="Springfield"/>
    <s v="2020-07"/>
  </r>
  <r>
    <s v="B-26279"/>
    <n v="3747"/>
    <n v="410"/>
    <n v="5"/>
    <x v="1"/>
    <s v="Markers"/>
    <s v="Credit Card"/>
    <x v="174"/>
    <s v="Kevin Jackson"/>
    <x v="2"/>
    <s v="Buffalo"/>
    <s v="2022-12"/>
  </r>
  <r>
    <s v="B-26279"/>
    <n v="3747"/>
    <n v="410"/>
    <n v="5"/>
    <x v="1"/>
    <s v="Markers"/>
    <s v="Credit Card"/>
    <x v="499"/>
    <s v="Mrs. Lauren Potter DDS"/>
    <x v="5"/>
    <s v="Columbus"/>
    <s v="2024-03"/>
  </r>
  <r>
    <s v="B-26279"/>
    <n v="3747"/>
    <n v="410"/>
    <n v="5"/>
    <x v="1"/>
    <s v="Markers"/>
    <s v="Credit Card"/>
    <x v="525"/>
    <s v="Jason Brown"/>
    <x v="1"/>
    <s v="Chicago"/>
    <s v="2023-02"/>
  </r>
  <r>
    <s v="B-26279"/>
    <n v="3747"/>
    <n v="410"/>
    <n v="5"/>
    <x v="1"/>
    <s v="Markers"/>
    <s v="Credit Card"/>
    <x v="526"/>
    <s v="Jamie Santos"/>
    <x v="3"/>
    <s v="Los Angeles"/>
    <s v="2021-07"/>
  </r>
  <r>
    <s v="B-26279"/>
    <n v="3194"/>
    <n v="534"/>
    <n v="4"/>
    <x v="1"/>
    <s v="Binders"/>
    <s v="UPI"/>
    <x v="524"/>
    <s v="Kristin Alvarez"/>
    <x v="1"/>
    <s v="Springfield"/>
    <s v="2020-07"/>
  </r>
  <r>
    <s v="B-26279"/>
    <n v="3194"/>
    <n v="534"/>
    <n v="4"/>
    <x v="1"/>
    <s v="Binders"/>
    <s v="UPI"/>
    <x v="174"/>
    <s v="Kevin Jackson"/>
    <x v="2"/>
    <s v="Buffalo"/>
    <s v="2022-12"/>
  </r>
  <r>
    <s v="B-26279"/>
    <n v="3194"/>
    <n v="534"/>
    <n v="4"/>
    <x v="1"/>
    <s v="Binders"/>
    <s v="UPI"/>
    <x v="499"/>
    <s v="Mrs. Lauren Potter DDS"/>
    <x v="5"/>
    <s v="Columbus"/>
    <s v="2024-03"/>
  </r>
  <r>
    <s v="B-26279"/>
    <n v="3194"/>
    <n v="534"/>
    <n v="4"/>
    <x v="1"/>
    <s v="Binders"/>
    <s v="UPI"/>
    <x v="525"/>
    <s v="Jason Brown"/>
    <x v="1"/>
    <s v="Chicago"/>
    <s v="2023-02"/>
  </r>
  <r>
    <s v="B-26279"/>
    <n v="3194"/>
    <n v="534"/>
    <n v="4"/>
    <x v="1"/>
    <s v="Binders"/>
    <s v="UPI"/>
    <x v="526"/>
    <s v="Jamie Santos"/>
    <x v="3"/>
    <s v="Los Angeles"/>
    <s v="2021-07"/>
  </r>
  <r>
    <s v="B-25770"/>
    <n v="8548"/>
    <n v="2305"/>
    <n v="1"/>
    <x v="1"/>
    <s v="Binders"/>
    <s v="COD"/>
    <x v="18"/>
    <s v="James Taylor"/>
    <x v="0"/>
    <s v="Tampa"/>
    <s v="2022-10"/>
  </r>
  <r>
    <s v="B-25715"/>
    <n v="6089"/>
    <n v="139"/>
    <n v="19"/>
    <x v="2"/>
    <s v="Tables"/>
    <s v="Debit Card"/>
    <x v="527"/>
    <s v="Alicia Vincent"/>
    <x v="5"/>
    <s v="Cincinnati"/>
    <s v="2020-12"/>
  </r>
  <r>
    <s v="B-25715"/>
    <n v="6089"/>
    <n v="139"/>
    <n v="19"/>
    <x v="2"/>
    <s v="Tables"/>
    <s v="Debit Card"/>
    <x v="67"/>
    <s v="Kenneth Adams"/>
    <x v="5"/>
    <s v="Cleveland"/>
    <s v="2022-04"/>
  </r>
  <r>
    <s v="B-25715"/>
    <n v="6089"/>
    <n v="139"/>
    <n v="19"/>
    <x v="2"/>
    <s v="Tables"/>
    <s v="Debit Card"/>
    <x v="528"/>
    <s v="Shelby Browning"/>
    <x v="1"/>
    <s v="Chicago"/>
    <s v="2023-04"/>
  </r>
  <r>
    <s v="B-25715"/>
    <n v="2586"/>
    <n v="800"/>
    <n v="16"/>
    <x v="2"/>
    <s v="Tables"/>
    <s v="UPI"/>
    <x v="527"/>
    <s v="Alicia Vincent"/>
    <x v="5"/>
    <s v="Cincinnati"/>
    <s v="2020-12"/>
  </r>
  <r>
    <s v="B-25715"/>
    <n v="2586"/>
    <n v="800"/>
    <n v="16"/>
    <x v="2"/>
    <s v="Tables"/>
    <s v="UPI"/>
    <x v="67"/>
    <s v="Kenneth Adams"/>
    <x v="5"/>
    <s v="Cleveland"/>
    <s v="2022-04"/>
  </r>
  <r>
    <s v="B-25715"/>
    <n v="2586"/>
    <n v="800"/>
    <n v="16"/>
    <x v="2"/>
    <s v="Tables"/>
    <s v="UPI"/>
    <x v="528"/>
    <s v="Shelby Browning"/>
    <x v="1"/>
    <s v="Chicago"/>
    <s v="2023-04"/>
  </r>
  <r>
    <s v="B-25715"/>
    <n v="3757"/>
    <n v="1626"/>
    <n v="9"/>
    <x v="1"/>
    <s v="Paper"/>
    <s v="UPI"/>
    <x v="527"/>
    <s v="Alicia Vincent"/>
    <x v="5"/>
    <s v="Cincinnati"/>
    <s v="2020-12"/>
  </r>
  <r>
    <s v="B-25715"/>
    <n v="3757"/>
    <n v="1626"/>
    <n v="9"/>
    <x v="1"/>
    <s v="Paper"/>
    <s v="UPI"/>
    <x v="67"/>
    <s v="Kenneth Adams"/>
    <x v="5"/>
    <s v="Cleveland"/>
    <s v="2022-04"/>
  </r>
  <r>
    <s v="B-25715"/>
    <n v="3757"/>
    <n v="1626"/>
    <n v="9"/>
    <x v="1"/>
    <s v="Paper"/>
    <s v="UPI"/>
    <x v="528"/>
    <s v="Shelby Browning"/>
    <x v="1"/>
    <s v="Chicago"/>
    <s v="2023-04"/>
  </r>
  <r>
    <s v="B-26961"/>
    <n v="5193"/>
    <n v="2530"/>
    <n v="5"/>
    <x v="2"/>
    <s v="Sofas"/>
    <s v="Debit Card"/>
    <x v="472"/>
    <s v="Johnny Hill"/>
    <x v="3"/>
    <s v="San Diego"/>
    <s v="2021-10"/>
  </r>
  <r>
    <s v="B-26961"/>
    <n v="5193"/>
    <n v="2530"/>
    <n v="5"/>
    <x v="2"/>
    <s v="Sofas"/>
    <s v="Debit Card"/>
    <x v="529"/>
    <s v="Nicholas Tucker"/>
    <x v="0"/>
    <s v="Miami"/>
    <s v="2024-12"/>
  </r>
  <r>
    <s v="B-25902"/>
    <n v="7493"/>
    <n v="96"/>
    <n v="3"/>
    <x v="0"/>
    <s v="Electronic Games"/>
    <s v="UPI"/>
    <x v="530"/>
    <s v="Theresa Cline"/>
    <x v="5"/>
    <s v="Cleveland"/>
    <s v="2020-08"/>
  </r>
  <r>
    <s v="B-26321"/>
    <n v="2062"/>
    <n v="848"/>
    <n v="6"/>
    <x v="1"/>
    <s v="Markers"/>
    <s v="Credit Card"/>
    <x v="531"/>
    <s v="Christine Wheeler"/>
    <x v="0"/>
    <s v="Tampa"/>
    <s v="2024-03"/>
  </r>
  <r>
    <s v="B-25612"/>
    <n v="7163"/>
    <n v="1536"/>
    <n v="1"/>
    <x v="0"/>
    <s v="Phones"/>
    <s v="EMI"/>
    <x v="384"/>
    <s v="Carlos Wells"/>
    <x v="3"/>
    <s v="San Diego"/>
    <s v="2023-10"/>
  </r>
  <r>
    <s v="B-25605"/>
    <n v="4026"/>
    <n v="163"/>
    <n v="6"/>
    <x v="0"/>
    <s v="Phones"/>
    <s v="COD"/>
    <x v="532"/>
    <s v="Randall Bell"/>
    <x v="2"/>
    <s v="New York City"/>
    <s v="2023-07"/>
  </r>
  <r>
    <s v="B-25810"/>
    <n v="1894"/>
    <n v="275"/>
    <n v="5"/>
    <x v="2"/>
    <s v="Chairs"/>
    <s v="Credit Card"/>
    <x v="533"/>
    <s v="Kendra Mckinney"/>
    <x v="0"/>
    <s v="Miami"/>
    <s v="2021-11"/>
  </r>
  <r>
    <s v="B-25810"/>
    <n v="7144"/>
    <n v="192"/>
    <n v="13"/>
    <x v="0"/>
    <s v="Electronic Games"/>
    <s v="Credit Card"/>
    <x v="533"/>
    <s v="Kendra Mckinney"/>
    <x v="0"/>
    <s v="Miami"/>
    <s v="2021-11"/>
  </r>
  <r>
    <s v="B-25935"/>
    <n v="3482"/>
    <n v="1554"/>
    <n v="15"/>
    <x v="0"/>
    <s v="Laptops"/>
    <s v="Debit Card"/>
    <x v="534"/>
    <s v="Amanda Kim"/>
    <x v="5"/>
    <s v="Columbus"/>
    <s v="2020-09"/>
  </r>
  <r>
    <s v="B-26245"/>
    <n v="4172"/>
    <n v="235"/>
    <n v="5"/>
    <x v="1"/>
    <s v="Paper"/>
    <s v="EMI"/>
    <x v="535"/>
    <s v="Megan Morgan"/>
    <x v="5"/>
    <s v="Cleveland"/>
    <s v="2021-06"/>
  </r>
  <r>
    <s v="B-26245"/>
    <n v="4172"/>
    <n v="235"/>
    <n v="5"/>
    <x v="1"/>
    <s v="Paper"/>
    <s v="EMI"/>
    <x v="536"/>
    <s v="Vincent Kramer"/>
    <x v="0"/>
    <s v="Orlando"/>
    <s v="2022-08"/>
  </r>
  <r>
    <s v="B-26245"/>
    <n v="4172"/>
    <n v="235"/>
    <n v="5"/>
    <x v="1"/>
    <s v="Paper"/>
    <s v="EMI"/>
    <x v="198"/>
    <s v="Raymond Bean"/>
    <x v="1"/>
    <s v="Springfield"/>
    <s v="2024-04"/>
  </r>
  <r>
    <s v="B-25346"/>
    <n v="6265"/>
    <n v="155"/>
    <n v="8"/>
    <x v="2"/>
    <s v="Sofas"/>
    <s v="COD"/>
    <x v="157"/>
    <s v="Reginald Hebert"/>
    <x v="5"/>
    <s v="Cincinnati"/>
    <s v="2022-08"/>
  </r>
  <r>
    <s v="B-25346"/>
    <n v="6265"/>
    <n v="155"/>
    <n v="8"/>
    <x v="2"/>
    <s v="Sofas"/>
    <s v="COD"/>
    <x v="537"/>
    <s v="Jeremy Vazquez"/>
    <x v="5"/>
    <s v="Cleveland"/>
    <s v="2021-03"/>
  </r>
  <r>
    <s v="B-25594"/>
    <n v="2931"/>
    <n v="212"/>
    <n v="7"/>
    <x v="0"/>
    <s v="Electronic Games"/>
    <s v="Credit Card"/>
    <x v="538"/>
    <s v="Michael Stewart"/>
    <x v="1"/>
    <s v="Peoria"/>
    <s v="2024-06"/>
  </r>
  <r>
    <s v="B-25594"/>
    <n v="2931"/>
    <n v="212"/>
    <n v="7"/>
    <x v="0"/>
    <s v="Electronic Games"/>
    <s v="Credit Card"/>
    <x v="539"/>
    <s v="Kevin Johnson"/>
    <x v="0"/>
    <s v="Tampa"/>
    <s v="2023-12"/>
  </r>
  <r>
    <s v="B-25471"/>
    <n v="1146"/>
    <n v="188"/>
    <n v="9"/>
    <x v="2"/>
    <s v="Chairs"/>
    <s v="Debit Card"/>
    <x v="540"/>
    <s v="Tara Hughes"/>
    <x v="0"/>
    <s v="Tampa"/>
    <s v="2024-11"/>
  </r>
  <r>
    <s v="B-25398"/>
    <n v="9215"/>
    <n v="767"/>
    <n v="13"/>
    <x v="0"/>
    <s v="Printers"/>
    <s v="COD"/>
    <x v="541"/>
    <s v="Sandra Perkins"/>
    <x v="0"/>
    <s v="Tampa"/>
    <s v="2022-01"/>
  </r>
  <r>
    <s v="B-25398"/>
    <n v="9215"/>
    <n v="767"/>
    <n v="13"/>
    <x v="0"/>
    <s v="Printers"/>
    <s v="COD"/>
    <x v="542"/>
    <s v="Heather Bell"/>
    <x v="3"/>
    <s v="San Francisco"/>
    <s v="2021-11"/>
  </r>
  <r>
    <s v="B-25999"/>
    <n v="7895"/>
    <n v="1005"/>
    <n v="1"/>
    <x v="2"/>
    <s v="Chairs"/>
    <s v="Credit Card"/>
    <x v="543"/>
    <s v="Nancy Boyd"/>
    <x v="5"/>
    <s v="Cincinnati"/>
    <s v="2023-10"/>
  </r>
  <r>
    <s v="B-25999"/>
    <n v="7895"/>
    <n v="1005"/>
    <n v="1"/>
    <x v="2"/>
    <s v="Chairs"/>
    <s v="Credit Card"/>
    <x v="544"/>
    <s v="Raymond Reyes"/>
    <x v="3"/>
    <s v="San Diego"/>
    <s v="2025-03"/>
  </r>
  <r>
    <s v="B-25999"/>
    <n v="2740"/>
    <n v="558"/>
    <n v="8"/>
    <x v="1"/>
    <s v="Pens"/>
    <s v="UPI"/>
    <x v="543"/>
    <s v="Nancy Boyd"/>
    <x v="5"/>
    <s v="Cincinnati"/>
    <s v="2023-10"/>
  </r>
  <r>
    <s v="B-25999"/>
    <n v="2740"/>
    <n v="558"/>
    <n v="8"/>
    <x v="1"/>
    <s v="Pens"/>
    <s v="UPI"/>
    <x v="544"/>
    <s v="Raymond Reyes"/>
    <x v="3"/>
    <s v="San Diego"/>
    <s v="2025-03"/>
  </r>
  <r>
    <s v="B-25159"/>
    <n v="5338"/>
    <n v="1354"/>
    <n v="16"/>
    <x v="1"/>
    <s v="Markers"/>
    <s v="UPI"/>
    <x v="545"/>
    <s v="Cassandra Jordan"/>
    <x v="1"/>
    <s v="Peoria"/>
    <s v="2024-08"/>
  </r>
  <r>
    <s v="B-25159"/>
    <n v="5338"/>
    <n v="1354"/>
    <n v="16"/>
    <x v="1"/>
    <s v="Markers"/>
    <s v="UPI"/>
    <x v="546"/>
    <s v="Evelyn Harris"/>
    <x v="2"/>
    <s v="Buffalo"/>
    <s v="2023-06"/>
  </r>
  <r>
    <s v="B-25159"/>
    <n v="5338"/>
    <n v="1354"/>
    <n v="16"/>
    <x v="1"/>
    <s v="Markers"/>
    <s v="UPI"/>
    <x v="408"/>
    <s v="Shannon Maynard"/>
    <x v="0"/>
    <s v="Orlando"/>
    <s v="2024-10"/>
  </r>
  <r>
    <s v="B-25159"/>
    <n v="5338"/>
    <n v="1354"/>
    <n v="16"/>
    <x v="1"/>
    <s v="Markers"/>
    <s v="UPI"/>
    <x v="547"/>
    <s v="Marie James"/>
    <x v="2"/>
    <s v="Buffalo"/>
    <s v="2021-01"/>
  </r>
  <r>
    <s v="B-25496"/>
    <n v="3095"/>
    <n v="941"/>
    <n v="2"/>
    <x v="1"/>
    <s v="Pens"/>
    <s v="EMI"/>
    <x v="55"/>
    <s v="Maria Carroll"/>
    <x v="5"/>
    <s v="Cleveland"/>
    <s v="2022-04"/>
  </r>
  <r>
    <s v="B-25496"/>
    <n v="3095"/>
    <n v="941"/>
    <n v="2"/>
    <x v="1"/>
    <s v="Pens"/>
    <s v="EMI"/>
    <x v="98"/>
    <s v="Jessica Sloan"/>
    <x v="4"/>
    <s v="Austin"/>
    <s v="2022-08"/>
  </r>
  <r>
    <s v="B-25401"/>
    <n v="6017"/>
    <n v="2230"/>
    <n v="13"/>
    <x v="0"/>
    <s v="Printers"/>
    <s v="Debit Card"/>
    <x v="166"/>
    <s v="Scott Craig"/>
    <x v="1"/>
    <s v="Peoria"/>
    <s v="2023-08"/>
  </r>
  <r>
    <s v="B-25707"/>
    <n v="4904"/>
    <n v="469"/>
    <n v="2"/>
    <x v="1"/>
    <s v="Pens"/>
    <s v="Debit Card"/>
    <x v="395"/>
    <s v="Kaitlin Brown"/>
    <x v="4"/>
    <s v="Dallas"/>
    <s v="2020-04"/>
  </r>
  <r>
    <s v="B-25707"/>
    <n v="3080"/>
    <n v="737"/>
    <n v="6"/>
    <x v="1"/>
    <s v="Binders"/>
    <s v="UPI"/>
    <x v="395"/>
    <s v="Kaitlin Brown"/>
    <x v="4"/>
    <s v="Dallas"/>
    <s v="2020-04"/>
  </r>
  <r>
    <s v="B-26225"/>
    <n v="1992"/>
    <n v="355"/>
    <n v="2"/>
    <x v="0"/>
    <s v="Phones"/>
    <s v="COD"/>
    <x v="548"/>
    <s v="William Beck"/>
    <x v="0"/>
    <s v="Tampa"/>
    <s v="2024-12"/>
  </r>
  <r>
    <s v="B-25662"/>
    <n v="5346"/>
    <n v="1246"/>
    <n v="17"/>
    <x v="2"/>
    <s v="Sofas"/>
    <s v="EMI"/>
    <x v="549"/>
    <s v="Eric Mason"/>
    <x v="0"/>
    <s v="Orlando"/>
    <s v="2022-07"/>
  </r>
  <r>
    <s v="B-25662"/>
    <n v="5346"/>
    <n v="1246"/>
    <n v="17"/>
    <x v="2"/>
    <s v="Sofas"/>
    <s v="EMI"/>
    <x v="550"/>
    <s v="Lisa Lowe"/>
    <x v="0"/>
    <s v="Miami"/>
    <s v="2022-05"/>
  </r>
  <r>
    <s v="B-26752"/>
    <n v="8422"/>
    <n v="893"/>
    <n v="18"/>
    <x v="0"/>
    <s v="Printers"/>
    <s v="Debit Card"/>
    <x v="98"/>
    <s v="Roy Miller"/>
    <x v="3"/>
    <s v="San Francisco"/>
    <s v="2022-08"/>
  </r>
  <r>
    <s v="B-26752"/>
    <n v="8422"/>
    <n v="893"/>
    <n v="18"/>
    <x v="0"/>
    <s v="Printers"/>
    <s v="Debit Card"/>
    <x v="126"/>
    <s v="Christopher Espinoza"/>
    <x v="5"/>
    <s v="Columbus"/>
    <s v="2022-08"/>
  </r>
  <r>
    <s v="B-26752"/>
    <n v="6105"/>
    <n v="1447"/>
    <n v="8"/>
    <x v="2"/>
    <s v="Bookcases"/>
    <s v="Credit Card"/>
    <x v="98"/>
    <s v="Roy Miller"/>
    <x v="3"/>
    <s v="San Francisco"/>
    <s v="2022-08"/>
  </r>
  <r>
    <s v="B-26752"/>
    <n v="6105"/>
    <n v="1447"/>
    <n v="8"/>
    <x v="2"/>
    <s v="Bookcases"/>
    <s v="Credit Card"/>
    <x v="126"/>
    <s v="Christopher Espinoza"/>
    <x v="5"/>
    <s v="Columbus"/>
    <s v="2022-08"/>
  </r>
  <r>
    <s v="B-25640"/>
    <n v="670"/>
    <n v="85"/>
    <n v="9"/>
    <x v="1"/>
    <s v="Pens"/>
    <s v="EMI"/>
    <x v="27"/>
    <s v="Claire Cole"/>
    <x v="4"/>
    <s v="Houston"/>
    <s v="2023-08"/>
  </r>
  <r>
    <s v="B-25030"/>
    <n v="4057"/>
    <n v="1012"/>
    <n v="6"/>
    <x v="0"/>
    <s v="Laptops"/>
    <s v="Credit Card"/>
    <x v="551"/>
    <s v="Eric Nunez"/>
    <x v="3"/>
    <s v="San Diego"/>
    <s v="2022-09"/>
  </r>
  <r>
    <s v="B-25504"/>
    <n v="8178"/>
    <n v="2462"/>
    <n v="10"/>
    <x v="1"/>
    <s v="Pens"/>
    <s v="UPI"/>
    <x v="552"/>
    <s v="David Bell"/>
    <x v="3"/>
    <s v="Los Angeles"/>
    <s v="2023-08"/>
  </r>
  <r>
    <s v="B-26912"/>
    <n v="8752"/>
    <n v="1686"/>
    <n v="9"/>
    <x v="2"/>
    <s v="Tables"/>
    <s v="Debit Card"/>
    <x v="553"/>
    <s v="Patrick Hensley MD"/>
    <x v="5"/>
    <s v="Cincinnati"/>
    <s v="2020-12"/>
  </r>
  <r>
    <s v="B-26912"/>
    <n v="8752"/>
    <n v="1686"/>
    <n v="9"/>
    <x v="2"/>
    <s v="Tables"/>
    <s v="Debit Card"/>
    <x v="554"/>
    <s v="John Cox"/>
    <x v="1"/>
    <s v="Peoria"/>
    <s v="2023-09"/>
  </r>
  <r>
    <s v="B-26912"/>
    <n v="8752"/>
    <n v="1686"/>
    <n v="9"/>
    <x v="2"/>
    <s v="Tables"/>
    <s v="Debit Card"/>
    <x v="555"/>
    <s v="Michelle Sullivan"/>
    <x v="1"/>
    <s v="Chicago"/>
    <s v="2022-01"/>
  </r>
  <r>
    <s v="B-25193"/>
    <n v="8974"/>
    <n v="4441"/>
    <n v="16"/>
    <x v="0"/>
    <s v="Printers"/>
    <s v="EMI"/>
    <x v="556"/>
    <s v="Angela Todd"/>
    <x v="2"/>
    <s v="New York City"/>
    <s v="2023-06"/>
  </r>
  <r>
    <s v="B-25106"/>
    <n v="9090"/>
    <n v="3098"/>
    <n v="16"/>
    <x v="0"/>
    <s v="Phones"/>
    <s v="Credit Card"/>
    <x v="557"/>
    <s v="Luke Saunders"/>
    <x v="4"/>
    <s v="Dallas"/>
    <s v="2021-04"/>
  </r>
  <r>
    <s v="B-25106"/>
    <n v="9090"/>
    <n v="3098"/>
    <n v="16"/>
    <x v="0"/>
    <s v="Phones"/>
    <s v="Credit Card"/>
    <x v="558"/>
    <s v="Dr. Jennifer Benton DVM"/>
    <x v="1"/>
    <s v="Springfield"/>
    <s v="2024-05"/>
  </r>
  <r>
    <s v="B-25106"/>
    <n v="851"/>
    <n v="356"/>
    <n v="11"/>
    <x v="0"/>
    <s v="Electronic Games"/>
    <s v="Credit Card"/>
    <x v="557"/>
    <s v="Luke Saunders"/>
    <x v="4"/>
    <s v="Dallas"/>
    <s v="2021-04"/>
  </r>
  <r>
    <s v="B-25106"/>
    <n v="851"/>
    <n v="356"/>
    <n v="11"/>
    <x v="0"/>
    <s v="Electronic Games"/>
    <s v="Credit Card"/>
    <x v="558"/>
    <s v="Dr. Jennifer Benton DVM"/>
    <x v="1"/>
    <s v="Springfield"/>
    <s v="2024-05"/>
  </r>
  <r>
    <s v="B-26835"/>
    <n v="5427"/>
    <n v="728"/>
    <n v="3"/>
    <x v="0"/>
    <s v="Phones"/>
    <s v="UPI"/>
    <x v="559"/>
    <s v="Keith Smith"/>
    <x v="0"/>
    <s v="Miami"/>
    <s v="2023-03"/>
  </r>
  <r>
    <s v="B-25836"/>
    <n v="2695"/>
    <n v="914"/>
    <n v="15"/>
    <x v="2"/>
    <s v="Bookcases"/>
    <s v="Debit Card"/>
    <x v="560"/>
    <s v="Danielle Mitchell"/>
    <x v="1"/>
    <s v="Peoria"/>
    <s v="2022-07"/>
  </r>
  <r>
    <s v="B-25836"/>
    <n v="2695"/>
    <n v="914"/>
    <n v="15"/>
    <x v="2"/>
    <s v="Bookcases"/>
    <s v="Debit Card"/>
    <x v="561"/>
    <s v="Jesus Hernandez"/>
    <x v="3"/>
    <s v="Los Angeles"/>
    <s v="2021-06"/>
  </r>
  <r>
    <s v="B-26661"/>
    <n v="2386"/>
    <n v="999"/>
    <n v="3"/>
    <x v="1"/>
    <s v="Pens"/>
    <s v="COD"/>
    <x v="562"/>
    <s v="Jason Norman"/>
    <x v="0"/>
    <s v="Miami"/>
    <s v="2024-02"/>
  </r>
  <r>
    <s v="B-26317"/>
    <n v="2284"/>
    <n v="149"/>
    <n v="20"/>
    <x v="1"/>
    <s v="Pens"/>
    <s v="Debit Card"/>
    <x v="563"/>
    <s v="Laura Poole"/>
    <x v="2"/>
    <s v="Rochester"/>
    <s v="2021-08"/>
  </r>
  <r>
    <s v="B-26839"/>
    <n v="6034"/>
    <n v="608"/>
    <n v="8"/>
    <x v="0"/>
    <s v="Phones"/>
    <s v="EMI"/>
    <x v="564"/>
    <s v="Sarah Wagner"/>
    <x v="4"/>
    <s v="Houston"/>
    <s v="2022-05"/>
  </r>
  <r>
    <s v="B-26839"/>
    <n v="8956"/>
    <n v="3359"/>
    <n v="13"/>
    <x v="2"/>
    <s v="Bookcases"/>
    <s v="Credit Card"/>
    <x v="564"/>
    <s v="Sarah Wagner"/>
    <x v="4"/>
    <s v="Houston"/>
    <s v="2022-05"/>
  </r>
  <r>
    <s v="B-25735"/>
    <n v="7122"/>
    <n v="1982"/>
    <n v="7"/>
    <x v="1"/>
    <s v="Markers"/>
    <s v="EMI"/>
    <x v="565"/>
    <s v="Bryan Baird"/>
    <x v="1"/>
    <s v="Peoria"/>
    <s v="2024-03"/>
  </r>
  <r>
    <s v="B-25387"/>
    <n v="9775"/>
    <n v="4507"/>
    <n v="5"/>
    <x v="1"/>
    <s v="Markers"/>
    <s v="UPI"/>
    <x v="566"/>
    <s v="Amy Thompson"/>
    <x v="5"/>
    <s v="Cincinnati"/>
    <s v="2020-07"/>
  </r>
  <r>
    <s v="B-25192"/>
    <n v="3309"/>
    <n v="177"/>
    <n v="13"/>
    <x v="2"/>
    <s v="Bookcases"/>
    <s v="EMI"/>
    <x v="567"/>
    <s v="Ashley Wright"/>
    <x v="5"/>
    <s v="Cleveland"/>
    <s v="2020-12"/>
  </r>
  <r>
    <s v="B-26844"/>
    <n v="4163"/>
    <n v="897"/>
    <n v="14"/>
    <x v="0"/>
    <s v="Electronic Games"/>
    <s v="COD"/>
    <x v="303"/>
    <s v="Michelle Lynch"/>
    <x v="1"/>
    <s v="Springfield"/>
    <s v="2022-08"/>
  </r>
  <r>
    <s v="B-26844"/>
    <n v="4163"/>
    <n v="897"/>
    <n v="14"/>
    <x v="0"/>
    <s v="Electronic Games"/>
    <s v="COD"/>
    <x v="568"/>
    <s v="Ryan Hale"/>
    <x v="5"/>
    <s v="Cleveland"/>
    <s v="2025-02"/>
  </r>
  <r>
    <s v="B-26844"/>
    <n v="4163"/>
    <n v="897"/>
    <n v="14"/>
    <x v="0"/>
    <s v="Electronic Games"/>
    <s v="COD"/>
    <x v="569"/>
    <s v="Marie Jefferson"/>
    <x v="0"/>
    <s v="Orlando"/>
    <s v="2021-06"/>
  </r>
  <r>
    <s v="B-25236"/>
    <n v="5518"/>
    <n v="867"/>
    <n v="7"/>
    <x v="2"/>
    <s v="Sofas"/>
    <s v="UPI"/>
    <x v="570"/>
    <s v="Vanessa Smith"/>
    <x v="4"/>
    <s v="Houston"/>
    <s v="2022-12"/>
  </r>
  <r>
    <s v="B-25940"/>
    <n v="7566"/>
    <n v="606"/>
    <n v="6"/>
    <x v="0"/>
    <s v="Phones"/>
    <s v="Debit Card"/>
    <x v="571"/>
    <s v="Ryan Foster"/>
    <x v="5"/>
    <s v="Columbus"/>
    <s v="2025-01"/>
  </r>
  <r>
    <s v="B-25940"/>
    <n v="7566"/>
    <n v="606"/>
    <n v="6"/>
    <x v="0"/>
    <s v="Phones"/>
    <s v="Debit Card"/>
    <x v="572"/>
    <s v="David Lara"/>
    <x v="3"/>
    <s v="San Diego"/>
    <s v="2025-02"/>
  </r>
  <r>
    <s v="B-26765"/>
    <n v="762"/>
    <n v="92"/>
    <n v="11"/>
    <x v="0"/>
    <s v="Printers"/>
    <s v="COD"/>
    <x v="573"/>
    <s v="Jonathan Young"/>
    <x v="1"/>
    <s v="Springfield"/>
    <s v="2023-01"/>
  </r>
  <r>
    <s v="B-26817"/>
    <n v="3316"/>
    <n v="126"/>
    <n v="6"/>
    <x v="0"/>
    <s v="Laptops"/>
    <s v="COD"/>
    <x v="574"/>
    <s v="Debra Townsend"/>
    <x v="5"/>
    <s v="Cincinnati"/>
    <s v="2020-10"/>
  </r>
  <r>
    <s v="B-26522"/>
    <n v="5994"/>
    <n v="2826"/>
    <n v="9"/>
    <x v="2"/>
    <s v="Bookcases"/>
    <s v="EMI"/>
    <x v="249"/>
    <s v="John Thomas"/>
    <x v="3"/>
    <s v="San Francisco"/>
    <s v="2023-05"/>
  </r>
  <r>
    <s v="B-26522"/>
    <n v="5994"/>
    <n v="2826"/>
    <n v="9"/>
    <x v="2"/>
    <s v="Bookcases"/>
    <s v="EMI"/>
    <x v="575"/>
    <s v="Bryan Anderson"/>
    <x v="3"/>
    <s v="Los Angeles"/>
    <s v="2024-03"/>
  </r>
  <r>
    <s v="B-26522"/>
    <n v="5994"/>
    <n v="2826"/>
    <n v="9"/>
    <x v="2"/>
    <s v="Bookcases"/>
    <s v="EMI"/>
    <x v="147"/>
    <s v="Sarah Miller"/>
    <x v="2"/>
    <s v="New York City"/>
    <s v="2024-03"/>
  </r>
  <r>
    <s v="B-25681"/>
    <n v="3854"/>
    <n v="245"/>
    <n v="19"/>
    <x v="0"/>
    <s v="Laptops"/>
    <s v="COD"/>
    <x v="576"/>
    <s v="Robert Hill"/>
    <x v="5"/>
    <s v="Columbus"/>
    <s v="2022-05"/>
  </r>
  <r>
    <s v="B-25382"/>
    <n v="7019"/>
    <n v="2677"/>
    <n v="15"/>
    <x v="1"/>
    <s v="Markers"/>
    <s v="UPI"/>
    <x v="107"/>
    <s v="Joshua Rojas"/>
    <x v="0"/>
    <s v="Miami"/>
    <s v="2020-12"/>
  </r>
  <r>
    <s v="B-25944"/>
    <n v="5954"/>
    <n v="2640"/>
    <n v="14"/>
    <x v="0"/>
    <s v="Laptops"/>
    <s v="Credit Card"/>
    <x v="577"/>
    <s v="Angelica Lewis"/>
    <x v="2"/>
    <s v="New York City"/>
    <s v="2021-08"/>
  </r>
  <r>
    <s v="B-25944"/>
    <n v="5954"/>
    <n v="2640"/>
    <n v="14"/>
    <x v="0"/>
    <s v="Laptops"/>
    <s v="Credit Card"/>
    <x v="402"/>
    <s v="Jessica Russell"/>
    <x v="4"/>
    <s v="Dallas"/>
    <s v="2022-10"/>
  </r>
  <r>
    <s v="B-26980"/>
    <n v="9752"/>
    <n v="3618"/>
    <n v="5"/>
    <x v="2"/>
    <s v="Bookcases"/>
    <s v="Debit Card"/>
    <x v="578"/>
    <s v="Mary Johnson"/>
    <x v="2"/>
    <s v="Rochester"/>
    <s v="2024-02"/>
  </r>
  <r>
    <s v="B-26980"/>
    <n v="9752"/>
    <n v="3618"/>
    <n v="5"/>
    <x v="2"/>
    <s v="Bookcases"/>
    <s v="Debit Card"/>
    <x v="283"/>
    <s v="Joseph Knight"/>
    <x v="1"/>
    <s v="Peoria"/>
    <s v="2022-10"/>
  </r>
  <r>
    <s v="B-25780"/>
    <n v="5335"/>
    <n v="322"/>
    <n v="15"/>
    <x v="0"/>
    <s v="Electronic Games"/>
    <s v="COD"/>
    <x v="579"/>
    <s v="Jessica Greene"/>
    <x v="2"/>
    <s v="New York City"/>
    <s v="2022-05"/>
  </r>
  <r>
    <s v="B-25964"/>
    <n v="1454"/>
    <n v="80"/>
    <n v="20"/>
    <x v="0"/>
    <s v="Electronic Games"/>
    <s v="Credit Card"/>
    <x v="580"/>
    <s v="Vincent Perez"/>
    <x v="2"/>
    <s v="Rochester"/>
    <s v="2022-07"/>
  </r>
  <r>
    <s v="B-26767"/>
    <n v="6724"/>
    <n v="1539"/>
    <n v="19"/>
    <x v="2"/>
    <s v="Bookcases"/>
    <s v="COD"/>
    <x v="581"/>
    <s v="Dennis Rivera"/>
    <x v="3"/>
    <s v="San Francisco"/>
    <s v="2021-12"/>
  </r>
  <r>
    <s v="B-26767"/>
    <n v="6724"/>
    <n v="1539"/>
    <n v="19"/>
    <x v="2"/>
    <s v="Bookcases"/>
    <s v="COD"/>
    <x v="582"/>
    <s v="Nancy Keller"/>
    <x v="4"/>
    <s v="Dallas"/>
    <s v="2021-06"/>
  </r>
  <r>
    <s v="B-25501"/>
    <n v="9874"/>
    <n v="3895"/>
    <n v="4"/>
    <x v="1"/>
    <s v="Binders"/>
    <s v="EMI"/>
    <x v="404"/>
    <s v="Michelle Anderson"/>
    <x v="5"/>
    <s v="Cleveland"/>
    <s v="2025-02"/>
  </r>
  <r>
    <s v="B-26029"/>
    <n v="4918"/>
    <n v="1485"/>
    <n v="7"/>
    <x v="0"/>
    <s v="Phones"/>
    <s v="UPI"/>
    <x v="583"/>
    <s v="Anthony May"/>
    <x v="0"/>
    <s v="Tampa"/>
    <s v="2023-02"/>
  </r>
  <r>
    <s v="B-25292"/>
    <n v="3189"/>
    <n v="1180"/>
    <n v="19"/>
    <x v="1"/>
    <s v="Paper"/>
    <s v="Credit Card"/>
    <x v="168"/>
    <s v="Michelle Guerra"/>
    <x v="2"/>
    <s v="New York City"/>
    <s v="2021-12"/>
  </r>
  <r>
    <s v="B-25873"/>
    <n v="2684"/>
    <n v="713"/>
    <n v="2"/>
    <x v="0"/>
    <s v="Electronic Games"/>
    <s v="UPI"/>
    <x v="208"/>
    <s v="Meghan Ballard"/>
    <x v="2"/>
    <s v="New York City"/>
    <s v="2024-06"/>
  </r>
  <r>
    <s v="B-25873"/>
    <n v="2684"/>
    <n v="713"/>
    <n v="2"/>
    <x v="0"/>
    <s v="Electronic Games"/>
    <s v="UPI"/>
    <x v="584"/>
    <s v="Brian Wheeler"/>
    <x v="2"/>
    <s v="Buffalo"/>
    <s v="2022-06"/>
  </r>
  <r>
    <s v="B-25873"/>
    <n v="2684"/>
    <n v="713"/>
    <n v="2"/>
    <x v="0"/>
    <s v="Electronic Games"/>
    <s v="UPI"/>
    <x v="585"/>
    <s v="William Rosario"/>
    <x v="4"/>
    <s v="Dallas"/>
    <s v="2020-05"/>
  </r>
  <r>
    <s v="B-25444"/>
    <n v="7626"/>
    <n v="229"/>
    <n v="5"/>
    <x v="1"/>
    <s v="Pens"/>
    <s v="EMI"/>
    <x v="350"/>
    <s v="Jessica Hunt"/>
    <x v="1"/>
    <s v="Springfield"/>
    <s v="2024-02"/>
  </r>
  <r>
    <s v="B-25444"/>
    <n v="7626"/>
    <n v="229"/>
    <n v="5"/>
    <x v="1"/>
    <s v="Pens"/>
    <s v="EMI"/>
    <x v="586"/>
    <s v="Tony Chavez"/>
    <x v="5"/>
    <s v="Columbus"/>
    <s v="2020-11"/>
  </r>
  <r>
    <s v="B-26796"/>
    <n v="6669"/>
    <n v="3063"/>
    <n v="19"/>
    <x v="0"/>
    <s v="Printers"/>
    <s v="UPI"/>
    <x v="587"/>
    <s v="Mary Crawford"/>
    <x v="5"/>
    <s v="Cincinnati"/>
    <s v="2023-08"/>
  </r>
  <r>
    <s v="B-25537"/>
    <n v="6123"/>
    <n v="1686"/>
    <n v="3"/>
    <x v="1"/>
    <s v="Markers"/>
    <s v="Credit Card"/>
    <x v="112"/>
    <s v="Roger Morrison"/>
    <x v="5"/>
    <s v="Cincinnati"/>
    <s v="2022-05"/>
  </r>
  <r>
    <s v="B-26083"/>
    <n v="3265"/>
    <n v="1390"/>
    <n v="16"/>
    <x v="1"/>
    <s v="Paper"/>
    <s v="Credit Card"/>
    <x v="588"/>
    <s v="Bethany Harrison"/>
    <x v="3"/>
    <s v="Los Angeles"/>
    <s v="2024-01"/>
  </r>
  <r>
    <s v="B-25298"/>
    <n v="8104"/>
    <n v="1039"/>
    <n v="6"/>
    <x v="1"/>
    <s v="Markers"/>
    <s v="COD"/>
    <x v="589"/>
    <s v="Lisa Mcintyre"/>
    <x v="0"/>
    <s v="Orlando"/>
    <s v="2021-11"/>
  </r>
  <r>
    <s v="B-25298"/>
    <n v="8104"/>
    <n v="1039"/>
    <n v="6"/>
    <x v="1"/>
    <s v="Markers"/>
    <s v="COD"/>
    <x v="590"/>
    <s v="Carolyn Gonzalez"/>
    <x v="0"/>
    <s v="Miami"/>
    <s v="2021-10"/>
  </r>
  <r>
    <s v="B-25298"/>
    <n v="8104"/>
    <n v="1039"/>
    <n v="6"/>
    <x v="1"/>
    <s v="Markers"/>
    <s v="COD"/>
    <x v="330"/>
    <s v="Christina Oconnell"/>
    <x v="3"/>
    <s v="San Francisco"/>
    <s v="2025-01"/>
  </r>
  <r>
    <s v="B-26734"/>
    <n v="847"/>
    <n v="355"/>
    <n v="17"/>
    <x v="2"/>
    <s v="Tables"/>
    <s v="COD"/>
    <x v="591"/>
    <s v="James Garcia"/>
    <x v="2"/>
    <s v="Buffalo"/>
    <s v="2022-05"/>
  </r>
  <r>
    <s v="B-26734"/>
    <n v="847"/>
    <n v="355"/>
    <n v="17"/>
    <x v="2"/>
    <s v="Tables"/>
    <s v="COD"/>
    <x v="394"/>
    <s v="Emily Frederick"/>
    <x v="4"/>
    <s v="Austin"/>
    <s v="2023-11"/>
  </r>
  <r>
    <s v="B-26734"/>
    <n v="847"/>
    <n v="355"/>
    <n v="17"/>
    <x v="2"/>
    <s v="Tables"/>
    <s v="COD"/>
    <x v="463"/>
    <s v="Shawn Wise"/>
    <x v="3"/>
    <s v="San Francisco"/>
    <s v="2023-01"/>
  </r>
  <r>
    <s v="B-25483"/>
    <n v="3129"/>
    <n v="55"/>
    <n v="9"/>
    <x v="2"/>
    <s v="Bookcases"/>
    <s v="Debit Card"/>
    <x v="506"/>
    <s v="Carrie Alvarez"/>
    <x v="1"/>
    <s v="Peoria"/>
    <s v="2021-09"/>
  </r>
  <r>
    <s v="B-25483"/>
    <n v="7821"/>
    <n v="3821"/>
    <n v="13"/>
    <x v="0"/>
    <s v="Laptops"/>
    <s v="EMI"/>
    <x v="506"/>
    <s v="Carrie Alvarez"/>
    <x v="1"/>
    <s v="Peoria"/>
    <s v="2021-09"/>
  </r>
  <r>
    <s v="B-26041"/>
    <n v="9498"/>
    <n v="256"/>
    <n v="12"/>
    <x v="0"/>
    <s v="Phones"/>
    <s v="COD"/>
    <x v="592"/>
    <s v="Matthew James"/>
    <x v="1"/>
    <s v="Peoria"/>
    <s v="2021-02"/>
  </r>
  <r>
    <s v="B-26041"/>
    <n v="9498"/>
    <n v="256"/>
    <n v="12"/>
    <x v="0"/>
    <s v="Phones"/>
    <s v="COD"/>
    <x v="590"/>
    <s v="Jerry Alvarado"/>
    <x v="2"/>
    <s v="New York City"/>
    <s v="2021-10"/>
  </r>
  <r>
    <s v="B-26750"/>
    <n v="5461"/>
    <n v="1214"/>
    <n v="7"/>
    <x v="2"/>
    <s v="Sofas"/>
    <s v="Credit Card"/>
    <x v="593"/>
    <s v="Paul Zimmerman"/>
    <x v="2"/>
    <s v="Rochester"/>
    <s v="2020-06"/>
  </r>
  <r>
    <s v="B-26138"/>
    <n v="3084"/>
    <n v="611"/>
    <n v="19"/>
    <x v="2"/>
    <s v="Bookcases"/>
    <s v="UPI"/>
    <x v="594"/>
    <s v="Carl Ryan"/>
    <x v="4"/>
    <s v="Dallas"/>
    <s v="2024-05"/>
  </r>
  <r>
    <s v="B-26929"/>
    <n v="6087"/>
    <n v="3043"/>
    <n v="1"/>
    <x v="2"/>
    <s v="Sofas"/>
    <s v="COD"/>
    <x v="595"/>
    <s v="Kelly Roberts"/>
    <x v="2"/>
    <s v="Buffalo"/>
    <s v="2020-08"/>
  </r>
  <r>
    <s v="B-25359"/>
    <n v="611"/>
    <n v="300"/>
    <n v="3"/>
    <x v="2"/>
    <s v="Bookcases"/>
    <s v="Credit Card"/>
    <x v="596"/>
    <s v="Jack Woods"/>
    <x v="1"/>
    <s v="Peoria"/>
    <s v="2020-10"/>
  </r>
  <r>
    <s v="B-25738"/>
    <n v="9909"/>
    <n v="2999"/>
    <n v="18"/>
    <x v="1"/>
    <s v="Markers"/>
    <s v="COD"/>
    <x v="597"/>
    <s v="Albert Alexander Jr."/>
    <x v="5"/>
    <s v="Cleveland"/>
    <s v="2021-05"/>
  </r>
  <r>
    <s v="B-25738"/>
    <n v="9909"/>
    <n v="2999"/>
    <n v="18"/>
    <x v="1"/>
    <s v="Markers"/>
    <s v="COD"/>
    <x v="598"/>
    <s v="Teresa Perez"/>
    <x v="4"/>
    <s v="Austin"/>
    <s v="2022-01"/>
  </r>
  <r>
    <s v="B-25931"/>
    <n v="6485"/>
    <n v="3178"/>
    <n v="18"/>
    <x v="2"/>
    <s v="Sofas"/>
    <s v="UPI"/>
    <x v="401"/>
    <s v="Amanda Williams"/>
    <x v="5"/>
    <s v="Columbus"/>
    <s v="2023-07"/>
  </r>
  <r>
    <s v="B-25706"/>
    <n v="7259"/>
    <n v="1969"/>
    <n v="10"/>
    <x v="0"/>
    <s v="Laptops"/>
    <s v="Credit Card"/>
    <x v="174"/>
    <s v="Kristen Lawson"/>
    <x v="1"/>
    <s v="Springfield"/>
    <s v="2022-12"/>
  </r>
  <r>
    <s v="B-25352"/>
    <n v="3333"/>
    <n v="700"/>
    <n v="18"/>
    <x v="0"/>
    <s v="Printers"/>
    <s v="COD"/>
    <x v="103"/>
    <s v="Jacob Stewart"/>
    <x v="0"/>
    <s v="Miami"/>
    <s v="2023-04"/>
  </r>
  <r>
    <s v="B-26909"/>
    <n v="7786"/>
    <n v="1202"/>
    <n v="4"/>
    <x v="2"/>
    <s v="Sofas"/>
    <s v="EMI"/>
    <x v="219"/>
    <s v="Daniel Brooks"/>
    <x v="1"/>
    <s v="Peoria"/>
    <s v="2020-06"/>
  </r>
  <r>
    <s v="B-26296"/>
    <n v="7644"/>
    <n v="2428"/>
    <n v="6"/>
    <x v="0"/>
    <s v="Phones"/>
    <s v="Debit Card"/>
    <x v="332"/>
    <s v="Aaron Dunn"/>
    <x v="1"/>
    <s v="Springfield"/>
    <s v="2022-01"/>
  </r>
  <r>
    <s v="B-26112"/>
    <n v="1476"/>
    <n v="247"/>
    <n v="5"/>
    <x v="2"/>
    <s v="Bookcases"/>
    <s v="COD"/>
    <x v="599"/>
    <s v="Jacob Martinez"/>
    <x v="3"/>
    <s v="Los Angeles"/>
    <s v="2023-11"/>
  </r>
  <r>
    <s v="B-26112"/>
    <n v="1476"/>
    <n v="247"/>
    <n v="5"/>
    <x v="2"/>
    <s v="Bookcases"/>
    <s v="COD"/>
    <x v="600"/>
    <s v="Raymond Burgess"/>
    <x v="3"/>
    <s v="San Diego"/>
    <s v="2022-01"/>
  </r>
  <r>
    <s v="B-26790"/>
    <n v="3445"/>
    <n v="1405"/>
    <n v="16"/>
    <x v="2"/>
    <s v="Sofas"/>
    <s v="EMI"/>
    <x v="487"/>
    <s v="Jennifer Cooke"/>
    <x v="3"/>
    <s v="San Francisco"/>
    <s v="2020-09"/>
  </r>
  <r>
    <s v="B-26790"/>
    <n v="9837"/>
    <n v="384"/>
    <n v="1"/>
    <x v="0"/>
    <s v="Laptops"/>
    <s v="UPI"/>
    <x v="487"/>
    <s v="Jennifer Cooke"/>
    <x v="3"/>
    <s v="San Francisco"/>
    <s v="2020-09"/>
  </r>
  <r>
    <s v="B-25986"/>
    <n v="1314"/>
    <n v="457"/>
    <n v="8"/>
    <x v="2"/>
    <s v="Sofas"/>
    <s v="EMI"/>
    <x v="281"/>
    <s v="Tyrone White"/>
    <x v="3"/>
    <s v="San Diego"/>
    <s v="2021-06"/>
  </r>
  <r>
    <s v="B-25630"/>
    <n v="5951"/>
    <n v="936"/>
    <n v="6"/>
    <x v="0"/>
    <s v="Laptops"/>
    <s v="Debit Card"/>
    <x v="601"/>
    <s v="Charles Williams"/>
    <x v="4"/>
    <s v="Dallas"/>
    <s v="2024-08"/>
  </r>
  <r>
    <s v="B-25630"/>
    <n v="5951"/>
    <n v="936"/>
    <n v="6"/>
    <x v="0"/>
    <s v="Laptops"/>
    <s v="Debit Card"/>
    <x v="602"/>
    <s v="Amy Page"/>
    <x v="5"/>
    <s v="Columbus"/>
    <s v="2022-07"/>
  </r>
  <r>
    <s v="B-26872"/>
    <n v="992"/>
    <n v="177"/>
    <n v="6"/>
    <x v="0"/>
    <s v="Phones"/>
    <s v="UPI"/>
    <x v="603"/>
    <s v="Scott Gibbs"/>
    <x v="3"/>
    <s v="Los Angeles"/>
    <s v="2024-01"/>
  </r>
  <r>
    <s v="B-26872"/>
    <n v="4699"/>
    <n v="625"/>
    <n v="18"/>
    <x v="1"/>
    <s v="Markers"/>
    <s v="EMI"/>
    <x v="603"/>
    <s v="Scott Gibbs"/>
    <x v="3"/>
    <s v="Los Angeles"/>
    <s v="2024-01"/>
  </r>
  <r>
    <s v="B-25870"/>
    <n v="5557"/>
    <n v="2114"/>
    <n v="17"/>
    <x v="0"/>
    <s v="Laptops"/>
    <s v="EMI"/>
    <x v="113"/>
    <s v="Angela Roberts"/>
    <x v="5"/>
    <s v="Cleveland"/>
    <s v="2021-05"/>
  </r>
  <r>
    <s v="B-25991"/>
    <n v="3436"/>
    <n v="933"/>
    <n v="3"/>
    <x v="0"/>
    <s v="Electronic Games"/>
    <s v="Credit Card"/>
    <x v="340"/>
    <s v="Kyle Hernandez"/>
    <x v="4"/>
    <s v="Dallas"/>
    <s v="2021-06"/>
  </r>
  <r>
    <s v="B-25198"/>
    <n v="9840"/>
    <n v="3870"/>
    <n v="11"/>
    <x v="0"/>
    <s v="Printers"/>
    <s v="Debit Card"/>
    <x v="604"/>
    <s v="Cynthia Ferguson"/>
    <x v="4"/>
    <s v="Austin"/>
    <s v="2023-04"/>
  </r>
  <r>
    <s v="B-25189"/>
    <n v="7620"/>
    <n v="125"/>
    <n v="4"/>
    <x v="1"/>
    <s v="Paper"/>
    <s v="EMI"/>
    <x v="605"/>
    <s v="Brandi Garcia"/>
    <x v="3"/>
    <s v="San Francisco"/>
    <s v="2021-07"/>
  </r>
  <r>
    <s v="B-25189"/>
    <n v="7620"/>
    <n v="125"/>
    <n v="4"/>
    <x v="1"/>
    <s v="Paper"/>
    <s v="EMI"/>
    <x v="606"/>
    <s v="Matthew Blake"/>
    <x v="3"/>
    <s v="San Francisco"/>
    <s v="2024-10"/>
  </r>
  <r>
    <s v="B-26563"/>
    <n v="4314"/>
    <n v="1591"/>
    <n v="5"/>
    <x v="2"/>
    <s v="Tables"/>
    <s v="Debit Card"/>
    <x v="178"/>
    <s v="Lauren Howell"/>
    <x v="2"/>
    <s v="Buffalo"/>
    <s v="2021-10"/>
  </r>
  <r>
    <s v="B-25548"/>
    <n v="8851"/>
    <n v="999"/>
    <n v="12"/>
    <x v="0"/>
    <s v="Laptops"/>
    <s v="UPI"/>
    <x v="607"/>
    <s v="Joseph Wilson"/>
    <x v="5"/>
    <s v="Cincinnati"/>
    <s v="2024-02"/>
  </r>
  <r>
    <s v="B-25965"/>
    <n v="544"/>
    <n v="272"/>
    <n v="2"/>
    <x v="0"/>
    <s v="Laptops"/>
    <s v="Debit Card"/>
    <x v="608"/>
    <s v="Tanner Vance"/>
    <x v="4"/>
    <s v="Houston"/>
    <s v="2021-03"/>
  </r>
  <r>
    <s v="B-25965"/>
    <n v="544"/>
    <n v="272"/>
    <n v="2"/>
    <x v="0"/>
    <s v="Laptops"/>
    <s v="Debit Card"/>
    <x v="474"/>
    <s v="Michael Nash"/>
    <x v="2"/>
    <s v="Buffalo"/>
    <s v="2023-06"/>
  </r>
  <r>
    <s v="B-26545"/>
    <n v="537"/>
    <n v="142"/>
    <n v="20"/>
    <x v="1"/>
    <s v="Markers"/>
    <s v="EMI"/>
    <x v="609"/>
    <s v="Brent Thomas"/>
    <x v="1"/>
    <s v="Peoria"/>
    <s v="2021-08"/>
  </r>
  <r>
    <s v="B-26603"/>
    <n v="5944"/>
    <n v="2661"/>
    <n v="7"/>
    <x v="0"/>
    <s v="Laptops"/>
    <s v="EMI"/>
    <x v="434"/>
    <s v="Harold Mitchell"/>
    <x v="4"/>
    <s v="Austin"/>
    <s v="2022-03"/>
  </r>
  <r>
    <s v="B-26393"/>
    <n v="2258"/>
    <n v="135"/>
    <n v="18"/>
    <x v="0"/>
    <s v="Printers"/>
    <s v="Credit Card"/>
    <x v="607"/>
    <s v="Ashley Palmer"/>
    <x v="0"/>
    <s v="Miami"/>
    <s v="2024-02"/>
  </r>
  <r>
    <s v="B-26393"/>
    <n v="2258"/>
    <n v="135"/>
    <n v="18"/>
    <x v="0"/>
    <s v="Printers"/>
    <s v="Credit Card"/>
    <x v="610"/>
    <s v="Stephen Hogan"/>
    <x v="3"/>
    <s v="San Diego"/>
    <s v="2022-08"/>
  </r>
  <r>
    <s v="B-26628"/>
    <n v="9609"/>
    <n v="4339"/>
    <n v="3"/>
    <x v="2"/>
    <s v="Sofas"/>
    <s v="Debit Card"/>
    <x v="611"/>
    <s v="George Ashley"/>
    <x v="4"/>
    <s v="Houston"/>
    <s v="2024-09"/>
  </r>
  <r>
    <s v="B-26628"/>
    <n v="9609"/>
    <n v="4339"/>
    <n v="3"/>
    <x v="2"/>
    <s v="Sofas"/>
    <s v="Debit Card"/>
    <x v="612"/>
    <s v="Sara Bailey"/>
    <x v="5"/>
    <s v="Cincinnati"/>
    <s v="2020-04"/>
  </r>
  <r>
    <s v="B-25945"/>
    <n v="9952"/>
    <n v="3301"/>
    <n v="15"/>
    <x v="0"/>
    <s v="Electronic Games"/>
    <s v="Debit Card"/>
    <x v="362"/>
    <s v="Tanya Thomas MD"/>
    <x v="4"/>
    <s v="Dallas"/>
    <s v="2023-03"/>
  </r>
  <r>
    <s v="B-26565"/>
    <n v="9873"/>
    <n v="4585"/>
    <n v="7"/>
    <x v="1"/>
    <s v="Paper"/>
    <s v="Credit Card"/>
    <x v="443"/>
    <s v="Maria Galvan"/>
    <x v="5"/>
    <s v="Columbus"/>
    <s v="2020-08"/>
  </r>
  <r>
    <s v="B-25684"/>
    <n v="3560"/>
    <n v="1335"/>
    <n v="15"/>
    <x v="0"/>
    <s v="Electronic Games"/>
    <s v="COD"/>
    <x v="294"/>
    <s v="Duane Kelly"/>
    <x v="2"/>
    <s v="New York City"/>
    <s v="2020-04"/>
  </r>
  <r>
    <s v="B-25684"/>
    <n v="3560"/>
    <n v="1335"/>
    <n v="15"/>
    <x v="0"/>
    <s v="Electronic Games"/>
    <s v="COD"/>
    <x v="613"/>
    <s v="Frank Reynolds"/>
    <x v="1"/>
    <s v="Springfield"/>
    <s v="2023-03"/>
  </r>
  <r>
    <s v="B-26612"/>
    <n v="6528"/>
    <n v="76"/>
    <n v="9"/>
    <x v="0"/>
    <s v="Phones"/>
    <s v="Debit Card"/>
    <x v="8"/>
    <s v="Aaron Kim"/>
    <x v="2"/>
    <s v="Buffalo"/>
    <s v="2020-05"/>
  </r>
  <r>
    <s v="B-26612"/>
    <n v="8930"/>
    <n v="3374"/>
    <n v="12"/>
    <x v="2"/>
    <s v="Sofas"/>
    <s v="Debit Card"/>
    <x v="8"/>
    <s v="Aaron Kim"/>
    <x v="2"/>
    <s v="Buffalo"/>
    <s v="2020-05"/>
  </r>
  <r>
    <s v="B-25839"/>
    <n v="4521"/>
    <n v="1778"/>
    <n v="9"/>
    <x v="1"/>
    <s v="Paper"/>
    <s v="Debit Card"/>
    <x v="614"/>
    <s v="David Allen"/>
    <x v="0"/>
    <s v="Tampa"/>
    <s v="2024-10"/>
  </r>
  <r>
    <s v="B-25898"/>
    <n v="7091"/>
    <n v="2317"/>
    <n v="10"/>
    <x v="2"/>
    <s v="Sofas"/>
    <s v="Credit Card"/>
    <x v="615"/>
    <s v="Monica Lee"/>
    <x v="3"/>
    <s v="San Diego"/>
    <s v="2022-06"/>
  </r>
  <r>
    <s v="B-26120"/>
    <n v="2101"/>
    <n v="287"/>
    <n v="8"/>
    <x v="1"/>
    <s v="Pens"/>
    <s v="COD"/>
    <x v="494"/>
    <s v="Kimberly Fuller"/>
    <x v="5"/>
    <s v="Cleveland"/>
    <s v="2020-07"/>
  </r>
  <r>
    <s v="B-26120"/>
    <n v="2101"/>
    <n v="287"/>
    <n v="8"/>
    <x v="1"/>
    <s v="Pens"/>
    <s v="COD"/>
    <x v="616"/>
    <s v="Erica Scott"/>
    <x v="1"/>
    <s v="Chicago"/>
    <s v="2023-04"/>
  </r>
  <r>
    <s v="B-26426"/>
    <n v="8644"/>
    <n v="1968"/>
    <n v="9"/>
    <x v="1"/>
    <s v="Paper"/>
    <s v="Debit Card"/>
    <x v="617"/>
    <s v="Melissa Mitchell"/>
    <x v="1"/>
    <s v="Chicago"/>
    <s v="2023-11"/>
  </r>
  <r>
    <s v="B-26309"/>
    <n v="6672"/>
    <n v="3319"/>
    <n v="4"/>
    <x v="2"/>
    <s v="Tables"/>
    <s v="UPI"/>
    <x v="618"/>
    <s v="Joshua Murray"/>
    <x v="4"/>
    <s v="Dallas"/>
    <s v="2023-11"/>
  </r>
  <r>
    <s v="B-26309"/>
    <n v="6672"/>
    <n v="3319"/>
    <n v="4"/>
    <x v="2"/>
    <s v="Tables"/>
    <s v="UPI"/>
    <x v="619"/>
    <s v="John Jones"/>
    <x v="3"/>
    <s v="San Diego"/>
    <s v="2024-05"/>
  </r>
  <r>
    <s v="B-26789"/>
    <n v="4699"/>
    <n v="103"/>
    <n v="12"/>
    <x v="1"/>
    <s v="Binders"/>
    <s v="UPI"/>
    <x v="594"/>
    <s v="Cheryl Johnson"/>
    <x v="5"/>
    <s v="Cincinnati"/>
    <s v="2024-05"/>
  </r>
  <r>
    <s v="B-26420"/>
    <n v="4897"/>
    <n v="1001"/>
    <n v="14"/>
    <x v="2"/>
    <s v="Sofas"/>
    <s v="Debit Card"/>
    <x v="376"/>
    <s v="Lisa Farmer"/>
    <x v="4"/>
    <s v="Houston"/>
    <s v="2021-12"/>
  </r>
  <r>
    <s v="B-26420"/>
    <n v="4897"/>
    <n v="1001"/>
    <n v="14"/>
    <x v="2"/>
    <s v="Sofas"/>
    <s v="Debit Card"/>
    <x v="119"/>
    <s v="Christopher Walker"/>
    <x v="5"/>
    <s v="Cincinnati"/>
    <s v="2025-01"/>
  </r>
  <r>
    <s v="B-26257"/>
    <n v="5460"/>
    <n v="2088"/>
    <n v="14"/>
    <x v="2"/>
    <s v="Tables"/>
    <s v="Debit Card"/>
    <x v="620"/>
    <s v="Elizabeth Coffey"/>
    <x v="2"/>
    <s v="Buffalo"/>
    <s v="2022-07"/>
  </r>
  <r>
    <s v="B-26257"/>
    <n v="5460"/>
    <n v="2088"/>
    <n v="14"/>
    <x v="2"/>
    <s v="Tables"/>
    <s v="Debit Card"/>
    <x v="621"/>
    <s v="Joseph Clark"/>
    <x v="5"/>
    <s v="Cincinnati"/>
    <s v="2020-04"/>
  </r>
  <r>
    <s v="B-25603"/>
    <n v="9272"/>
    <n v="1771"/>
    <n v="19"/>
    <x v="1"/>
    <s v="Markers"/>
    <s v="UPI"/>
    <x v="622"/>
    <s v="Jamie Brewer"/>
    <x v="1"/>
    <s v="Springfield"/>
    <s v="2024-11"/>
  </r>
  <r>
    <s v="B-25603"/>
    <n v="9272"/>
    <n v="1771"/>
    <n v="19"/>
    <x v="1"/>
    <s v="Markers"/>
    <s v="UPI"/>
    <x v="440"/>
    <s v="Lauren Boyer"/>
    <x v="4"/>
    <s v="Dallas"/>
    <s v="2020-04"/>
  </r>
  <r>
    <s v="B-25010"/>
    <n v="7870"/>
    <n v="1057"/>
    <n v="15"/>
    <x v="1"/>
    <s v="Pens"/>
    <s v="Credit Card"/>
    <x v="236"/>
    <s v="Howard Esparza"/>
    <x v="4"/>
    <s v="Houston"/>
    <s v="2023-10"/>
  </r>
  <r>
    <s v="B-25010"/>
    <n v="7870"/>
    <n v="1057"/>
    <n v="15"/>
    <x v="1"/>
    <s v="Pens"/>
    <s v="Credit Card"/>
    <x v="623"/>
    <s v="James Hickman"/>
    <x v="5"/>
    <s v="Cleveland"/>
    <s v="2021-03"/>
  </r>
  <r>
    <s v="B-25889"/>
    <n v="7992"/>
    <n v="893"/>
    <n v="12"/>
    <x v="0"/>
    <s v="Laptops"/>
    <s v="Credit Card"/>
    <x v="511"/>
    <s v="Jennifer Hernandez"/>
    <x v="5"/>
    <s v="Cleveland"/>
    <s v="2024-09"/>
  </r>
  <r>
    <s v="B-25889"/>
    <n v="7992"/>
    <n v="893"/>
    <n v="12"/>
    <x v="0"/>
    <s v="Laptops"/>
    <s v="Credit Card"/>
    <x v="230"/>
    <s v="Shannon Warren"/>
    <x v="2"/>
    <s v="New York City"/>
    <s v="2023-05"/>
  </r>
  <r>
    <s v="B-25889"/>
    <n v="7992"/>
    <n v="893"/>
    <n v="12"/>
    <x v="0"/>
    <s v="Laptops"/>
    <s v="Credit Card"/>
    <x v="624"/>
    <s v="Ashley Aguilar"/>
    <x v="1"/>
    <s v="Chicago"/>
    <s v="2023-05"/>
  </r>
  <r>
    <s v="B-26675"/>
    <n v="6499"/>
    <n v="2189"/>
    <n v="18"/>
    <x v="0"/>
    <s v="Electronic Games"/>
    <s v="EMI"/>
    <x v="208"/>
    <s v="Daniel Price"/>
    <x v="2"/>
    <s v="New York City"/>
    <s v="2024-06"/>
  </r>
  <r>
    <s v="B-26675"/>
    <n v="6499"/>
    <n v="2189"/>
    <n v="18"/>
    <x v="0"/>
    <s v="Electronic Games"/>
    <s v="EMI"/>
    <x v="348"/>
    <s v="James Perez"/>
    <x v="0"/>
    <s v="Orlando"/>
    <s v="2021-04"/>
  </r>
  <r>
    <s v="B-26168"/>
    <n v="8848"/>
    <n v="2090"/>
    <n v="9"/>
    <x v="1"/>
    <s v="Pens"/>
    <s v="Debit Card"/>
    <x v="625"/>
    <s v="Jerry Smith"/>
    <x v="3"/>
    <s v="San Diego"/>
    <s v="2025-01"/>
  </r>
  <r>
    <s v="B-25436"/>
    <n v="8044"/>
    <n v="3634"/>
    <n v="3"/>
    <x v="1"/>
    <s v="Markers"/>
    <s v="COD"/>
    <x v="626"/>
    <s v="Andre Fernandez"/>
    <x v="0"/>
    <s v="Orlando"/>
    <s v="2020-12"/>
  </r>
  <r>
    <s v="B-25436"/>
    <n v="8044"/>
    <n v="3634"/>
    <n v="3"/>
    <x v="1"/>
    <s v="Markers"/>
    <s v="COD"/>
    <x v="23"/>
    <s v="Anthony West"/>
    <x v="3"/>
    <s v="San Diego"/>
    <s v="2022-10"/>
  </r>
  <r>
    <s v="B-25794"/>
    <n v="7417"/>
    <n v="1334"/>
    <n v="16"/>
    <x v="2"/>
    <s v="Bookcases"/>
    <s v="COD"/>
    <x v="627"/>
    <s v="Amber Flowers"/>
    <x v="0"/>
    <s v="Tampa"/>
    <s v="2021-10"/>
  </r>
  <r>
    <s v="B-26495"/>
    <n v="3451"/>
    <n v="658"/>
    <n v="3"/>
    <x v="1"/>
    <s v="Markers"/>
    <s v="UPI"/>
    <x v="628"/>
    <s v="Patricia Davis"/>
    <x v="1"/>
    <s v="Chicago"/>
    <s v="2024-12"/>
  </r>
  <r>
    <s v="B-25815"/>
    <n v="8531"/>
    <n v="2555"/>
    <n v="4"/>
    <x v="0"/>
    <s v="Laptops"/>
    <s v="EMI"/>
    <x v="629"/>
    <s v="Jasmine Gibbs"/>
    <x v="4"/>
    <s v="Austin"/>
    <s v="2022-05"/>
  </r>
  <r>
    <s v="B-25022"/>
    <n v="6646"/>
    <n v="848"/>
    <n v="15"/>
    <x v="2"/>
    <s v="Sofas"/>
    <s v="Debit Card"/>
    <x v="630"/>
    <s v="Nicole Dudley"/>
    <x v="2"/>
    <s v="New York City"/>
    <s v="2023-08"/>
  </r>
  <r>
    <s v="B-25022"/>
    <n v="6646"/>
    <n v="848"/>
    <n v="15"/>
    <x v="2"/>
    <s v="Sofas"/>
    <s v="Debit Card"/>
    <x v="631"/>
    <s v="Lori Colon"/>
    <x v="2"/>
    <s v="Buffalo"/>
    <s v="2023-07"/>
  </r>
  <r>
    <s v="B-26928"/>
    <n v="2553"/>
    <n v="907"/>
    <n v="6"/>
    <x v="0"/>
    <s v="Laptops"/>
    <s v="Credit Card"/>
    <x v="632"/>
    <s v="William Carr"/>
    <x v="4"/>
    <s v="Dallas"/>
    <s v="2023-06"/>
  </r>
  <r>
    <s v="B-25905"/>
    <n v="8490"/>
    <n v="3485"/>
    <n v="3"/>
    <x v="0"/>
    <s v="Phones"/>
    <s v="Credit Card"/>
    <x v="150"/>
    <s v="Jeffrey Dixon"/>
    <x v="2"/>
    <s v="New York City"/>
    <s v="2023-03"/>
  </r>
  <r>
    <s v="B-26739"/>
    <n v="2689"/>
    <n v="1330"/>
    <n v="3"/>
    <x v="2"/>
    <s v="Tables"/>
    <s v="UPI"/>
    <x v="162"/>
    <s v="Robert Sexton"/>
    <x v="3"/>
    <s v="Los Angeles"/>
    <s v="2020-12"/>
  </r>
  <r>
    <s v="B-26739"/>
    <n v="2689"/>
    <n v="1330"/>
    <n v="3"/>
    <x v="2"/>
    <s v="Tables"/>
    <s v="UPI"/>
    <x v="334"/>
    <s v="Brooke Gonzalez"/>
    <x v="0"/>
    <s v="Miami"/>
    <s v="2024-05"/>
  </r>
  <r>
    <s v="B-25697"/>
    <n v="815"/>
    <n v="54"/>
    <n v="14"/>
    <x v="2"/>
    <s v="Tables"/>
    <s v="Debit Card"/>
    <x v="633"/>
    <s v="Victoria Bryant MD"/>
    <x v="3"/>
    <s v="San Francisco"/>
    <s v="2021-05"/>
  </r>
  <r>
    <s v="B-25234"/>
    <n v="5024"/>
    <n v="379"/>
    <n v="2"/>
    <x v="1"/>
    <s v="Paper"/>
    <s v="UPI"/>
    <x v="634"/>
    <s v="Nancy Kennedy"/>
    <x v="4"/>
    <s v="Dallas"/>
    <s v="2024-04"/>
  </r>
  <r>
    <s v="B-25234"/>
    <n v="5024"/>
    <n v="379"/>
    <n v="2"/>
    <x v="1"/>
    <s v="Paper"/>
    <s v="UPI"/>
    <x v="635"/>
    <s v="Andrew Barry"/>
    <x v="1"/>
    <s v="Peoria"/>
    <s v="2022-12"/>
  </r>
  <r>
    <s v="B-25665"/>
    <n v="8962"/>
    <n v="2444"/>
    <n v="18"/>
    <x v="0"/>
    <s v="Electronic Games"/>
    <s v="Debit Card"/>
    <x v="636"/>
    <s v="Carlos Wheeler"/>
    <x v="5"/>
    <s v="Cleveland"/>
    <s v="2021-07"/>
  </r>
  <r>
    <s v="B-25665"/>
    <n v="8962"/>
    <n v="2444"/>
    <n v="18"/>
    <x v="0"/>
    <s v="Electronic Games"/>
    <s v="Debit Card"/>
    <x v="637"/>
    <s v="Isabella Roach"/>
    <x v="1"/>
    <s v="Peoria"/>
    <s v="2020-03"/>
  </r>
  <r>
    <s v="B-25028"/>
    <n v="1961"/>
    <n v="59"/>
    <n v="12"/>
    <x v="1"/>
    <s v="Binders"/>
    <s v="UPI"/>
    <x v="638"/>
    <s v="Samantha Williams"/>
    <x v="0"/>
    <s v="Orlando"/>
    <s v="2020-08"/>
  </r>
  <r>
    <s v="B-26659"/>
    <n v="526"/>
    <n v="83"/>
    <n v="4"/>
    <x v="2"/>
    <s v="Sofas"/>
    <s v="Credit Card"/>
    <x v="639"/>
    <s v="Samuel Little MD"/>
    <x v="1"/>
    <s v="Chicago"/>
    <s v="2022-02"/>
  </r>
  <r>
    <s v="B-25966"/>
    <n v="6093"/>
    <n v="3042"/>
    <n v="9"/>
    <x v="2"/>
    <s v="Bookcases"/>
    <s v="Debit Card"/>
    <x v="640"/>
    <s v="Paul Taylor"/>
    <x v="3"/>
    <s v="San Francisco"/>
    <s v="2021-06"/>
  </r>
  <r>
    <s v="B-25966"/>
    <n v="6093"/>
    <n v="3042"/>
    <n v="9"/>
    <x v="2"/>
    <s v="Bookcases"/>
    <s v="Debit Card"/>
    <x v="641"/>
    <s v="Susan Baker"/>
    <x v="3"/>
    <s v="San Diego"/>
    <s v="2021-03"/>
  </r>
  <r>
    <s v="B-25350"/>
    <n v="7699"/>
    <n v="246"/>
    <n v="5"/>
    <x v="0"/>
    <s v="Electronic Games"/>
    <s v="Debit Card"/>
    <x v="642"/>
    <s v="Mark Fry"/>
    <x v="4"/>
    <s v="Austin"/>
    <s v="2023-09"/>
  </r>
  <r>
    <s v="B-26370"/>
    <n v="8825"/>
    <n v="3594"/>
    <n v="15"/>
    <x v="2"/>
    <s v="Tables"/>
    <s v="Debit Card"/>
    <x v="643"/>
    <s v="Megan Mclean"/>
    <x v="2"/>
    <s v="New York City"/>
    <s v="2024-07"/>
  </r>
  <r>
    <s v="B-26298"/>
    <n v="2082"/>
    <n v="642"/>
    <n v="8"/>
    <x v="0"/>
    <s v="Phones"/>
    <s v="EMI"/>
    <x v="644"/>
    <s v="Caitlin Hunt"/>
    <x v="2"/>
    <s v="Rochester"/>
    <s v="2020-06"/>
  </r>
  <r>
    <s v="B-26298"/>
    <n v="2082"/>
    <n v="642"/>
    <n v="8"/>
    <x v="0"/>
    <s v="Phones"/>
    <s v="EMI"/>
    <x v="645"/>
    <s v="Jenna Holland"/>
    <x v="4"/>
    <s v="Austin"/>
    <s v="2022-12"/>
  </r>
  <r>
    <s v="B-26298"/>
    <n v="2082"/>
    <n v="642"/>
    <n v="8"/>
    <x v="0"/>
    <s v="Phones"/>
    <s v="EMI"/>
    <x v="646"/>
    <s v="Stephanie Oconnell"/>
    <x v="2"/>
    <s v="Buffalo"/>
    <s v="2020-08"/>
  </r>
  <r>
    <s v="B-25068"/>
    <n v="914"/>
    <n v="163"/>
    <n v="13"/>
    <x v="1"/>
    <s v="Markers"/>
    <s v="UPI"/>
    <x v="647"/>
    <s v="Andrea Hill"/>
    <x v="1"/>
    <s v="Chicago"/>
    <s v="2024-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B-26776"/>
    <n v="9726"/>
    <n v="1275"/>
    <n v="5"/>
    <x v="0"/>
    <s v="Electronic Games"/>
    <s v="UPI"/>
    <d v="2023-06-27T00:00:00"/>
    <x v="0"/>
    <s v="Florida"/>
    <s v="Miami"/>
    <s v="2023-06"/>
    <n v="2023"/>
    <s v="06"/>
    <s v="27"/>
  </r>
  <r>
    <s v="B-26776"/>
    <n v="9726"/>
    <n v="1275"/>
    <n v="5"/>
    <x v="0"/>
    <s v="Electronic Games"/>
    <s v="UPI"/>
    <d v="2024-12-27T00:00:00"/>
    <x v="1"/>
    <s v="Illinois"/>
    <s v="Chicago"/>
    <s v="2024-12"/>
    <n v="2024"/>
    <s v="12"/>
    <s v="27"/>
  </r>
  <r>
    <s v="B-26776"/>
    <n v="9726"/>
    <n v="1275"/>
    <n v="5"/>
    <x v="0"/>
    <s v="Electronic Games"/>
    <s v="UPI"/>
    <d v="2021-07-25T00:00:00"/>
    <x v="2"/>
    <s v="New York"/>
    <s v="Buffalo"/>
    <s v="2021-07"/>
    <n v="2021"/>
    <s v="07"/>
    <s v="25"/>
  </r>
  <r>
    <s v="B-26776"/>
    <n v="4975"/>
    <n v="1330"/>
    <n v="14"/>
    <x v="0"/>
    <s v="Printers"/>
    <s v="UPI"/>
    <d v="2023-06-27T00:00:00"/>
    <x v="0"/>
    <s v="Florida"/>
    <s v="Miami"/>
    <s v="2023-06"/>
    <n v="2023"/>
    <s v="06"/>
    <s v="27"/>
  </r>
  <r>
    <s v="B-26776"/>
    <n v="4975"/>
    <n v="1330"/>
    <n v="14"/>
    <x v="0"/>
    <s v="Printers"/>
    <s v="UPI"/>
    <d v="2024-12-27T00:00:00"/>
    <x v="1"/>
    <s v="Illinois"/>
    <s v="Chicago"/>
    <s v="2024-12"/>
    <n v="2024"/>
    <s v="12"/>
    <s v="27"/>
  </r>
  <r>
    <s v="B-26776"/>
    <n v="4975"/>
    <n v="1330"/>
    <n v="14"/>
    <x v="0"/>
    <s v="Printers"/>
    <s v="UPI"/>
    <d v="2021-07-25T00:00:00"/>
    <x v="2"/>
    <s v="New York"/>
    <s v="Buffalo"/>
    <s v="2021-07"/>
    <n v="2021"/>
    <s v="07"/>
    <s v="25"/>
  </r>
  <r>
    <s v="B-26942"/>
    <n v="1525"/>
    <n v="185"/>
    <n v="12"/>
    <x v="1"/>
    <s v="Pens"/>
    <s v="Debit Card"/>
    <d v="2024-05-11T00:00:00"/>
    <x v="3"/>
    <s v="Florida"/>
    <s v="Orlando"/>
    <s v="2024-05"/>
    <n v="2024"/>
    <s v="05"/>
    <s v="11"/>
  </r>
  <r>
    <s v="B-26942"/>
    <n v="1525"/>
    <n v="185"/>
    <n v="12"/>
    <x v="1"/>
    <s v="Pens"/>
    <s v="Debit Card"/>
    <d v="2021-10-09T00:00:00"/>
    <x v="4"/>
    <s v="Florida"/>
    <s v="Miami"/>
    <s v="2021-10"/>
    <n v="2021"/>
    <s v="10"/>
    <s v="09"/>
  </r>
  <r>
    <s v="B-26640"/>
    <n v="883"/>
    <n v="117"/>
    <n v="10"/>
    <x v="0"/>
    <s v="Laptops"/>
    <s v="EMI"/>
    <d v="2022-11-18T00:00:00"/>
    <x v="5"/>
    <s v="California"/>
    <s v="Los Angeles"/>
    <s v="2022-11"/>
    <n v="2022"/>
    <s v="11"/>
    <s v="18"/>
  </r>
  <r>
    <s v="B-26640"/>
    <n v="8127"/>
    <n v="3551"/>
    <n v="16"/>
    <x v="2"/>
    <s v="Tables"/>
    <s v="Credit Card"/>
    <d v="2022-11-18T00:00:00"/>
    <x v="5"/>
    <s v="California"/>
    <s v="Los Angeles"/>
    <s v="2022-11"/>
    <n v="2022"/>
    <s v="11"/>
    <s v="18"/>
  </r>
  <r>
    <s v="B-25890"/>
    <n v="2516"/>
    <n v="734"/>
    <n v="19"/>
    <x v="2"/>
    <s v="Chairs"/>
    <s v="UPI"/>
    <d v="2023-11-12T00:00:00"/>
    <x v="6"/>
    <s v="New York"/>
    <s v="New York City"/>
    <s v="2023-11"/>
    <n v="2023"/>
    <s v="11"/>
    <s v="12"/>
  </r>
  <r>
    <s v="B-25102"/>
    <n v="2975"/>
    <n v="462"/>
    <n v="14"/>
    <x v="1"/>
    <s v="Pens"/>
    <s v="Credit Card"/>
    <d v="2020-03-23T00:00:00"/>
    <x v="7"/>
    <s v="New York"/>
    <s v="New York City"/>
    <s v="2020-03"/>
    <n v="2020"/>
    <s v="03"/>
    <s v="23"/>
  </r>
  <r>
    <s v="B-25426"/>
    <n v="6851"/>
    <n v="2812"/>
    <n v="1"/>
    <x v="1"/>
    <s v="Markers"/>
    <s v="Debit Card"/>
    <d v="2020-05-04T00:00:00"/>
    <x v="8"/>
    <s v="Florida"/>
    <s v="Orlando"/>
    <s v="2020-05"/>
    <n v="2020"/>
    <s v="05"/>
    <s v="04"/>
  </r>
  <r>
    <s v="B-25426"/>
    <n v="7626"/>
    <n v="1046"/>
    <n v="15"/>
    <x v="2"/>
    <s v="Sofas"/>
    <s v="Credit Card"/>
    <d v="2020-05-04T00:00:00"/>
    <x v="8"/>
    <s v="Florida"/>
    <s v="Orlando"/>
    <s v="2020-05"/>
    <n v="2020"/>
    <s v="05"/>
    <s v="04"/>
  </r>
  <r>
    <s v="B-25426"/>
    <n v="1023"/>
    <n v="78"/>
    <n v="9"/>
    <x v="2"/>
    <s v="Tables"/>
    <s v="UPI"/>
    <d v="2020-05-04T00:00:00"/>
    <x v="8"/>
    <s v="Florida"/>
    <s v="Orlando"/>
    <s v="2020-05"/>
    <n v="2020"/>
    <s v="05"/>
    <s v="04"/>
  </r>
  <r>
    <s v="B-25238"/>
    <n v="7600"/>
    <n v="1098"/>
    <n v="10"/>
    <x v="1"/>
    <s v="Pens"/>
    <s v="UPI"/>
    <d v="2023-11-09T00:00:00"/>
    <x v="9"/>
    <s v="Illinois"/>
    <s v="Springfield"/>
    <s v="2023-11"/>
    <n v="2023"/>
    <s v="11"/>
    <s v="09"/>
  </r>
  <r>
    <s v="B-25238"/>
    <n v="7501"/>
    <n v="262"/>
    <n v="18"/>
    <x v="1"/>
    <s v="Paper"/>
    <s v="COD"/>
    <d v="2023-11-09T00:00:00"/>
    <x v="9"/>
    <s v="Illinois"/>
    <s v="Springfield"/>
    <s v="2023-11"/>
    <n v="2023"/>
    <s v="11"/>
    <s v="09"/>
  </r>
  <r>
    <s v="B-25051"/>
    <n v="725"/>
    <n v="133"/>
    <n v="6"/>
    <x v="1"/>
    <s v="Paper"/>
    <s v="Credit Card"/>
    <d v="2024-12-30T00:00:00"/>
    <x v="10"/>
    <s v="New York"/>
    <s v="Rochester"/>
    <s v="2024-12"/>
    <n v="2024"/>
    <s v="12"/>
    <s v="30"/>
  </r>
  <r>
    <s v="B-25051"/>
    <n v="7201"/>
    <n v="2685"/>
    <n v="2"/>
    <x v="2"/>
    <s v="Tables"/>
    <s v="Credit Card"/>
    <d v="2024-12-30T00:00:00"/>
    <x v="10"/>
    <s v="New York"/>
    <s v="Rochester"/>
    <s v="2024-12"/>
    <n v="2024"/>
    <s v="12"/>
    <s v="30"/>
  </r>
  <r>
    <s v="B-26510"/>
    <n v="1629"/>
    <n v="265"/>
    <n v="1"/>
    <x v="1"/>
    <s v="Paper"/>
    <s v="UPI"/>
    <d v="2025-02-11T00:00:00"/>
    <x v="11"/>
    <s v="Texas"/>
    <s v="Dallas"/>
    <s v="2025-02"/>
    <n v="2025"/>
    <s v="02"/>
    <s v="11"/>
  </r>
  <r>
    <s v="B-26510"/>
    <n v="1629"/>
    <n v="265"/>
    <n v="1"/>
    <x v="1"/>
    <s v="Paper"/>
    <s v="UPI"/>
    <d v="2024-01-23T00:00:00"/>
    <x v="12"/>
    <s v="California"/>
    <s v="San Diego"/>
    <s v="2024-01"/>
    <n v="2024"/>
    <s v="01"/>
    <s v="23"/>
  </r>
  <r>
    <s v="B-25104"/>
    <n v="8971"/>
    <n v="2971"/>
    <n v="19"/>
    <x v="1"/>
    <s v="Binders"/>
    <s v="Debit Card"/>
    <d v="2020-11-28T00:00:00"/>
    <x v="13"/>
    <s v="California"/>
    <s v="San Diego"/>
    <s v="2020-11"/>
    <n v="2020"/>
    <s v="11"/>
    <s v="28"/>
  </r>
  <r>
    <s v="B-25104"/>
    <n v="2939"/>
    <n v="894"/>
    <n v="20"/>
    <x v="1"/>
    <s v="Binders"/>
    <s v="COD"/>
    <d v="2020-11-28T00:00:00"/>
    <x v="13"/>
    <s v="California"/>
    <s v="San Diego"/>
    <s v="2020-11"/>
    <n v="2020"/>
    <s v="11"/>
    <s v="28"/>
  </r>
  <r>
    <s v="B-25553"/>
    <n v="9380"/>
    <n v="414"/>
    <n v="11"/>
    <x v="0"/>
    <s v="Phones"/>
    <s v="UPI"/>
    <d v="2024-05-30T00:00:00"/>
    <x v="14"/>
    <s v="New York"/>
    <s v="Rochester"/>
    <s v="2024-05"/>
    <n v="2024"/>
    <s v="05"/>
    <s v="30"/>
  </r>
  <r>
    <s v="B-25553"/>
    <n v="8558"/>
    <n v="1644"/>
    <n v="18"/>
    <x v="1"/>
    <s v="Binders"/>
    <s v="Credit Card"/>
    <d v="2024-05-30T00:00:00"/>
    <x v="14"/>
    <s v="New York"/>
    <s v="Rochester"/>
    <s v="2024-05"/>
    <n v="2024"/>
    <s v="05"/>
    <s v="30"/>
  </r>
  <r>
    <s v="B-25553"/>
    <n v="4080"/>
    <n v="72"/>
    <n v="17"/>
    <x v="1"/>
    <s v="Paper"/>
    <s v="COD"/>
    <d v="2024-05-30T00:00:00"/>
    <x v="14"/>
    <s v="New York"/>
    <s v="Rochester"/>
    <s v="2024-05"/>
    <n v="2024"/>
    <s v="05"/>
    <s v="30"/>
  </r>
  <r>
    <s v="B-26703"/>
    <n v="4206"/>
    <n v="1821"/>
    <n v="17"/>
    <x v="0"/>
    <s v="Electronic Games"/>
    <s v="EMI"/>
    <d v="2022-01-23T00:00:00"/>
    <x v="15"/>
    <s v="Texas"/>
    <s v="Austin"/>
    <s v="2022-01"/>
    <n v="2022"/>
    <s v="01"/>
    <s v="23"/>
  </r>
  <r>
    <s v="B-26232"/>
    <n v="5219"/>
    <n v="1180"/>
    <n v="20"/>
    <x v="1"/>
    <s v="Binders"/>
    <s v="COD"/>
    <d v="2021-12-17T00:00:00"/>
    <x v="16"/>
    <s v="New York"/>
    <s v="New York City"/>
    <s v="2021-12"/>
    <n v="2021"/>
    <s v="12"/>
    <s v="17"/>
  </r>
  <r>
    <s v="B-26232"/>
    <n v="5219"/>
    <n v="1180"/>
    <n v="20"/>
    <x v="1"/>
    <s v="Binders"/>
    <s v="COD"/>
    <d v="2023-02-03T00:00:00"/>
    <x v="17"/>
    <s v="California"/>
    <s v="San Francisco"/>
    <s v="2023-02"/>
    <n v="2023"/>
    <s v="02"/>
    <s v="03"/>
  </r>
  <r>
    <s v="B-25394"/>
    <n v="3686"/>
    <n v="760"/>
    <n v="20"/>
    <x v="1"/>
    <s v="Pens"/>
    <s v="Debit Card"/>
    <d v="2022-10-30T00:00:00"/>
    <x v="18"/>
    <s v="California"/>
    <s v="San Francisco"/>
    <s v="2022-10"/>
    <n v="2022"/>
    <s v="10"/>
    <s v="30"/>
  </r>
  <r>
    <s v="B-25394"/>
    <n v="3686"/>
    <n v="760"/>
    <n v="20"/>
    <x v="1"/>
    <s v="Pens"/>
    <s v="Debit Card"/>
    <d v="2022-01-15T00:00:00"/>
    <x v="19"/>
    <s v="Ohio"/>
    <s v="Columbus"/>
    <s v="2022-01"/>
    <n v="2022"/>
    <s v="01"/>
    <s v="15"/>
  </r>
  <r>
    <s v="B-26157"/>
    <n v="6045"/>
    <n v="1606"/>
    <n v="4"/>
    <x v="1"/>
    <s v="Paper"/>
    <s v="COD"/>
    <d v="2023-12-14T00:00:00"/>
    <x v="20"/>
    <s v="Florida"/>
    <s v="Orlando"/>
    <s v="2023-12"/>
    <n v="2023"/>
    <s v="12"/>
    <s v="14"/>
  </r>
  <r>
    <s v="B-26157"/>
    <n v="9337"/>
    <n v="554"/>
    <n v="11"/>
    <x v="1"/>
    <s v="Pens"/>
    <s v="COD"/>
    <d v="2023-12-14T00:00:00"/>
    <x v="20"/>
    <s v="Florida"/>
    <s v="Orlando"/>
    <s v="2023-12"/>
    <n v="2023"/>
    <s v="12"/>
    <s v="14"/>
  </r>
  <r>
    <s v="B-25555"/>
    <n v="4051"/>
    <n v="1848"/>
    <n v="12"/>
    <x v="0"/>
    <s v="Phones"/>
    <s v="Credit Card"/>
    <d v="2023-07-03T00:00:00"/>
    <x v="21"/>
    <s v="California"/>
    <s v="San Diego"/>
    <s v="2023-07"/>
    <n v="2023"/>
    <s v="07"/>
    <s v="03"/>
  </r>
  <r>
    <s v="B-25555"/>
    <n v="4051"/>
    <n v="1848"/>
    <n v="12"/>
    <x v="0"/>
    <s v="Phones"/>
    <s v="Credit Card"/>
    <d v="2021-05-08T00:00:00"/>
    <x v="22"/>
    <s v="Ohio"/>
    <s v="Cincinnati"/>
    <s v="2021-05"/>
    <n v="2021"/>
    <s v="05"/>
    <s v="08"/>
  </r>
  <r>
    <s v="B-25555"/>
    <n v="5011"/>
    <n v="866"/>
    <n v="11"/>
    <x v="2"/>
    <s v="Bookcases"/>
    <s v="Credit Card"/>
    <d v="2023-07-03T00:00:00"/>
    <x v="21"/>
    <s v="California"/>
    <s v="San Diego"/>
    <s v="2023-07"/>
    <n v="2023"/>
    <s v="07"/>
    <s v="03"/>
  </r>
  <r>
    <s v="B-25555"/>
    <n v="5011"/>
    <n v="866"/>
    <n v="11"/>
    <x v="2"/>
    <s v="Bookcases"/>
    <s v="Credit Card"/>
    <d v="2021-05-08T00:00:00"/>
    <x v="22"/>
    <s v="Ohio"/>
    <s v="Cincinnati"/>
    <s v="2021-05"/>
    <n v="2021"/>
    <s v="05"/>
    <s v="08"/>
  </r>
  <r>
    <s v="B-26139"/>
    <n v="3958"/>
    <n v="630"/>
    <n v="15"/>
    <x v="2"/>
    <s v="Sofas"/>
    <s v="EMI"/>
    <d v="2022-10-07T00:00:00"/>
    <x v="23"/>
    <s v="Florida"/>
    <s v="Orlando"/>
    <s v="2022-10"/>
    <n v="2022"/>
    <s v="10"/>
    <s v="07"/>
  </r>
  <r>
    <s v="B-26139"/>
    <n v="3132"/>
    <n v="963"/>
    <n v="1"/>
    <x v="2"/>
    <s v="Tables"/>
    <s v="Debit Card"/>
    <d v="2022-10-07T00:00:00"/>
    <x v="23"/>
    <s v="Florida"/>
    <s v="Orlando"/>
    <s v="2022-10"/>
    <n v="2022"/>
    <s v="10"/>
    <s v="07"/>
  </r>
  <r>
    <s v="B-25032"/>
    <n v="7784"/>
    <n v="2937"/>
    <n v="12"/>
    <x v="1"/>
    <s v="Markers"/>
    <s v="UPI"/>
    <d v="2024-08-06T00:00:00"/>
    <x v="24"/>
    <s v="California"/>
    <s v="San Francisco"/>
    <s v="2024-08"/>
    <n v="2024"/>
    <s v="08"/>
    <s v="06"/>
  </r>
  <r>
    <s v="B-25032"/>
    <n v="5591"/>
    <n v="1696"/>
    <n v="3"/>
    <x v="1"/>
    <s v="Pens"/>
    <s v="COD"/>
    <d v="2024-08-06T00:00:00"/>
    <x v="24"/>
    <s v="California"/>
    <s v="San Francisco"/>
    <s v="2024-08"/>
    <n v="2024"/>
    <s v="08"/>
    <s v="06"/>
  </r>
  <r>
    <s v="B-25032"/>
    <n v="5122"/>
    <n v="2413"/>
    <n v="12"/>
    <x v="0"/>
    <s v="Electronic Games"/>
    <s v="COD"/>
    <d v="2024-08-06T00:00:00"/>
    <x v="24"/>
    <s v="California"/>
    <s v="San Francisco"/>
    <s v="2024-08"/>
    <n v="2024"/>
    <s v="08"/>
    <s v="06"/>
  </r>
  <r>
    <s v="B-25730"/>
    <n v="8293"/>
    <n v="2632"/>
    <n v="8"/>
    <x v="1"/>
    <s v="Binders"/>
    <s v="COD"/>
    <d v="2022-01-05T00:00:00"/>
    <x v="25"/>
    <s v="Ohio"/>
    <s v="Cleveland"/>
    <s v="2022-01"/>
    <n v="2022"/>
    <s v="01"/>
    <s v="05"/>
  </r>
  <r>
    <s v="B-25730"/>
    <n v="8293"/>
    <n v="2632"/>
    <n v="8"/>
    <x v="1"/>
    <s v="Binders"/>
    <s v="COD"/>
    <d v="2020-10-17T00:00:00"/>
    <x v="26"/>
    <s v="New York"/>
    <s v="Rochester"/>
    <s v="2020-10"/>
    <n v="2020"/>
    <s v="10"/>
    <s v="17"/>
  </r>
  <r>
    <s v="B-25730"/>
    <n v="8293"/>
    <n v="2632"/>
    <n v="8"/>
    <x v="1"/>
    <s v="Binders"/>
    <s v="COD"/>
    <d v="2023-08-21T00:00:00"/>
    <x v="27"/>
    <s v="California"/>
    <s v="Los Angeles"/>
    <s v="2023-08"/>
    <n v="2023"/>
    <s v="08"/>
    <s v="21"/>
  </r>
  <r>
    <s v="B-25730"/>
    <n v="2863"/>
    <n v="205"/>
    <n v="17"/>
    <x v="0"/>
    <s v="Phones"/>
    <s v="UPI"/>
    <d v="2022-01-05T00:00:00"/>
    <x v="25"/>
    <s v="Ohio"/>
    <s v="Cleveland"/>
    <s v="2022-01"/>
    <n v="2022"/>
    <s v="01"/>
    <s v="05"/>
  </r>
  <r>
    <s v="B-25730"/>
    <n v="2863"/>
    <n v="205"/>
    <n v="17"/>
    <x v="0"/>
    <s v="Phones"/>
    <s v="UPI"/>
    <d v="2020-10-17T00:00:00"/>
    <x v="26"/>
    <s v="New York"/>
    <s v="Rochester"/>
    <s v="2020-10"/>
    <n v="2020"/>
    <s v="10"/>
    <s v="17"/>
  </r>
  <r>
    <s v="B-25730"/>
    <n v="2863"/>
    <n v="205"/>
    <n v="17"/>
    <x v="0"/>
    <s v="Phones"/>
    <s v="UPI"/>
    <d v="2023-08-21T00:00:00"/>
    <x v="27"/>
    <s v="California"/>
    <s v="Los Angeles"/>
    <s v="2023-08"/>
    <n v="2023"/>
    <s v="08"/>
    <s v="21"/>
  </r>
  <r>
    <s v="B-26470"/>
    <n v="3090"/>
    <n v="573"/>
    <n v="6"/>
    <x v="2"/>
    <s v="Tables"/>
    <s v="EMI"/>
    <d v="2024-12-27T00:00:00"/>
    <x v="28"/>
    <s v="California"/>
    <s v="San Diego"/>
    <s v="2024-12"/>
    <n v="2024"/>
    <s v="12"/>
    <s v="27"/>
  </r>
  <r>
    <s v="B-26470"/>
    <n v="3090"/>
    <n v="573"/>
    <n v="6"/>
    <x v="2"/>
    <s v="Tables"/>
    <s v="EMI"/>
    <d v="2021-06-18T00:00:00"/>
    <x v="29"/>
    <s v="Ohio"/>
    <s v="Cincinnati"/>
    <s v="2021-06"/>
    <n v="2021"/>
    <s v="06"/>
    <s v="18"/>
  </r>
  <r>
    <s v="B-26470"/>
    <n v="3090"/>
    <n v="573"/>
    <n v="6"/>
    <x v="2"/>
    <s v="Tables"/>
    <s v="EMI"/>
    <d v="2023-05-27T00:00:00"/>
    <x v="30"/>
    <s v="Texas"/>
    <s v="Austin"/>
    <s v="2023-05"/>
    <n v="2023"/>
    <s v="05"/>
    <s v="27"/>
  </r>
  <r>
    <s v="B-26470"/>
    <n v="3090"/>
    <n v="573"/>
    <n v="6"/>
    <x v="2"/>
    <s v="Tables"/>
    <s v="EMI"/>
    <d v="2021-10-12T00:00:00"/>
    <x v="31"/>
    <s v="Texas"/>
    <s v="Dallas"/>
    <s v="2021-10"/>
    <n v="2021"/>
    <s v="10"/>
    <s v="12"/>
  </r>
  <r>
    <s v="B-26470"/>
    <n v="9683"/>
    <n v="1014"/>
    <n v="5"/>
    <x v="0"/>
    <s v="Printers"/>
    <s v="UPI"/>
    <d v="2024-12-27T00:00:00"/>
    <x v="28"/>
    <s v="California"/>
    <s v="San Diego"/>
    <s v="2024-12"/>
    <n v="2024"/>
    <s v="12"/>
    <s v="27"/>
  </r>
  <r>
    <s v="B-26470"/>
    <n v="9683"/>
    <n v="1014"/>
    <n v="5"/>
    <x v="0"/>
    <s v="Printers"/>
    <s v="UPI"/>
    <d v="2021-06-18T00:00:00"/>
    <x v="29"/>
    <s v="Ohio"/>
    <s v="Cincinnati"/>
    <s v="2021-06"/>
    <n v="2021"/>
    <s v="06"/>
    <s v="18"/>
  </r>
  <r>
    <s v="B-26470"/>
    <n v="9683"/>
    <n v="1014"/>
    <n v="5"/>
    <x v="0"/>
    <s v="Printers"/>
    <s v="UPI"/>
    <d v="2023-05-27T00:00:00"/>
    <x v="30"/>
    <s v="Texas"/>
    <s v="Austin"/>
    <s v="2023-05"/>
    <n v="2023"/>
    <s v="05"/>
    <s v="27"/>
  </r>
  <r>
    <s v="B-26470"/>
    <n v="9683"/>
    <n v="1014"/>
    <n v="5"/>
    <x v="0"/>
    <s v="Printers"/>
    <s v="UPI"/>
    <d v="2021-10-12T00:00:00"/>
    <x v="31"/>
    <s v="Texas"/>
    <s v="Dallas"/>
    <s v="2021-10"/>
    <n v="2021"/>
    <s v="10"/>
    <s v="12"/>
  </r>
  <r>
    <s v="B-25988"/>
    <n v="2463"/>
    <n v="648"/>
    <n v="18"/>
    <x v="2"/>
    <s v="Tables"/>
    <s v="EMI"/>
    <d v="2022-09-19T00:00:00"/>
    <x v="32"/>
    <s v="Ohio"/>
    <s v="Cincinnati"/>
    <s v="2022-09"/>
    <n v="2022"/>
    <s v="09"/>
    <s v="19"/>
  </r>
  <r>
    <s v="B-25568"/>
    <n v="7811"/>
    <n v="1538"/>
    <n v="12"/>
    <x v="2"/>
    <s v="Sofas"/>
    <s v="COD"/>
    <d v="2022-03-25T00:00:00"/>
    <x v="33"/>
    <s v="Florida"/>
    <s v="Miami"/>
    <s v="2022-03"/>
    <n v="2022"/>
    <s v="03"/>
    <s v="25"/>
  </r>
  <r>
    <s v="B-26730"/>
    <n v="6139"/>
    <n v="451"/>
    <n v="10"/>
    <x v="2"/>
    <s v="Tables"/>
    <s v="Debit Card"/>
    <d v="2022-02-26T00:00:00"/>
    <x v="34"/>
    <s v="Florida"/>
    <s v="Orlando"/>
    <s v="2022-02"/>
    <n v="2022"/>
    <s v="02"/>
    <s v="26"/>
  </r>
  <r>
    <s v="B-26730"/>
    <n v="6139"/>
    <n v="451"/>
    <n v="10"/>
    <x v="2"/>
    <s v="Tables"/>
    <s v="Debit Card"/>
    <d v="2021-04-05T00:00:00"/>
    <x v="17"/>
    <s v="Texas"/>
    <s v="Houston"/>
    <s v="2021-04"/>
    <n v="2021"/>
    <s v="04"/>
    <s v="05"/>
  </r>
  <r>
    <s v="B-26730"/>
    <n v="8636"/>
    <n v="3192"/>
    <n v="3"/>
    <x v="2"/>
    <s v="Chairs"/>
    <s v="COD"/>
    <d v="2022-02-26T00:00:00"/>
    <x v="34"/>
    <s v="Florida"/>
    <s v="Orlando"/>
    <s v="2022-02"/>
    <n v="2022"/>
    <s v="02"/>
    <s v="26"/>
  </r>
  <r>
    <s v="B-26730"/>
    <n v="8636"/>
    <n v="3192"/>
    <n v="3"/>
    <x v="2"/>
    <s v="Chairs"/>
    <s v="COD"/>
    <d v="2021-04-05T00:00:00"/>
    <x v="17"/>
    <s v="Texas"/>
    <s v="Houston"/>
    <s v="2021-04"/>
    <n v="2021"/>
    <s v="04"/>
    <s v="05"/>
  </r>
  <r>
    <s v="B-26730"/>
    <n v="4439"/>
    <n v="1712"/>
    <n v="19"/>
    <x v="2"/>
    <s v="Sofas"/>
    <s v="Credit Card"/>
    <d v="2022-02-26T00:00:00"/>
    <x v="34"/>
    <s v="Florida"/>
    <s v="Orlando"/>
    <s v="2022-02"/>
    <n v="2022"/>
    <s v="02"/>
    <s v="26"/>
  </r>
  <r>
    <s v="B-26730"/>
    <n v="4439"/>
    <n v="1712"/>
    <n v="19"/>
    <x v="2"/>
    <s v="Sofas"/>
    <s v="Credit Card"/>
    <d v="2021-04-05T00:00:00"/>
    <x v="17"/>
    <s v="Texas"/>
    <s v="Houston"/>
    <s v="2021-04"/>
    <n v="2021"/>
    <s v="04"/>
    <s v="05"/>
  </r>
  <r>
    <s v="B-25372"/>
    <n v="1016"/>
    <n v="172"/>
    <n v="20"/>
    <x v="2"/>
    <s v="Tables"/>
    <s v="Debit Card"/>
    <d v="2020-11-16T00:00:00"/>
    <x v="35"/>
    <s v="New York"/>
    <s v="Buffalo"/>
    <s v="2020-11"/>
    <n v="2020"/>
    <s v="11"/>
    <s v="16"/>
  </r>
  <r>
    <s v="B-25372"/>
    <n v="5768"/>
    <n v="2059"/>
    <n v="14"/>
    <x v="2"/>
    <s v="Tables"/>
    <s v="UPI"/>
    <d v="2020-11-16T00:00:00"/>
    <x v="35"/>
    <s v="New York"/>
    <s v="Buffalo"/>
    <s v="2020-11"/>
    <n v="2020"/>
    <s v="11"/>
    <s v="16"/>
  </r>
  <r>
    <s v="B-25372"/>
    <n v="1217"/>
    <n v="151"/>
    <n v="3"/>
    <x v="2"/>
    <s v="Tables"/>
    <s v="Credit Card"/>
    <d v="2020-11-16T00:00:00"/>
    <x v="35"/>
    <s v="New York"/>
    <s v="Buffalo"/>
    <s v="2020-11"/>
    <n v="2020"/>
    <s v="11"/>
    <s v="16"/>
  </r>
  <r>
    <s v="B-26026"/>
    <n v="953"/>
    <n v="93"/>
    <n v="2"/>
    <x v="1"/>
    <s v="Paper"/>
    <s v="Debit Card"/>
    <d v="2024-12-12T00:00:00"/>
    <x v="36"/>
    <s v="Ohio"/>
    <s v="Cleveland"/>
    <s v="2024-12"/>
    <n v="2024"/>
    <s v="12"/>
    <s v="12"/>
  </r>
  <r>
    <s v="B-26026"/>
    <n v="953"/>
    <n v="93"/>
    <n v="2"/>
    <x v="1"/>
    <s v="Paper"/>
    <s v="Debit Card"/>
    <d v="2023-04-06T00:00:00"/>
    <x v="37"/>
    <s v="California"/>
    <s v="Los Angeles"/>
    <s v="2023-04"/>
    <n v="2023"/>
    <s v="04"/>
    <s v="06"/>
  </r>
  <r>
    <s v="B-26026"/>
    <n v="7355"/>
    <n v="1034"/>
    <n v="3"/>
    <x v="2"/>
    <s v="Sofas"/>
    <s v="COD"/>
    <d v="2024-12-12T00:00:00"/>
    <x v="36"/>
    <s v="Ohio"/>
    <s v="Cleveland"/>
    <s v="2024-12"/>
    <n v="2024"/>
    <s v="12"/>
    <s v="12"/>
  </r>
  <r>
    <s v="B-26026"/>
    <n v="7355"/>
    <n v="1034"/>
    <n v="3"/>
    <x v="2"/>
    <s v="Sofas"/>
    <s v="COD"/>
    <d v="2023-04-06T00:00:00"/>
    <x v="37"/>
    <s v="California"/>
    <s v="Los Angeles"/>
    <s v="2023-04"/>
    <n v="2023"/>
    <s v="04"/>
    <s v="06"/>
  </r>
  <r>
    <s v="B-26026"/>
    <n v="1843"/>
    <n v="248"/>
    <n v="3"/>
    <x v="0"/>
    <s v="Phones"/>
    <s v="Credit Card"/>
    <d v="2024-12-12T00:00:00"/>
    <x v="36"/>
    <s v="Ohio"/>
    <s v="Cleveland"/>
    <s v="2024-12"/>
    <n v="2024"/>
    <s v="12"/>
    <s v="12"/>
  </r>
  <r>
    <s v="B-26026"/>
    <n v="1843"/>
    <n v="248"/>
    <n v="3"/>
    <x v="0"/>
    <s v="Phones"/>
    <s v="Credit Card"/>
    <d v="2023-04-06T00:00:00"/>
    <x v="37"/>
    <s v="California"/>
    <s v="Los Angeles"/>
    <s v="2023-04"/>
    <n v="2023"/>
    <s v="04"/>
    <s v="06"/>
  </r>
  <r>
    <s v="B-26026"/>
    <n v="1603"/>
    <n v="361"/>
    <n v="10"/>
    <x v="1"/>
    <s v="Pens"/>
    <s v="Debit Card"/>
    <d v="2024-12-12T00:00:00"/>
    <x v="36"/>
    <s v="Ohio"/>
    <s v="Cleveland"/>
    <s v="2024-12"/>
    <n v="2024"/>
    <s v="12"/>
    <s v="12"/>
  </r>
  <r>
    <s v="B-26026"/>
    <n v="1603"/>
    <n v="361"/>
    <n v="10"/>
    <x v="1"/>
    <s v="Pens"/>
    <s v="Debit Card"/>
    <d v="2023-04-06T00:00:00"/>
    <x v="37"/>
    <s v="California"/>
    <s v="Los Angeles"/>
    <s v="2023-04"/>
    <n v="2023"/>
    <s v="04"/>
    <s v="06"/>
  </r>
  <r>
    <s v="B-25295"/>
    <n v="2025"/>
    <n v="528"/>
    <n v="1"/>
    <x v="1"/>
    <s v="Pens"/>
    <s v="Credit Card"/>
    <d v="2024-01-28T00:00:00"/>
    <x v="38"/>
    <s v="Florida"/>
    <s v="Miami"/>
    <s v="2024-01"/>
    <n v="2024"/>
    <s v="01"/>
    <s v="28"/>
  </r>
  <r>
    <s v="B-25295"/>
    <n v="6800"/>
    <n v="167"/>
    <n v="16"/>
    <x v="1"/>
    <s v="Binders"/>
    <s v="EMI"/>
    <d v="2024-01-28T00:00:00"/>
    <x v="38"/>
    <s v="Florida"/>
    <s v="Miami"/>
    <s v="2024-01"/>
    <n v="2024"/>
    <s v="01"/>
    <s v="28"/>
  </r>
  <r>
    <s v="B-26121"/>
    <n v="1126"/>
    <n v="55"/>
    <n v="1"/>
    <x v="2"/>
    <s v="Bookcases"/>
    <s v="UPI"/>
    <d v="2022-01-16T00:00:00"/>
    <x v="39"/>
    <s v="Florida"/>
    <s v="Tampa"/>
    <s v="2022-01"/>
    <n v="2022"/>
    <s v="01"/>
    <s v="16"/>
  </r>
  <r>
    <s v="B-26121"/>
    <n v="1126"/>
    <n v="55"/>
    <n v="1"/>
    <x v="2"/>
    <s v="Bookcases"/>
    <s v="UPI"/>
    <d v="2022-12-16T00:00:00"/>
    <x v="40"/>
    <s v="New York"/>
    <s v="Buffalo"/>
    <s v="2022-12"/>
    <n v="2022"/>
    <s v="12"/>
    <s v="16"/>
  </r>
  <r>
    <s v="B-25560"/>
    <n v="7533"/>
    <n v="3508"/>
    <n v="12"/>
    <x v="2"/>
    <s v="Tables"/>
    <s v="UPI"/>
    <d v="2023-07-13T00:00:00"/>
    <x v="41"/>
    <s v="California"/>
    <s v="San Diego"/>
    <s v="2023-07"/>
    <n v="2023"/>
    <s v="07"/>
    <s v="13"/>
  </r>
  <r>
    <s v="B-25560"/>
    <n v="4734"/>
    <n v="1178"/>
    <n v="16"/>
    <x v="1"/>
    <s v="Binders"/>
    <s v="Credit Card"/>
    <d v="2023-07-13T00:00:00"/>
    <x v="41"/>
    <s v="California"/>
    <s v="San Diego"/>
    <s v="2023-07"/>
    <n v="2023"/>
    <s v="07"/>
    <s v="13"/>
  </r>
  <r>
    <s v="B-25560"/>
    <n v="4074"/>
    <n v="1175"/>
    <n v="6"/>
    <x v="0"/>
    <s v="Electronic Games"/>
    <s v="Debit Card"/>
    <d v="2023-07-13T00:00:00"/>
    <x v="41"/>
    <s v="California"/>
    <s v="San Diego"/>
    <s v="2023-07"/>
    <n v="2023"/>
    <s v="07"/>
    <s v="13"/>
  </r>
  <r>
    <s v="B-25560"/>
    <n v="2334"/>
    <n v="484"/>
    <n v="3"/>
    <x v="2"/>
    <s v="Sofas"/>
    <s v="Credit Card"/>
    <d v="2023-07-13T00:00:00"/>
    <x v="41"/>
    <s v="California"/>
    <s v="San Diego"/>
    <s v="2023-07"/>
    <n v="2023"/>
    <s v="07"/>
    <s v="13"/>
  </r>
  <r>
    <s v="B-26076"/>
    <n v="2750"/>
    <n v="1239"/>
    <n v="11"/>
    <x v="0"/>
    <s v="Phones"/>
    <s v="Debit Card"/>
    <d v="2025-03-10T00:00:00"/>
    <x v="42"/>
    <s v="New York"/>
    <s v="Buffalo"/>
    <s v="2025-03"/>
    <n v="2025"/>
    <s v="03"/>
    <s v="10"/>
  </r>
  <r>
    <s v="B-26076"/>
    <n v="2750"/>
    <n v="1239"/>
    <n v="11"/>
    <x v="0"/>
    <s v="Phones"/>
    <s v="Debit Card"/>
    <d v="2024-09-24T00:00:00"/>
    <x v="43"/>
    <s v="Ohio"/>
    <s v="Cleveland"/>
    <s v="2024-09"/>
    <n v="2024"/>
    <s v="09"/>
    <s v="24"/>
  </r>
  <r>
    <s v="B-26076"/>
    <n v="8639"/>
    <n v="3104"/>
    <n v="19"/>
    <x v="1"/>
    <s v="Pens"/>
    <s v="EMI"/>
    <d v="2025-03-10T00:00:00"/>
    <x v="42"/>
    <s v="New York"/>
    <s v="Buffalo"/>
    <s v="2025-03"/>
    <n v="2025"/>
    <s v="03"/>
    <s v="10"/>
  </r>
  <r>
    <s v="B-26076"/>
    <n v="8639"/>
    <n v="3104"/>
    <n v="19"/>
    <x v="1"/>
    <s v="Pens"/>
    <s v="EMI"/>
    <d v="2024-09-24T00:00:00"/>
    <x v="43"/>
    <s v="Ohio"/>
    <s v="Cleveland"/>
    <s v="2024-09"/>
    <n v="2024"/>
    <s v="09"/>
    <s v="24"/>
  </r>
  <r>
    <s v="B-25872"/>
    <n v="3808"/>
    <n v="1192"/>
    <n v="4"/>
    <x v="1"/>
    <s v="Markers"/>
    <s v="UPI"/>
    <d v="2020-04-13T00:00:00"/>
    <x v="44"/>
    <s v="New York"/>
    <s v="New York City"/>
    <s v="2020-04"/>
    <n v="2020"/>
    <s v="04"/>
    <s v="13"/>
  </r>
  <r>
    <s v="B-25872"/>
    <n v="2588"/>
    <n v="705"/>
    <n v="16"/>
    <x v="1"/>
    <s v="Pens"/>
    <s v="Credit Card"/>
    <d v="2020-04-13T00:00:00"/>
    <x v="44"/>
    <s v="New York"/>
    <s v="New York City"/>
    <s v="2020-04"/>
    <n v="2020"/>
    <s v="04"/>
    <s v="13"/>
  </r>
  <r>
    <s v="B-26185"/>
    <n v="1591"/>
    <n v="727"/>
    <n v="5"/>
    <x v="0"/>
    <s v="Electronic Games"/>
    <s v="Credit Card"/>
    <d v="2022-06-27T00:00:00"/>
    <x v="45"/>
    <s v="Illinois"/>
    <s v="Springfield"/>
    <s v="2022-06"/>
    <n v="2022"/>
    <s v="06"/>
    <s v="27"/>
  </r>
  <r>
    <s v="B-26185"/>
    <n v="1591"/>
    <n v="727"/>
    <n v="5"/>
    <x v="0"/>
    <s v="Electronic Games"/>
    <s v="Credit Card"/>
    <d v="2021-03-14T00:00:00"/>
    <x v="46"/>
    <s v="Florida"/>
    <s v="Tampa"/>
    <s v="2021-03"/>
    <n v="2021"/>
    <s v="03"/>
    <s v="14"/>
  </r>
  <r>
    <s v="B-26185"/>
    <n v="1591"/>
    <n v="727"/>
    <n v="5"/>
    <x v="0"/>
    <s v="Electronic Games"/>
    <s v="Credit Card"/>
    <d v="2022-02-23T00:00:00"/>
    <x v="47"/>
    <s v="Ohio"/>
    <s v="Cincinnati"/>
    <s v="2022-02"/>
    <n v="2022"/>
    <s v="02"/>
    <s v="23"/>
  </r>
  <r>
    <s v="B-26259"/>
    <n v="1757"/>
    <n v="622"/>
    <n v="10"/>
    <x v="2"/>
    <s v="Chairs"/>
    <s v="UPI"/>
    <d v="2022-03-29T00:00:00"/>
    <x v="48"/>
    <s v="Ohio"/>
    <s v="Cleveland"/>
    <s v="2022-03"/>
    <n v="2022"/>
    <s v="03"/>
    <s v="29"/>
  </r>
  <r>
    <s v="B-26259"/>
    <n v="1757"/>
    <n v="622"/>
    <n v="10"/>
    <x v="2"/>
    <s v="Chairs"/>
    <s v="UPI"/>
    <d v="2022-11-20T00:00:00"/>
    <x v="49"/>
    <s v="Illinois"/>
    <s v="Peoria"/>
    <s v="2022-11"/>
    <n v="2022"/>
    <s v="11"/>
    <s v="20"/>
  </r>
  <r>
    <s v="B-25142"/>
    <n v="6940"/>
    <n v="253"/>
    <n v="15"/>
    <x v="2"/>
    <s v="Bookcases"/>
    <s v="Debit Card"/>
    <d v="2021-11-12T00:00:00"/>
    <x v="50"/>
    <s v="Florida"/>
    <s v="Orlando"/>
    <s v="2021-11"/>
    <n v="2021"/>
    <s v="11"/>
    <s v="12"/>
  </r>
  <r>
    <s v="B-25142"/>
    <n v="5105"/>
    <n v="465"/>
    <n v="5"/>
    <x v="0"/>
    <s v="Printers"/>
    <s v="UPI"/>
    <d v="2021-11-12T00:00:00"/>
    <x v="50"/>
    <s v="Florida"/>
    <s v="Orlando"/>
    <s v="2021-11"/>
    <n v="2021"/>
    <s v="11"/>
    <s v="12"/>
  </r>
  <r>
    <s v="B-25326"/>
    <n v="5578"/>
    <n v="277"/>
    <n v="16"/>
    <x v="2"/>
    <s v="Tables"/>
    <s v="COD"/>
    <d v="2021-08-17T00:00:00"/>
    <x v="51"/>
    <s v="Florida"/>
    <s v="Miami"/>
    <s v="2021-08"/>
    <n v="2021"/>
    <s v="08"/>
    <s v="17"/>
  </r>
  <r>
    <s v="B-25326"/>
    <n v="5578"/>
    <n v="277"/>
    <n v="16"/>
    <x v="2"/>
    <s v="Tables"/>
    <s v="COD"/>
    <d v="2022-05-16T00:00:00"/>
    <x v="52"/>
    <s v="Ohio"/>
    <s v="Columbus"/>
    <s v="2022-05"/>
    <n v="2022"/>
    <s v="05"/>
    <s v="16"/>
  </r>
  <r>
    <s v="B-26795"/>
    <n v="5224"/>
    <n v="1958"/>
    <n v="16"/>
    <x v="2"/>
    <s v="Chairs"/>
    <s v="Credit Card"/>
    <d v="2023-07-16T00:00:00"/>
    <x v="53"/>
    <s v="Texas"/>
    <s v="Houston"/>
    <s v="2023-07"/>
    <n v="2023"/>
    <s v="07"/>
    <s v="16"/>
  </r>
  <r>
    <s v="B-26795"/>
    <n v="5002"/>
    <n v="1801"/>
    <n v="11"/>
    <x v="1"/>
    <s v="Markers"/>
    <s v="Credit Card"/>
    <d v="2023-07-16T00:00:00"/>
    <x v="53"/>
    <s v="Texas"/>
    <s v="Houston"/>
    <s v="2023-07"/>
    <n v="2023"/>
    <s v="07"/>
    <s v="16"/>
  </r>
  <r>
    <s v="B-26795"/>
    <n v="7380"/>
    <n v="1673"/>
    <n v="18"/>
    <x v="1"/>
    <s v="Markers"/>
    <s v="COD"/>
    <d v="2023-07-16T00:00:00"/>
    <x v="53"/>
    <s v="Texas"/>
    <s v="Houston"/>
    <s v="2023-07"/>
    <n v="2023"/>
    <s v="07"/>
    <s v="16"/>
  </r>
  <r>
    <s v="B-25660"/>
    <n v="7595"/>
    <n v="2873"/>
    <n v="4"/>
    <x v="2"/>
    <s v="Chairs"/>
    <s v="Debit Card"/>
    <d v="2020-08-18T00:00:00"/>
    <x v="54"/>
    <s v="California"/>
    <s v="Los Angeles"/>
    <s v="2020-08"/>
    <n v="2020"/>
    <s v="08"/>
    <s v="18"/>
  </r>
  <r>
    <s v="B-25660"/>
    <n v="7595"/>
    <n v="2873"/>
    <n v="4"/>
    <x v="2"/>
    <s v="Chairs"/>
    <s v="Debit Card"/>
    <d v="2022-04-19T00:00:00"/>
    <x v="55"/>
    <s v="New York"/>
    <s v="Rochester"/>
    <s v="2022-04"/>
    <n v="2022"/>
    <s v="04"/>
    <s v="19"/>
  </r>
  <r>
    <s v="B-25410"/>
    <n v="1954"/>
    <n v="294"/>
    <n v="7"/>
    <x v="2"/>
    <s v="Sofas"/>
    <s v="Debit Card"/>
    <d v="2022-12-23T00:00:00"/>
    <x v="56"/>
    <s v="Texas"/>
    <s v="Austin"/>
    <s v="2022-12"/>
    <n v="2022"/>
    <s v="12"/>
    <s v="23"/>
  </r>
  <r>
    <s v="B-25690"/>
    <n v="523"/>
    <n v="95"/>
    <n v="20"/>
    <x v="0"/>
    <s v="Printers"/>
    <s v="EMI"/>
    <d v="2024-12-07T00:00:00"/>
    <x v="57"/>
    <s v="Texas"/>
    <s v="Dallas"/>
    <s v="2024-12"/>
    <n v="2024"/>
    <s v="12"/>
    <s v="07"/>
  </r>
  <r>
    <s v="B-26464"/>
    <n v="5704"/>
    <n v="714"/>
    <n v="13"/>
    <x v="0"/>
    <s v="Laptops"/>
    <s v="EMI"/>
    <d v="2022-02-03T00:00:00"/>
    <x v="58"/>
    <s v="Texas"/>
    <s v="Austin"/>
    <s v="2022-02"/>
    <n v="2022"/>
    <s v="02"/>
    <s v="03"/>
  </r>
  <r>
    <s v="B-26464"/>
    <n v="5704"/>
    <n v="714"/>
    <n v="13"/>
    <x v="0"/>
    <s v="Laptops"/>
    <s v="EMI"/>
    <d v="2021-12-12T00:00:00"/>
    <x v="59"/>
    <s v="California"/>
    <s v="San Diego"/>
    <s v="2021-12"/>
    <n v="2021"/>
    <s v="12"/>
    <s v="12"/>
  </r>
  <r>
    <s v="B-26464"/>
    <n v="8797"/>
    <n v="1010"/>
    <n v="8"/>
    <x v="2"/>
    <s v="Tables"/>
    <s v="UPI"/>
    <d v="2022-02-03T00:00:00"/>
    <x v="58"/>
    <s v="Texas"/>
    <s v="Austin"/>
    <s v="2022-02"/>
    <n v="2022"/>
    <s v="02"/>
    <s v="03"/>
  </r>
  <r>
    <s v="B-26464"/>
    <n v="8797"/>
    <n v="1010"/>
    <n v="8"/>
    <x v="2"/>
    <s v="Tables"/>
    <s v="UPI"/>
    <d v="2021-12-12T00:00:00"/>
    <x v="59"/>
    <s v="California"/>
    <s v="San Diego"/>
    <s v="2021-12"/>
    <n v="2021"/>
    <s v="12"/>
    <s v="12"/>
  </r>
  <r>
    <s v="B-26464"/>
    <n v="9236"/>
    <n v="2899"/>
    <n v="5"/>
    <x v="0"/>
    <s v="Laptops"/>
    <s v="Debit Card"/>
    <d v="2022-02-03T00:00:00"/>
    <x v="58"/>
    <s v="Texas"/>
    <s v="Austin"/>
    <s v="2022-02"/>
    <n v="2022"/>
    <s v="02"/>
    <s v="03"/>
  </r>
  <r>
    <s v="B-26464"/>
    <n v="9236"/>
    <n v="2899"/>
    <n v="5"/>
    <x v="0"/>
    <s v="Laptops"/>
    <s v="Debit Card"/>
    <d v="2021-12-12T00:00:00"/>
    <x v="59"/>
    <s v="California"/>
    <s v="San Diego"/>
    <s v="2021-12"/>
    <n v="2021"/>
    <s v="12"/>
    <s v="12"/>
  </r>
  <r>
    <s v="B-26454"/>
    <n v="9109"/>
    <n v="586"/>
    <n v="17"/>
    <x v="2"/>
    <s v="Sofas"/>
    <s v="EMI"/>
    <d v="2020-05-17T00:00:00"/>
    <x v="60"/>
    <s v="Florida"/>
    <s v="Miami"/>
    <s v="2020-05"/>
    <n v="2020"/>
    <s v="05"/>
    <s v="17"/>
  </r>
  <r>
    <s v="B-26742"/>
    <n v="4358"/>
    <n v="526"/>
    <n v="19"/>
    <x v="0"/>
    <s v="Phones"/>
    <s v="Credit Card"/>
    <d v="2022-12-05T00:00:00"/>
    <x v="61"/>
    <s v="Texas"/>
    <s v="Dallas"/>
    <s v="2022-12"/>
    <n v="2022"/>
    <s v="12"/>
    <s v="05"/>
  </r>
  <r>
    <s v="B-26742"/>
    <n v="4358"/>
    <n v="526"/>
    <n v="19"/>
    <x v="0"/>
    <s v="Phones"/>
    <s v="Credit Card"/>
    <d v="2024-09-17T00:00:00"/>
    <x v="62"/>
    <s v="California"/>
    <s v="San Francisco"/>
    <s v="2024-09"/>
    <n v="2024"/>
    <s v="09"/>
    <s v="17"/>
  </r>
  <r>
    <s v="B-26742"/>
    <n v="6459"/>
    <n v="825"/>
    <n v="8"/>
    <x v="0"/>
    <s v="Phones"/>
    <s v="Credit Card"/>
    <d v="2022-12-05T00:00:00"/>
    <x v="61"/>
    <s v="Texas"/>
    <s v="Dallas"/>
    <s v="2022-12"/>
    <n v="2022"/>
    <s v="12"/>
    <s v="05"/>
  </r>
  <r>
    <s v="B-26742"/>
    <n v="6459"/>
    <n v="825"/>
    <n v="8"/>
    <x v="0"/>
    <s v="Phones"/>
    <s v="Credit Card"/>
    <d v="2024-09-17T00:00:00"/>
    <x v="62"/>
    <s v="California"/>
    <s v="San Francisco"/>
    <s v="2024-09"/>
    <n v="2024"/>
    <s v="09"/>
    <s v="17"/>
  </r>
  <r>
    <s v="B-25510"/>
    <n v="2478"/>
    <n v="92"/>
    <n v="12"/>
    <x v="2"/>
    <s v="Bookcases"/>
    <s v="COD"/>
    <d v="2023-05-08T00:00:00"/>
    <x v="63"/>
    <s v="California"/>
    <s v="San Francisco"/>
    <s v="2023-05"/>
    <n v="2023"/>
    <s v="05"/>
    <s v="08"/>
  </r>
  <r>
    <s v="B-25510"/>
    <n v="2478"/>
    <n v="92"/>
    <n v="12"/>
    <x v="2"/>
    <s v="Bookcases"/>
    <s v="COD"/>
    <d v="2021-03-03T00:00:00"/>
    <x v="64"/>
    <s v="New York"/>
    <s v="New York City"/>
    <s v="2021-03"/>
    <n v="2021"/>
    <s v="03"/>
    <s v="03"/>
  </r>
  <r>
    <s v="B-25510"/>
    <n v="2478"/>
    <n v="92"/>
    <n v="12"/>
    <x v="2"/>
    <s v="Bookcases"/>
    <s v="COD"/>
    <d v="2021-03-18T00:00:00"/>
    <x v="65"/>
    <s v="California"/>
    <s v="San Francisco"/>
    <s v="2021-03"/>
    <n v="2021"/>
    <s v="03"/>
    <s v="18"/>
  </r>
  <r>
    <s v="B-25510"/>
    <n v="2478"/>
    <n v="92"/>
    <n v="12"/>
    <x v="2"/>
    <s v="Bookcases"/>
    <s v="COD"/>
    <d v="2023-04-24T00:00:00"/>
    <x v="66"/>
    <s v="Ohio"/>
    <s v="Cleveland"/>
    <s v="2023-04"/>
    <n v="2023"/>
    <s v="04"/>
    <s v="24"/>
  </r>
  <r>
    <s v="B-25936"/>
    <n v="9992"/>
    <n v="3696"/>
    <n v="20"/>
    <x v="1"/>
    <s v="Pens"/>
    <s v="Debit Card"/>
    <d v="2021-10-09T00:00:00"/>
    <x v="67"/>
    <s v="New York"/>
    <s v="Rochester"/>
    <s v="2021-10"/>
    <n v="2021"/>
    <s v="10"/>
    <s v="09"/>
  </r>
  <r>
    <s v="B-25936"/>
    <n v="9992"/>
    <n v="3696"/>
    <n v="20"/>
    <x v="1"/>
    <s v="Pens"/>
    <s v="Debit Card"/>
    <d v="2022-04-15T00:00:00"/>
    <x v="68"/>
    <s v="Texas"/>
    <s v="Austin"/>
    <s v="2022-04"/>
    <n v="2022"/>
    <s v="04"/>
    <s v="15"/>
  </r>
  <r>
    <s v="B-25936"/>
    <n v="9992"/>
    <n v="3696"/>
    <n v="20"/>
    <x v="1"/>
    <s v="Pens"/>
    <s v="Debit Card"/>
    <d v="2022-08-29T00:00:00"/>
    <x v="69"/>
    <s v="New York"/>
    <s v="Rochester"/>
    <s v="2022-08"/>
    <n v="2022"/>
    <s v="08"/>
    <s v="29"/>
  </r>
  <r>
    <s v="B-25936"/>
    <n v="9619"/>
    <n v="3420"/>
    <n v="7"/>
    <x v="1"/>
    <s v="Binders"/>
    <s v="UPI"/>
    <d v="2021-10-09T00:00:00"/>
    <x v="67"/>
    <s v="New York"/>
    <s v="Rochester"/>
    <s v="2021-10"/>
    <n v="2021"/>
    <s v="10"/>
    <s v="09"/>
  </r>
  <r>
    <s v="B-25936"/>
    <n v="9619"/>
    <n v="3420"/>
    <n v="7"/>
    <x v="1"/>
    <s v="Binders"/>
    <s v="UPI"/>
    <d v="2022-04-15T00:00:00"/>
    <x v="68"/>
    <s v="Texas"/>
    <s v="Austin"/>
    <s v="2022-04"/>
    <n v="2022"/>
    <s v="04"/>
    <s v="15"/>
  </r>
  <r>
    <s v="B-25936"/>
    <n v="9619"/>
    <n v="3420"/>
    <n v="7"/>
    <x v="1"/>
    <s v="Binders"/>
    <s v="UPI"/>
    <d v="2022-08-29T00:00:00"/>
    <x v="69"/>
    <s v="New York"/>
    <s v="Rochester"/>
    <s v="2022-08"/>
    <n v="2022"/>
    <s v="08"/>
    <s v="29"/>
  </r>
  <r>
    <s v="B-25884"/>
    <n v="9538"/>
    <n v="3158"/>
    <n v="20"/>
    <x v="0"/>
    <s v="Printers"/>
    <s v="Credit Card"/>
    <d v="2024-09-04T00:00:00"/>
    <x v="70"/>
    <s v="California"/>
    <s v="San Francisco"/>
    <s v="2024-09"/>
    <n v="2024"/>
    <s v="09"/>
    <s v="04"/>
  </r>
  <r>
    <s v="B-25884"/>
    <n v="9538"/>
    <n v="3158"/>
    <n v="20"/>
    <x v="0"/>
    <s v="Printers"/>
    <s v="Credit Card"/>
    <d v="2021-05-18T00:00:00"/>
    <x v="71"/>
    <s v="Ohio"/>
    <s v="Cleveland"/>
    <s v="2021-05"/>
    <n v="2021"/>
    <s v="05"/>
    <s v="18"/>
  </r>
  <r>
    <s v="B-25884"/>
    <n v="9035"/>
    <n v="1227"/>
    <n v="14"/>
    <x v="2"/>
    <s v="Chairs"/>
    <s v="EMI"/>
    <d v="2024-09-04T00:00:00"/>
    <x v="70"/>
    <s v="California"/>
    <s v="San Francisco"/>
    <s v="2024-09"/>
    <n v="2024"/>
    <s v="09"/>
    <s v="04"/>
  </r>
  <r>
    <s v="B-25884"/>
    <n v="9035"/>
    <n v="1227"/>
    <n v="14"/>
    <x v="2"/>
    <s v="Chairs"/>
    <s v="EMI"/>
    <d v="2021-05-18T00:00:00"/>
    <x v="71"/>
    <s v="Ohio"/>
    <s v="Cleveland"/>
    <s v="2021-05"/>
    <n v="2021"/>
    <s v="05"/>
    <s v="18"/>
  </r>
  <r>
    <s v="B-26287"/>
    <n v="2684"/>
    <n v="670"/>
    <n v="2"/>
    <x v="1"/>
    <s v="Paper"/>
    <s v="COD"/>
    <d v="2024-07-02T00:00:00"/>
    <x v="72"/>
    <s v="Florida"/>
    <s v="Tampa"/>
    <s v="2024-07"/>
    <n v="2024"/>
    <s v="07"/>
    <s v="02"/>
  </r>
  <r>
    <s v="B-26287"/>
    <n v="822"/>
    <n v="147"/>
    <n v="5"/>
    <x v="2"/>
    <s v="Sofas"/>
    <s v="Credit Card"/>
    <d v="2024-07-02T00:00:00"/>
    <x v="72"/>
    <s v="Florida"/>
    <s v="Tampa"/>
    <s v="2024-07"/>
    <n v="2024"/>
    <s v="07"/>
    <s v="02"/>
  </r>
  <r>
    <s v="B-26287"/>
    <n v="9730"/>
    <n v="2341"/>
    <n v="2"/>
    <x v="2"/>
    <s v="Chairs"/>
    <s v="EMI"/>
    <d v="2024-07-02T00:00:00"/>
    <x v="72"/>
    <s v="Florida"/>
    <s v="Tampa"/>
    <s v="2024-07"/>
    <n v="2024"/>
    <s v="07"/>
    <s v="02"/>
  </r>
  <r>
    <s v="B-26287"/>
    <n v="2483"/>
    <n v="236"/>
    <n v="2"/>
    <x v="0"/>
    <s v="Electronic Games"/>
    <s v="COD"/>
    <d v="2024-07-02T00:00:00"/>
    <x v="72"/>
    <s v="Florida"/>
    <s v="Tampa"/>
    <s v="2024-07"/>
    <n v="2024"/>
    <s v="07"/>
    <s v="02"/>
  </r>
  <r>
    <s v="B-26564"/>
    <n v="1297"/>
    <n v="600"/>
    <n v="7"/>
    <x v="1"/>
    <s v="Binders"/>
    <s v="Credit Card"/>
    <d v="2024-02-16T00:00:00"/>
    <x v="73"/>
    <s v="Florida"/>
    <s v="Orlando"/>
    <s v="2024-02"/>
    <n v="2024"/>
    <s v="02"/>
    <s v="16"/>
  </r>
  <r>
    <s v="B-26564"/>
    <n v="7909"/>
    <n v="1942"/>
    <n v="19"/>
    <x v="0"/>
    <s v="Phones"/>
    <s v="COD"/>
    <d v="2024-02-16T00:00:00"/>
    <x v="73"/>
    <s v="Florida"/>
    <s v="Orlando"/>
    <s v="2024-02"/>
    <n v="2024"/>
    <s v="02"/>
    <s v="16"/>
  </r>
  <r>
    <s v="B-26293"/>
    <n v="9768"/>
    <n v="4518"/>
    <n v="8"/>
    <x v="2"/>
    <s v="Tables"/>
    <s v="Credit Card"/>
    <d v="2021-11-26T00:00:00"/>
    <x v="74"/>
    <s v="Texas"/>
    <s v="Dallas"/>
    <s v="2021-11"/>
    <n v="2021"/>
    <s v="11"/>
    <s v="26"/>
  </r>
  <r>
    <s v="B-26293"/>
    <n v="4968"/>
    <n v="934"/>
    <n v="5"/>
    <x v="2"/>
    <s v="Sofas"/>
    <s v="Debit Card"/>
    <d v="2021-11-26T00:00:00"/>
    <x v="74"/>
    <s v="Texas"/>
    <s v="Dallas"/>
    <s v="2021-11"/>
    <n v="2021"/>
    <s v="11"/>
    <s v="26"/>
  </r>
  <r>
    <s v="B-26293"/>
    <n v="1731"/>
    <n v="149"/>
    <n v="4"/>
    <x v="0"/>
    <s v="Laptops"/>
    <s v="EMI"/>
    <d v="2021-11-26T00:00:00"/>
    <x v="74"/>
    <s v="Texas"/>
    <s v="Dallas"/>
    <s v="2021-11"/>
    <n v="2021"/>
    <s v="11"/>
    <s v="26"/>
  </r>
  <r>
    <s v="B-25915"/>
    <n v="3433"/>
    <n v="1169"/>
    <n v="10"/>
    <x v="1"/>
    <s v="Binders"/>
    <s v="COD"/>
    <d v="2024-02-01T00:00:00"/>
    <x v="75"/>
    <s v="California"/>
    <s v="San Francisco"/>
    <s v="2024-02"/>
    <n v="2024"/>
    <s v="02"/>
    <s v="01"/>
  </r>
  <r>
    <s v="B-25915"/>
    <n v="3433"/>
    <n v="1169"/>
    <n v="10"/>
    <x v="1"/>
    <s v="Binders"/>
    <s v="COD"/>
    <d v="2021-09-09T00:00:00"/>
    <x v="76"/>
    <s v="Illinois"/>
    <s v="Springfield"/>
    <s v="2021-09"/>
    <n v="2021"/>
    <s v="09"/>
    <s v="09"/>
  </r>
  <r>
    <s v="B-25915"/>
    <n v="3433"/>
    <n v="1169"/>
    <n v="10"/>
    <x v="1"/>
    <s v="Binders"/>
    <s v="COD"/>
    <d v="2021-09-08T00:00:00"/>
    <x v="77"/>
    <s v="California"/>
    <s v="San Diego"/>
    <s v="2021-09"/>
    <n v="2021"/>
    <s v="09"/>
    <s v="08"/>
  </r>
  <r>
    <s v="B-25915"/>
    <n v="3887"/>
    <n v="1490"/>
    <n v="1"/>
    <x v="1"/>
    <s v="Binders"/>
    <s v="Debit Card"/>
    <d v="2024-02-01T00:00:00"/>
    <x v="75"/>
    <s v="California"/>
    <s v="San Francisco"/>
    <s v="2024-02"/>
    <n v="2024"/>
    <s v="02"/>
    <s v="01"/>
  </r>
  <r>
    <s v="B-25915"/>
    <n v="3887"/>
    <n v="1490"/>
    <n v="1"/>
    <x v="1"/>
    <s v="Binders"/>
    <s v="Debit Card"/>
    <d v="2021-09-09T00:00:00"/>
    <x v="76"/>
    <s v="Illinois"/>
    <s v="Springfield"/>
    <s v="2021-09"/>
    <n v="2021"/>
    <s v="09"/>
    <s v="09"/>
  </r>
  <r>
    <s v="B-25915"/>
    <n v="3887"/>
    <n v="1490"/>
    <n v="1"/>
    <x v="1"/>
    <s v="Binders"/>
    <s v="Debit Card"/>
    <d v="2021-09-08T00:00:00"/>
    <x v="77"/>
    <s v="California"/>
    <s v="San Diego"/>
    <s v="2021-09"/>
    <n v="2021"/>
    <s v="09"/>
    <s v="08"/>
  </r>
  <r>
    <s v="B-26496"/>
    <n v="1801"/>
    <n v="641"/>
    <n v="20"/>
    <x v="1"/>
    <s v="Markers"/>
    <s v="Credit Card"/>
    <d v="2024-07-09T00:00:00"/>
    <x v="78"/>
    <s v="California"/>
    <s v="Los Angeles"/>
    <s v="2024-07"/>
    <n v="2024"/>
    <s v="07"/>
    <s v="09"/>
  </r>
  <r>
    <s v="B-26496"/>
    <n v="5301"/>
    <n v="817"/>
    <n v="10"/>
    <x v="2"/>
    <s v="Tables"/>
    <s v="Debit Card"/>
    <d v="2024-07-09T00:00:00"/>
    <x v="78"/>
    <s v="California"/>
    <s v="Los Angeles"/>
    <s v="2024-07"/>
    <n v="2024"/>
    <s v="07"/>
    <s v="09"/>
  </r>
  <r>
    <s v="B-26496"/>
    <n v="1166"/>
    <n v="520"/>
    <n v="12"/>
    <x v="1"/>
    <s v="Paper"/>
    <s v="Debit Card"/>
    <d v="2024-07-09T00:00:00"/>
    <x v="78"/>
    <s v="California"/>
    <s v="Los Angeles"/>
    <s v="2024-07"/>
    <n v="2024"/>
    <s v="07"/>
    <s v="09"/>
  </r>
  <r>
    <s v="B-26496"/>
    <n v="3196"/>
    <n v="1411"/>
    <n v="15"/>
    <x v="1"/>
    <s v="Paper"/>
    <s v="Debit Card"/>
    <d v="2024-07-09T00:00:00"/>
    <x v="78"/>
    <s v="California"/>
    <s v="Los Angeles"/>
    <s v="2024-07"/>
    <n v="2024"/>
    <s v="07"/>
    <s v="09"/>
  </r>
  <r>
    <s v="B-25856"/>
    <n v="3428"/>
    <n v="350"/>
    <n v="1"/>
    <x v="2"/>
    <s v="Chairs"/>
    <s v="Credit Card"/>
    <d v="2023-02-28T00:00:00"/>
    <x v="79"/>
    <s v="Illinois"/>
    <s v="Springfield"/>
    <s v="2023-02"/>
    <n v="2023"/>
    <s v="02"/>
    <s v="28"/>
  </r>
  <r>
    <s v="B-25856"/>
    <n v="7223"/>
    <n v="2433"/>
    <n v="12"/>
    <x v="1"/>
    <s v="Binders"/>
    <s v="Credit Card"/>
    <d v="2023-02-28T00:00:00"/>
    <x v="79"/>
    <s v="Illinois"/>
    <s v="Springfield"/>
    <s v="2023-02"/>
    <n v="2023"/>
    <s v="02"/>
    <s v="28"/>
  </r>
  <r>
    <s v="B-25856"/>
    <n v="3731"/>
    <n v="647"/>
    <n v="1"/>
    <x v="1"/>
    <s v="Pens"/>
    <s v="Credit Card"/>
    <d v="2023-02-28T00:00:00"/>
    <x v="79"/>
    <s v="Illinois"/>
    <s v="Springfield"/>
    <s v="2023-02"/>
    <n v="2023"/>
    <s v="02"/>
    <s v="28"/>
  </r>
  <r>
    <s v="B-26899"/>
    <n v="8903"/>
    <n v="4401"/>
    <n v="18"/>
    <x v="1"/>
    <s v="Pens"/>
    <s v="Credit Card"/>
    <d v="2022-08-08T00:00:00"/>
    <x v="80"/>
    <s v="Ohio"/>
    <s v="Columbus"/>
    <s v="2022-08"/>
    <n v="2022"/>
    <s v="08"/>
    <s v="08"/>
  </r>
  <r>
    <s v="B-25916"/>
    <n v="6009"/>
    <n v="2107"/>
    <n v="7"/>
    <x v="0"/>
    <s v="Phones"/>
    <s v="UPI"/>
    <d v="2022-12-07T00:00:00"/>
    <x v="81"/>
    <s v="Illinois"/>
    <s v="Chicago"/>
    <s v="2022-12"/>
    <n v="2022"/>
    <s v="12"/>
    <s v="07"/>
  </r>
  <r>
    <s v="B-25916"/>
    <n v="6009"/>
    <n v="2107"/>
    <n v="7"/>
    <x v="0"/>
    <s v="Phones"/>
    <s v="UPI"/>
    <d v="2024-04-29T00:00:00"/>
    <x v="82"/>
    <s v="Texas"/>
    <s v="Austin"/>
    <s v="2024-04"/>
    <n v="2024"/>
    <s v="04"/>
    <s v="29"/>
  </r>
  <r>
    <s v="B-25916"/>
    <n v="2858"/>
    <n v="230"/>
    <n v="3"/>
    <x v="2"/>
    <s v="Tables"/>
    <s v="Credit Card"/>
    <d v="2022-12-07T00:00:00"/>
    <x v="81"/>
    <s v="Illinois"/>
    <s v="Chicago"/>
    <s v="2022-12"/>
    <n v="2022"/>
    <s v="12"/>
    <s v="07"/>
  </r>
  <r>
    <s v="B-25916"/>
    <n v="2858"/>
    <n v="230"/>
    <n v="3"/>
    <x v="2"/>
    <s v="Tables"/>
    <s v="Credit Card"/>
    <d v="2024-04-29T00:00:00"/>
    <x v="82"/>
    <s v="Texas"/>
    <s v="Austin"/>
    <s v="2024-04"/>
    <n v="2024"/>
    <s v="04"/>
    <s v="29"/>
  </r>
  <r>
    <s v="B-25916"/>
    <n v="8175"/>
    <n v="525"/>
    <n v="7"/>
    <x v="2"/>
    <s v="Sofas"/>
    <s v="Credit Card"/>
    <d v="2022-12-07T00:00:00"/>
    <x v="81"/>
    <s v="Illinois"/>
    <s v="Chicago"/>
    <s v="2022-12"/>
    <n v="2022"/>
    <s v="12"/>
    <s v="07"/>
  </r>
  <r>
    <s v="B-25916"/>
    <n v="8175"/>
    <n v="525"/>
    <n v="7"/>
    <x v="2"/>
    <s v="Sofas"/>
    <s v="Credit Card"/>
    <d v="2024-04-29T00:00:00"/>
    <x v="82"/>
    <s v="Texas"/>
    <s v="Austin"/>
    <s v="2024-04"/>
    <n v="2024"/>
    <s v="04"/>
    <s v="29"/>
  </r>
  <r>
    <s v="B-25916"/>
    <n v="5846"/>
    <n v="586"/>
    <n v="18"/>
    <x v="2"/>
    <s v="Sofas"/>
    <s v="UPI"/>
    <d v="2022-12-07T00:00:00"/>
    <x v="81"/>
    <s v="Illinois"/>
    <s v="Chicago"/>
    <s v="2022-12"/>
    <n v="2022"/>
    <s v="12"/>
    <s v="07"/>
  </r>
  <r>
    <s v="B-25916"/>
    <n v="5846"/>
    <n v="586"/>
    <n v="18"/>
    <x v="2"/>
    <s v="Sofas"/>
    <s v="UPI"/>
    <d v="2024-04-29T00:00:00"/>
    <x v="82"/>
    <s v="Texas"/>
    <s v="Austin"/>
    <s v="2024-04"/>
    <n v="2024"/>
    <s v="04"/>
    <s v="29"/>
  </r>
  <r>
    <s v="B-26428"/>
    <n v="706"/>
    <n v="197"/>
    <n v="11"/>
    <x v="0"/>
    <s v="Laptops"/>
    <s v="Credit Card"/>
    <d v="2022-01-02T00:00:00"/>
    <x v="83"/>
    <s v="Texas"/>
    <s v="Austin"/>
    <s v="2022-01"/>
    <n v="2022"/>
    <s v="01"/>
    <s v="02"/>
  </r>
  <r>
    <s v="B-26332"/>
    <n v="9835"/>
    <n v="2571"/>
    <n v="16"/>
    <x v="2"/>
    <s v="Tables"/>
    <s v="COD"/>
    <d v="2022-06-10T00:00:00"/>
    <x v="84"/>
    <s v="Texas"/>
    <s v="Dallas"/>
    <s v="2022-06"/>
    <n v="2022"/>
    <s v="06"/>
    <s v="10"/>
  </r>
  <r>
    <s v="B-26332"/>
    <n v="9835"/>
    <n v="2571"/>
    <n v="16"/>
    <x v="2"/>
    <s v="Tables"/>
    <s v="COD"/>
    <d v="2021-11-16T00:00:00"/>
    <x v="85"/>
    <s v="Florida"/>
    <s v="Orlando"/>
    <s v="2021-11"/>
    <n v="2021"/>
    <s v="11"/>
    <s v="16"/>
  </r>
  <r>
    <s v="B-26332"/>
    <n v="9835"/>
    <n v="2571"/>
    <n v="16"/>
    <x v="2"/>
    <s v="Tables"/>
    <s v="COD"/>
    <d v="2022-08-17T00:00:00"/>
    <x v="86"/>
    <s v="California"/>
    <s v="Los Angeles"/>
    <s v="2022-08"/>
    <n v="2022"/>
    <s v="08"/>
    <s v="17"/>
  </r>
  <r>
    <s v="B-26332"/>
    <n v="9691"/>
    <n v="3056"/>
    <n v="13"/>
    <x v="1"/>
    <s v="Markers"/>
    <s v="Credit Card"/>
    <d v="2022-06-10T00:00:00"/>
    <x v="84"/>
    <s v="Texas"/>
    <s v="Dallas"/>
    <s v="2022-06"/>
    <n v="2022"/>
    <s v="06"/>
    <s v="10"/>
  </r>
  <r>
    <s v="B-26332"/>
    <n v="9691"/>
    <n v="3056"/>
    <n v="13"/>
    <x v="1"/>
    <s v="Markers"/>
    <s v="Credit Card"/>
    <d v="2021-11-16T00:00:00"/>
    <x v="85"/>
    <s v="Florida"/>
    <s v="Orlando"/>
    <s v="2021-11"/>
    <n v="2021"/>
    <s v="11"/>
    <s v="16"/>
  </r>
  <r>
    <s v="B-26332"/>
    <n v="9691"/>
    <n v="3056"/>
    <n v="13"/>
    <x v="1"/>
    <s v="Markers"/>
    <s v="Credit Card"/>
    <d v="2022-08-17T00:00:00"/>
    <x v="86"/>
    <s v="California"/>
    <s v="Los Angeles"/>
    <s v="2022-08"/>
    <n v="2022"/>
    <s v="08"/>
    <s v="17"/>
  </r>
  <r>
    <s v="B-26332"/>
    <n v="7826"/>
    <n v="1221"/>
    <n v="14"/>
    <x v="2"/>
    <s v="Bookcases"/>
    <s v="UPI"/>
    <d v="2022-06-10T00:00:00"/>
    <x v="84"/>
    <s v="Texas"/>
    <s v="Dallas"/>
    <s v="2022-06"/>
    <n v="2022"/>
    <s v="06"/>
    <s v="10"/>
  </r>
  <r>
    <s v="B-26332"/>
    <n v="7826"/>
    <n v="1221"/>
    <n v="14"/>
    <x v="2"/>
    <s v="Bookcases"/>
    <s v="UPI"/>
    <d v="2021-11-16T00:00:00"/>
    <x v="85"/>
    <s v="Florida"/>
    <s v="Orlando"/>
    <s v="2021-11"/>
    <n v="2021"/>
    <s v="11"/>
    <s v="16"/>
  </r>
  <r>
    <s v="B-26332"/>
    <n v="7826"/>
    <n v="1221"/>
    <n v="14"/>
    <x v="2"/>
    <s v="Bookcases"/>
    <s v="UPI"/>
    <d v="2022-08-17T00:00:00"/>
    <x v="86"/>
    <s v="California"/>
    <s v="Los Angeles"/>
    <s v="2022-08"/>
    <n v="2022"/>
    <s v="08"/>
    <s v="17"/>
  </r>
  <r>
    <s v="B-25303"/>
    <n v="770"/>
    <n v="241"/>
    <n v="11"/>
    <x v="2"/>
    <s v="Sofas"/>
    <s v="COD"/>
    <d v="2021-11-23T00:00:00"/>
    <x v="87"/>
    <s v="Texas"/>
    <s v="Austin"/>
    <s v="2021-11"/>
    <n v="2021"/>
    <s v="11"/>
    <s v="23"/>
  </r>
  <r>
    <s v="B-25303"/>
    <n v="770"/>
    <n v="241"/>
    <n v="11"/>
    <x v="2"/>
    <s v="Sofas"/>
    <s v="COD"/>
    <d v="2023-03-04T00:00:00"/>
    <x v="88"/>
    <s v="Ohio"/>
    <s v="Cincinnati"/>
    <s v="2023-03"/>
    <n v="2023"/>
    <s v="03"/>
    <s v="04"/>
  </r>
  <r>
    <s v="B-26507"/>
    <n v="9895"/>
    <n v="1598"/>
    <n v="20"/>
    <x v="2"/>
    <s v="Bookcases"/>
    <s v="COD"/>
    <d v="2023-12-16T00:00:00"/>
    <x v="89"/>
    <s v="New York"/>
    <s v="Rochester"/>
    <s v="2023-12"/>
    <n v="2023"/>
    <s v="12"/>
    <s v="16"/>
  </r>
  <r>
    <s v="B-25983"/>
    <n v="6517"/>
    <n v="1581"/>
    <n v="10"/>
    <x v="1"/>
    <s v="Paper"/>
    <s v="Debit Card"/>
    <d v="2024-05-19T00:00:00"/>
    <x v="90"/>
    <s v="Florida"/>
    <s v="Miami"/>
    <s v="2024-05"/>
    <n v="2024"/>
    <s v="05"/>
    <s v="19"/>
  </r>
  <r>
    <s v="B-25983"/>
    <n v="6517"/>
    <n v="1581"/>
    <n v="10"/>
    <x v="1"/>
    <s v="Paper"/>
    <s v="Debit Card"/>
    <d v="2020-05-14T00:00:00"/>
    <x v="91"/>
    <s v="Florida"/>
    <s v="Tampa"/>
    <s v="2020-05"/>
    <n v="2020"/>
    <s v="05"/>
    <s v="14"/>
  </r>
  <r>
    <s v="B-25983"/>
    <n v="1166"/>
    <n v="349"/>
    <n v="11"/>
    <x v="2"/>
    <s v="Tables"/>
    <s v="Credit Card"/>
    <d v="2024-05-19T00:00:00"/>
    <x v="90"/>
    <s v="Florida"/>
    <s v="Miami"/>
    <s v="2024-05"/>
    <n v="2024"/>
    <s v="05"/>
    <s v="19"/>
  </r>
  <r>
    <s v="B-25983"/>
    <n v="1166"/>
    <n v="349"/>
    <n v="11"/>
    <x v="2"/>
    <s v="Tables"/>
    <s v="Credit Card"/>
    <d v="2020-05-14T00:00:00"/>
    <x v="91"/>
    <s v="Florida"/>
    <s v="Tampa"/>
    <s v="2020-05"/>
    <n v="2020"/>
    <s v="05"/>
    <s v="14"/>
  </r>
  <r>
    <s v="B-25156"/>
    <n v="9820"/>
    <n v="793"/>
    <n v="16"/>
    <x v="2"/>
    <s v="Chairs"/>
    <s v="Credit Card"/>
    <d v="2021-08-29T00:00:00"/>
    <x v="92"/>
    <s v="New York"/>
    <s v="Buffalo"/>
    <s v="2021-08"/>
    <n v="2021"/>
    <s v="08"/>
    <s v="29"/>
  </r>
  <r>
    <s v="B-26759"/>
    <n v="8563"/>
    <n v="2624"/>
    <n v="8"/>
    <x v="1"/>
    <s v="Binders"/>
    <s v="COD"/>
    <d v="2024-11-10T00:00:00"/>
    <x v="93"/>
    <s v="Texas"/>
    <s v="Dallas"/>
    <s v="2024-11"/>
    <n v="2024"/>
    <s v="11"/>
    <s v="10"/>
  </r>
  <r>
    <s v="B-26759"/>
    <n v="4441"/>
    <n v="281"/>
    <n v="20"/>
    <x v="0"/>
    <s v="Printers"/>
    <s v="COD"/>
    <d v="2024-11-10T00:00:00"/>
    <x v="93"/>
    <s v="Texas"/>
    <s v="Dallas"/>
    <s v="2024-11"/>
    <n v="2024"/>
    <s v="11"/>
    <s v="10"/>
  </r>
  <r>
    <s v="B-26244"/>
    <n v="7340"/>
    <n v="2271"/>
    <n v="8"/>
    <x v="1"/>
    <s v="Paper"/>
    <s v="EMI"/>
    <d v="2021-12-05T00:00:00"/>
    <x v="94"/>
    <s v="Florida"/>
    <s v="Orlando"/>
    <s v="2021-12"/>
    <n v="2021"/>
    <s v="12"/>
    <s v="05"/>
  </r>
  <r>
    <s v="B-26244"/>
    <n v="5442"/>
    <n v="1610"/>
    <n v="1"/>
    <x v="0"/>
    <s v="Phones"/>
    <s v="EMI"/>
    <d v="2021-12-05T00:00:00"/>
    <x v="94"/>
    <s v="Florida"/>
    <s v="Orlando"/>
    <s v="2021-12"/>
    <n v="2021"/>
    <s v="12"/>
    <s v="05"/>
  </r>
  <r>
    <s v="B-26365"/>
    <n v="1895"/>
    <n v="391"/>
    <n v="14"/>
    <x v="2"/>
    <s v="Tables"/>
    <s v="UPI"/>
    <d v="2024-07-05T00:00:00"/>
    <x v="95"/>
    <s v="Florida"/>
    <s v="Tampa"/>
    <s v="2024-07"/>
    <n v="2024"/>
    <s v="07"/>
    <s v="05"/>
  </r>
  <r>
    <s v="B-26365"/>
    <n v="5323"/>
    <n v="322"/>
    <n v="13"/>
    <x v="1"/>
    <s v="Binders"/>
    <s v="COD"/>
    <d v="2024-07-05T00:00:00"/>
    <x v="95"/>
    <s v="Florida"/>
    <s v="Tampa"/>
    <s v="2024-07"/>
    <n v="2024"/>
    <s v="07"/>
    <s v="05"/>
  </r>
  <r>
    <s v="B-26212"/>
    <n v="8850"/>
    <n v="279"/>
    <n v="13"/>
    <x v="1"/>
    <s v="Markers"/>
    <s v="Debit Card"/>
    <d v="2024-06-25T00:00:00"/>
    <x v="96"/>
    <s v="Florida"/>
    <s v="Miami"/>
    <s v="2024-06"/>
    <n v="2024"/>
    <s v="06"/>
    <s v="25"/>
  </r>
  <r>
    <s v="B-26212"/>
    <n v="8667"/>
    <n v="1266"/>
    <n v="6"/>
    <x v="1"/>
    <s v="Paper"/>
    <s v="Debit Card"/>
    <d v="2024-06-25T00:00:00"/>
    <x v="96"/>
    <s v="Florida"/>
    <s v="Miami"/>
    <s v="2024-06"/>
    <n v="2024"/>
    <s v="06"/>
    <s v="25"/>
  </r>
  <r>
    <s v="B-25042"/>
    <n v="6903"/>
    <n v="105"/>
    <n v="1"/>
    <x v="2"/>
    <s v="Tables"/>
    <s v="COD"/>
    <d v="2024-05-31T00:00:00"/>
    <x v="97"/>
    <s v="Illinois"/>
    <s v="Chicago"/>
    <s v="2024-05"/>
    <n v="2024"/>
    <s v="05"/>
    <s v="31"/>
  </r>
  <r>
    <s v="B-25042"/>
    <n v="8793"/>
    <n v="3010"/>
    <n v="7"/>
    <x v="1"/>
    <s v="Pens"/>
    <s v="COD"/>
    <d v="2024-05-31T00:00:00"/>
    <x v="97"/>
    <s v="Illinois"/>
    <s v="Chicago"/>
    <s v="2024-05"/>
    <n v="2024"/>
    <s v="05"/>
    <s v="31"/>
  </r>
  <r>
    <s v="B-25901"/>
    <n v="9883"/>
    <n v="4812"/>
    <n v="16"/>
    <x v="1"/>
    <s v="Paper"/>
    <s v="UPI"/>
    <d v="2020-10-20T00:00:00"/>
    <x v="98"/>
    <s v="New York"/>
    <s v="Buffalo"/>
    <s v="2020-10"/>
    <n v="2020"/>
    <s v="10"/>
    <s v="20"/>
  </r>
  <r>
    <s v="B-25901"/>
    <n v="9883"/>
    <n v="4812"/>
    <n v="16"/>
    <x v="1"/>
    <s v="Paper"/>
    <s v="UPI"/>
    <d v="2022-08-11T00:00:00"/>
    <x v="99"/>
    <s v="Florida"/>
    <s v="Orlando"/>
    <s v="2022-08"/>
    <n v="2022"/>
    <s v="08"/>
    <s v="11"/>
  </r>
  <r>
    <s v="B-25901"/>
    <n v="9883"/>
    <n v="4812"/>
    <n v="16"/>
    <x v="1"/>
    <s v="Paper"/>
    <s v="UPI"/>
    <d v="2021-10-17T00:00:00"/>
    <x v="100"/>
    <s v="Illinois"/>
    <s v="Springfield"/>
    <s v="2021-10"/>
    <n v="2021"/>
    <s v="10"/>
    <s v="17"/>
  </r>
  <r>
    <s v="B-25901"/>
    <n v="5210"/>
    <n v="1185"/>
    <n v="7"/>
    <x v="1"/>
    <s v="Paper"/>
    <s v="UPI"/>
    <d v="2020-10-20T00:00:00"/>
    <x v="98"/>
    <s v="New York"/>
    <s v="Buffalo"/>
    <s v="2020-10"/>
    <n v="2020"/>
    <s v="10"/>
    <s v="20"/>
  </r>
  <r>
    <s v="B-25901"/>
    <n v="5210"/>
    <n v="1185"/>
    <n v="7"/>
    <x v="1"/>
    <s v="Paper"/>
    <s v="UPI"/>
    <d v="2022-08-11T00:00:00"/>
    <x v="99"/>
    <s v="Florida"/>
    <s v="Orlando"/>
    <s v="2022-08"/>
    <n v="2022"/>
    <s v="08"/>
    <s v="11"/>
  </r>
  <r>
    <s v="B-25901"/>
    <n v="5210"/>
    <n v="1185"/>
    <n v="7"/>
    <x v="1"/>
    <s v="Paper"/>
    <s v="UPI"/>
    <d v="2021-10-17T00:00:00"/>
    <x v="100"/>
    <s v="Illinois"/>
    <s v="Springfield"/>
    <s v="2021-10"/>
    <n v="2021"/>
    <s v="10"/>
    <s v="17"/>
  </r>
  <r>
    <s v="B-26747"/>
    <n v="3574"/>
    <n v="851"/>
    <n v="4"/>
    <x v="0"/>
    <s v="Printers"/>
    <s v="Credit Card"/>
    <d v="2022-02-23T00:00:00"/>
    <x v="101"/>
    <s v="California"/>
    <s v="Los Angeles"/>
    <s v="2022-02"/>
    <n v="2022"/>
    <s v="02"/>
    <s v="23"/>
  </r>
  <r>
    <s v="B-26747"/>
    <n v="576"/>
    <n v="76"/>
    <n v="13"/>
    <x v="2"/>
    <s v="Sofas"/>
    <s v="UPI"/>
    <d v="2022-02-23T00:00:00"/>
    <x v="101"/>
    <s v="California"/>
    <s v="Los Angeles"/>
    <s v="2022-02"/>
    <n v="2022"/>
    <s v="02"/>
    <s v="23"/>
  </r>
  <r>
    <s v="B-26698"/>
    <n v="1860"/>
    <n v="457"/>
    <n v="13"/>
    <x v="0"/>
    <s v="Printers"/>
    <s v="EMI"/>
    <d v="2023-09-20T00:00:00"/>
    <x v="102"/>
    <s v="Ohio"/>
    <s v="Cleveland"/>
    <s v="2023-09"/>
    <n v="2023"/>
    <s v="09"/>
    <s v="20"/>
  </r>
  <r>
    <s v="B-25841"/>
    <n v="782"/>
    <n v="374"/>
    <n v="8"/>
    <x v="1"/>
    <s v="Pens"/>
    <s v="EMI"/>
    <d v="2021-01-19T00:00:00"/>
    <x v="103"/>
    <s v="Illinois"/>
    <s v="Peoria"/>
    <s v="2021-01"/>
    <n v="2021"/>
    <s v="01"/>
    <s v="19"/>
  </r>
  <r>
    <s v="B-25841"/>
    <n v="4371"/>
    <n v="1852"/>
    <n v="1"/>
    <x v="0"/>
    <s v="Laptops"/>
    <s v="UPI"/>
    <d v="2021-01-19T00:00:00"/>
    <x v="103"/>
    <s v="Illinois"/>
    <s v="Peoria"/>
    <s v="2021-01"/>
    <n v="2021"/>
    <s v="01"/>
    <s v="19"/>
  </r>
  <r>
    <s v="B-26032"/>
    <n v="8346"/>
    <n v="1176"/>
    <n v="1"/>
    <x v="0"/>
    <s v="Phones"/>
    <s v="COD"/>
    <d v="2020-08-21T00:00:00"/>
    <x v="104"/>
    <s v="Texas"/>
    <s v="Houston"/>
    <s v="2020-08"/>
    <n v="2020"/>
    <s v="08"/>
    <s v="21"/>
  </r>
  <r>
    <s v="B-26032"/>
    <n v="8346"/>
    <n v="1176"/>
    <n v="1"/>
    <x v="0"/>
    <s v="Phones"/>
    <s v="COD"/>
    <d v="2023-04-17T00:00:00"/>
    <x v="105"/>
    <s v="Illinois"/>
    <s v="Chicago"/>
    <s v="2023-04"/>
    <n v="2023"/>
    <s v="04"/>
    <s v="17"/>
  </r>
  <r>
    <s v="B-26032"/>
    <n v="8346"/>
    <n v="1176"/>
    <n v="1"/>
    <x v="0"/>
    <s v="Phones"/>
    <s v="COD"/>
    <d v="2023-12-24T00:00:00"/>
    <x v="106"/>
    <s v="California"/>
    <s v="San Francisco"/>
    <s v="2023-12"/>
    <n v="2023"/>
    <s v="12"/>
    <s v="24"/>
  </r>
  <r>
    <s v="B-26032"/>
    <n v="6218"/>
    <n v="1125"/>
    <n v="5"/>
    <x v="2"/>
    <s v="Tables"/>
    <s v="Debit Card"/>
    <d v="2020-08-21T00:00:00"/>
    <x v="104"/>
    <s v="Texas"/>
    <s v="Houston"/>
    <s v="2020-08"/>
    <n v="2020"/>
    <s v="08"/>
    <s v="21"/>
  </r>
  <r>
    <s v="B-26032"/>
    <n v="6218"/>
    <n v="1125"/>
    <n v="5"/>
    <x v="2"/>
    <s v="Tables"/>
    <s v="Debit Card"/>
    <d v="2023-04-17T00:00:00"/>
    <x v="105"/>
    <s v="Illinois"/>
    <s v="Chicago"/>
    <s v="2023-04"/>
    <n v="2023"/>
    <s v="04"/>
    <s v="17"/>
  </r>
  <r>
    <s v="B-26032"/>
    <n v="6218"/>
    <n v="1125"/>
    <n v="5"/>
    <x v="2"/>
    <s v="Tables"/>
    <s v="Debit Card"/>
    <d v="2023-12-24T00:00:00"/>
    <x v="106"/>
    <s v="California"/>
    <s v="San Francisco"/>
    <s v="2023-12"/>
    <n v="2023"/>
    <s v="12"/>
    <s v="24"/>
  </r>
  <r>
    <s v="B-26032"/>
    <n v="5167"/>
    <n v="253"/>
    <n v="14"/>
    <x v="0"/>
    <s v="Printers"/>
    <s v="Credit Card"/>
    <d v="2020-08-21T00:00:00"/>
    <x v="104"/>
    <s v="Texas"/>
    <s v="Houston"/>
    <s v="2020-08"/>
    <n v="2020"/>
    <s v="08"/>
    <s v="21"/>
  </r>
  <r>
    <s v="B-26032"/>
    <n v="5167"/>
    <n v="253"/>
    <n v="14"/>
    <x v="0"/>
    <s v="Printers"/>
    <s v="Credit Card"/>
    <d v="2023-04-17T00:00:00"/>
    <x v="105"/>
    <s v="Illinois"/>
    <s v="Chicago"/>
    <s v="2023-04"/>
    <n v="2023"/>
    <s v="04"/>
    <s v="17"/>
  </r>
  <r>
    <s v="B-26032"/>
    <n v="5167"/>
    <n v="253"/>
    <n v="14"/>
    <x v="0"/>
    <s v="Printers"/>
    <s v="Credit Card"/>
    <d v="2023-12-24T00:00:00"/>
    <x v="106"/>
    <s v="California"/>
    <s v="San Francisco"/>
    <s v="2023-12"/>
    <n v="2023"/>
    <s v="12"/>
    <s v="24"/>
  </r>
  <r>
    <s v="B-26032"/>
    <n v="2799"/>
    <n v="1239"/>
    <n v="5"/>
    <x v="2"/>
    <s v="Sofas"/>
    <s v="Debit Card"/>
    <d v="2020-08-21T00:00:00"/>
    <x v="104"/>
    <s v="Texas"/>
    <s v="Houston"/>
    <s v="2020-08"/>
    <n v="2020"/>
    <s v="08"/>
    <s v="21"/>
  </r>
  <r>
    <s v="B-26032"/>
    <n v="2799"/>
    <n v="1239"/>
    <n v="5"/>
    <x v="2"/>
    <s v="Sofas"/>
    <s v="Debit Card"/>
    <d v="2023-04-17T00:00:00"/>
    <x v="105"/>
    <s v="Illinois"/>
    <s v="Chicago"/>
    <s v="2023-04"/>
    <n v="2023"/>
    <s v="04"/>
    <s v="17"/>
  </r>
  <r>
    <s v="B-26032"/>
    <n v="2799"/>
    <n v="1239"/>
    <n v="5"/>
    <x v="2"/>
    <s v="Sofas"/>
    <s v="Debit Card"/>
    <d v="2023-12-24T00:00:00"/>
    <x v="106"/>
    <s v="California"/>
    <s v="San Francisco"/>
    <s v="2023-12"/>
    <n v="2023"/>
    <s v="12"/>
    <s v="24"/>
  </r>
  <r>
    <s v="B-25171"/>
    <n v="3234"/>
    <n v="1029"/>
    <n v="20"/>
    <x v="1"/>
    <s v="Markers"/>
    <s v="Credit Card"/>
    <d v="2022-03-20T00:00:00"/>
    <x v="107"/>
    <s v="Florida"/>
    <s v="Miami"/>
    <s v="2022-03"/>
    <n v="2022"/>
    <s v="03"/>
    <s v="20"/>
  </r>
  <r>
    <s v="B-26939"/>
    <n v="4920"/>
    <n v="775"/>
    <n v="12"/>
    <x v="2"/>
    <s v="Tables"/>
    <s v="Debit Card"/>
    <d v="2021-08-12T00:00:00"/>
    <x v="108"/>
    <s v="Illinois"/>
    <s v="Springfield"/>
    <s v="2021-08"/>
    <n v="2021"/>
    <s v="08"/>
    <s v="12"/>
  </r>
  <r>
    <s v="B-26939"/>
    <n v="9078"/>
    <n v="2213"/>
    <n v="15"/>
    <x v="2"/>
    <s v="Bookcases"/>
    <s v="EMI"/>
    <d v="2021-08-12T00:00:00"/>
    <x v="108"/>
    <s v="Illinois"/>
    <s v="Springfield"/>
    <s v="2021-08"/>
    <n v="2021"/>
    <s v="08"/>
    <s v="12"/>
  </r>
  <r>
    <s v="B-26347"/>
    <n v="8586"/>
    <n v="3826"/>
    <n v="7"/>
    <x v="2"/>
    <s v="Bookcases"/>
    <s v="UPI"/>
    <d v="2020-12-21T00:00:00"/>
    <x v="109"/>
    <s v="Florida"/>
    <s v="Miami"/>
    <s v="2020-12"/>
    <n v="2020"/>
    <s v="12"/>
    <s v="21"/>
  </r>
  <r>
    <s v="B-26347"/>
    <n v="8586"/>
    <n v="3826"/>
    <n v="7"/>
    <x v="2"/>
    <s v="Bookcases"/>
    <s v="UPI"/>
    <d v="2023-07-07T00:00:00"/>
    <x v="110"/>
    <s v="Florida"/>
    <s v="Tampa"/>
    <s v="2023-07"/>
    <n v="2023"/>
    <s v="07"/>
    <s v="07"/>
  </r>
  <r>
    <s v="B-25388"/>
    <n v="5047"/>
    <n v="2211"/>
    <n v="13"/>
    <x v="2"/>
    <s v="Sofas"/>
    <s v="EMI"/>
    <d v="2023-08-13T00:00:00"/>
    <x v="111"/>
    <s v="California"/>
    <s v="San Francisco"/>
    <s v="2023-08"/>
    <n v="2023"/>
    <s v="08"/>
    <s v="13"/>
  </r>
  <r>
    <s v="B-25388"/>
    <n v="5047"/>
    <n v="2211"/>
    <n v="13"/>
    <x v="2"/>
    <s v="Sofas"/>
    <s v="EMI"/>
    <d v="2021-02-04T00:00:00"/>
    <x v="112"/>
    <s v="Illinois"/>
    <s v="Chicago"/>
    <s v="2021-02"/>
    <n v="2021"/>
    <s v="02"/>
    <s v="04"/>
  </r>
  <r>
    <s v="B-25388"/>
    <n v="5047"/>
    <n v="2211"/>
    <n v="13"/>
    <x v="2"/>
    <s v="Sofas"/>
    <s v="EMI"/>
    <d v="2022-09-16T00:00:00"/>
    <x v="113"/>
    <s v="Illinois"/>
    <s v="Peoria"/>
    <s v="2022-09"/>
    <n v="2022"/>
    <s v="09"/>
    <s v="16"/>
  </r>
  <r>
    <s v="B-25388"/>
    <n v="5047"/>
    <n v="2211"/>
    <n v="13"/>
    <x v="2"/>
    <s v="Sofas"/>
    <s v="EMI"/>
    <d v="2022-05-06T00:00:00"/>
    <x v="114"/>
    <s v="New York"/>
    <s v="Buffalo"/>
    <s v="2022-05"/>
    <n v="2022"/>
    <s v="05"/>
    <s v="06"/>
  </r>
  <r>
    <s v="B-26419"/>
    <n v="3657"/>
    <n v="163"/>
    <n v="1"/>
    <x v="2"/>
    <s v="Sofas"/>
    <s v="UPI"/>
    <d v="2021-05-28T00:00:00"/>
    <x v="115"/>
    <s v="California"/>
    <s v="San Francisco"/>
    <s v="2021-05"/>
    <n v="2021"/>
    <s v="05"/>
    <s v="28"/>
  </r>
  <r>
    <s v="B-25157"/>
    <n v="6471"/>
    <n v="2842"/>
    <n v="18"/>
    <x v="0"/>
    <s v="Electronic Games"/>
    <s v="UPI"/>
    <d v="2024-07-18T00:00:00"/>
    <x v="116"/>
    <s v="Illinois"/>
    <s v="Peoria"/>
    <s v="2024-07"/>
    <n v="2024"/>
    <s v="07"/>
    <s v="18"/>
  </r>
  <r>
    <s v="B-25342"/>
    <n v="949"/>
    <n v="301"/>
    <n v="9"/>
    <x v="1"/>
    <s v="Binders"/>
    <s v="UPI"/>
    <d v="2024-12-06T00:00:00"/>
    <x v="117"/>
    <s v="Ohio"/>
    <s v="Cleveland"/>
    <s v="2024-12"/>
    <n v="2024"/>
    <s v="12"/>
    <s v="06"/>
  </r>
  <r>
    <s v="B-25342"/>
    <n v="6823"/>
    <n v="771"/>
    <n v="6"/>
    <x v="1"/>
    <s v="Binders"/>
    <s v="EMI"/>
    <d v="2024-12-06T00:00:00"/>
    <x v="117"/>
    <s v="Ohio"/>
    <s v="Cleveland"/>
    <s v="2024-12"/>
    <n v="2024"/>
    <s v="12"/>
    <s v="06"/>
  </r>
  <r>
    <s v="B-25342"/>
    <n v="4364"/>
    <n v="831"/>
    <n v="2"/>
    <x v="2"/>
    <s v="Tables"/>
    <s v="EMI"/>
    <d v="2024-12-06T00:00:00"/>
    <x v="117"/>
    <s v="Ohio"/>
    <s v="Cleveland"/>
    <s v="2024-12"/>
    <n v="2024"/>
    <s v="12"/>
    <s v="06"/>
  </r>
  <r>
    <s v="B-26165"/>
    <n v="6671"/>
    <n v="2797"/>
    <n v="10"/>
    <x v="0"/>
    <s v="Phones"/>
    <s v="UPI"/>
    <d v="2022-12-12T00:00:00"/>
    <x v="118"/>
    <s v="Illinois"/>
    <s v="Peoria"/>
    <s v="2022-12"/>
    <n v="2022"/>
    <s v="12"/>
    <s v="12"/>
  </r>
  <r>
    <s v="B-26571"/>
    <n v="7472"/>
    <n v="1037"/>
    <n v="3"/>
    <x v="1"/>
    <s v="Paper"/>
    <s v="COD"/>
    <d v="2022-10-20T00:00:00"/>
    <x v="119"/>
    <s v="Illinois"/>
    <s v="Springfield"/>
    <s v="2022-10"/>
    <n v="2022"/>
    <s v="10"/>
    <s v="20"/>
  </r>
  <r>
    <s v="B-26571"/>
    <n v="9548"/>
    <n v="1806"/>
    <n v="9"/>
    <x v="0"/>
    <s v="Printers"/>
    <s v="COD"/>
    <d v="2022-10-20T00:00:00"/>
    <x v="119"/>
    <s v="Illinois"/>
    <s v="Springfield"/>
    <s v="2022-10"/>
    <n v="2022"/>
    <s v="10"/>
    <s v="20"/>
  </r>
  <r>
    <s v="B-25400"/>
    <n v="7759"/>
    <n v="3741"/>
    <n v="17"/>
    <x v="0"/>
    <s v="Printers"/>
    <s v="UPI"/>
    <d v="2021-03-24T00:00:00"/>
    <x v="120"/>
    <s v="Florida"/>
    <s v="Miami"/>
    <s v="2021-03"/>
    <n v="2021"/>
    <s v="03"/>
    <s v="24"/>
  </r>
  <r>
    <s v="B-25400"/>
    <n v="7759"/>
    <n v="3741"/>
    <n v="17"/>
    <x v="0"/>
    <s v="Printers"/>
    <s v="UPI"/>
    <d v="2025-01-06T00:00:00"/>
    <x v="121"/>
    <s v="Texas"/>
    <s v="Dallas"/>
    <s v="2025-01"/>
    <n v="2025"/>
    <s v="01"/>
    <s v="06"/>
  </r>
  <r>
    <s v="B-25400"/>
    <n v="7521"/>
    <n v="3457"/>
    <n v="16"/>
    <x v="1"/>
    <s v="Markers"/>
    <s v="Debit Card"/>
    <d v="2021-03-24T00:00:00"/>
    <x v="120"/>
    <s v="Florida"/>
    <s v="Miami"/>
    <s v="2021-03"/>
    <n v="2021"/>
    <s v="03"/>
    <s v="24"/>
  </r>
  <r>
    <s v="B-25400"/>
    <n v="7521"/>
    <n v="3457"/>
    <n v="16"/>
    <x v="1"/>
    <s v="Markers"/>
    <s v="Debit Card"/>
    <d v="2025-01-06T00:00:00"/>
    <x v="121"/>
    <s v="Texas"/>
    <s v="Dallas"/>
    <s v="2025-01"/>
    <n v="2025"/>
    <s v="01"/>
    <s v="06"/>
  </r>
  <r>
    <s v="B-25885"/>
    <n v="9704"/>
    <n v="4339"/>
    <n v="12"/>
    <x v="1"/>
    <s v="Pens"/>
    <s v="COD"/>
    <d v="2021-03-06T00:00:00"/>
    <x v="122"/>
    <s v="Texas"/>
    <s v="Houston"/>
    <s v="2021-03"/>
    <n v="2021"/>
    <s v="03"/>
    <s v="06"/>
  </r>
  <r>
    <s v="B-25885"/>
    <n v="4948"/>
    <n v="2356"/>
    <n v="18"/>
    <x v="0"/>
    <s v="Printers"/>
    <s v="Debit Card"/>
    <d v="2021-03-06T00:00:00"/>
    <x v="122"/>
    <s v="Texas"/>
    <s v="Houston"/>
    <s v="2021-03"/>
    <n v="2021"/>
    <s v="03"/>
    <s v="06"/>
  </r>
  <r>
    <s v="B-25885"/>
    <n v="6435"/>
    <n v="334"/>
    <n v="10"/>
    <x v="0"/>
    <s v="Electronic Games"/>
    <s v="Debit Card"/>
    <d v="2021-03-06T00:00:00"/>
    <x v="122"/>
    <s v="Texas"/>
    <s v="Houston"/>
    <s v="2021-03"/>
    <n v="2021"/>
    <s v="03"/>
    <s v="06"/>
  </r>
  <r>
    <s v="B-25004"/>
    <n v="9965"/>
    <n v="3033"/>
    <n v="16"/>
    <x v="1"/>
    <s v="Markers"/>
    <s v="COD"/>
    <d v="2020-06-17T00:00:00"/>
    <x v="123"/>
    <s v="California"/>
    <s v="San Francisco"/>
    <s v="2020-06"/>
    <n v="2020"/>
    <s v="06"/>
    <s v="17"/>
  </r>
  <r>
    <s v="B-25004"/>
    <n v="9965"/>
    <n v="3033"/>
    <n v="16"/>
    <x v="1"/>
    <s v="Markers"/>
    <s v="COD"/>
    <d v="2023-09-01T00:00:00"/>
    <x v="124"/>
    <s v="New York"/>
    <s v="Buffalo"/>
    <s v="2023-09"/>
    <n v="2023"/>
    <s v="09"/>
    <s v="01"/>
  </r>
  <r>
    <s v="B-26213"/>
    <n v="1523"/>
    <n v="234"/>
    <n v="3"/>
    <x v="2"/>
    <s v="Sofas"/>
    <s v="UPI"/>
    <d v="2023-06-08T00:00:00"/>
    <x v="125"/>
    <s v="New York"/>
    <s v="Rochester"/>
    <s v="2023-06"/>
    <n v="2023"/>
    <s v="06"/>
    <s v="08"/>
  </r>
  <r>
    <s v="B-26213"/>
    <n v="9073"/>
    <n v="424"/>
    <n v="7"/>
    <x v="0"/>
    <s v="Electronic Games"/>
    <s v="Debit Card"/>
    <d v="2023-06-08T00:00:00"/>
    <x v="125"/>
    <s v="New York"/>
    <s v="Rochester"/>
    <s v="2023-06"/>
    <n v="2023"/>
    <s v="06"/>
    <s v="08"/>
  </r>
  <r>
    <s v="B-25025"/>
    <n v="6447"/>
    <n v="3079"/>
    <n v="20"/>
    <x v="0"/>
    <s v="Laptops"/>
    <s v="COD"/>
    <d v="2021-03-25T00:00:00"/>
    <x v="126"/>
    <s v="New York"/>
    <s v="Rochester"/>
    <s v="2021-03"/>
    <n v="2021"/>
    <s v="03"/>
    <s v="25"/>
  </r>
  <r>
    <s v="B-25025"/>
    <n v="8947"/>
    <n v="2807"/>
    <n v="6"/>
    <x v="0"/>
    <s v="Electronic Games"/>
    <s v="Credit Card"/>
    <d v="2021-03-25T00:00:00"/>
    <x v="126"/>
    <s v="New York"/>
    <s v="Rochester"/>
    <s v="2021-03"/>
    <n v="2021"/>
    <s v="03"/>
    <s v="25"/>
  </r>
  <r>
    <s v="B-26804"/>
    <n v="914"/>
    <n v="400"/>
    <n v="8"/>
    <x v="1"/>
    <s v="Pens"/>
    <s v="Debit Card"/>
    <d v="2021-01-03T00:00:00"/>
    <x v="127"/>
    <s v="California"/>
    <s v="Los Angeles"/>
    <s v="2021-01"/>
    <n v="2021"/>
    <s v="01"/>
    <s v="03"/>
  </r>
  <r>
    <s v="B-26804"/>
    <n v="1548"/>
    <n v="666"/>
    <n v="3"/>
    <x v="1"/>
    <s v="Paper"/>
    <s v="Credit Card"/>
    <d v="2021-01-03T00:00:00"/>
    <x v="127"/>
    <s v="California"/>
    <s v="Los Angeles"/>
    <s v="2021-01"/>
    <n v="2021"/>
    <s v="01"/>
    <s v="03"/>
  </r>
  <r>
    <s v="B-26797"/>
    <n v="2759"/>
    <n v="1149"/>
    <n v="6"/>
    <x v="2"/>
    <s v="Tables"/>
    <s v="Credit Card"/>
    <d v="2024-12-27T00:00:00"/>
    <x v="128"/>
    <s v="New York"/>
    <s v="New York City"/>
    <s v="2024-12"/>
    <n v="2024"/>
    <s v="12"/>
    <s v="27"/>
  </r>
  <r>
    <s v="B-26556"/>
    <n v="1341"/>
    <n v="615"/>
    <n v="4"/>
    <x v="0"/>
    <s v="Laptops"/>
    <s v="UPI"/>
    <d v="2022-08-12T00:00:00"/>
    <x v="129"/>
    <s v="Florida"/>
    <s v="Orlando"/>
    <s v="2022-08"/>
    <n v="2022"/>
    <s v="08"/>
    <s v="12"/>
  </r>
  <r>
    <s v="B-25861"/>
    <n v="9851"/>
    <n v="2669"/>
    <n v="19"/>
    <x v="0"/>
    <s v="Electronic Games"/>
    <s v="Debit Card"/>
    <d v="2022-03-28T00:00:00"/>
    <x v="130"/>
    <s v="Ohio"/>
    <s v="Cleveland"/>
    <s v="2022-03"/>
    <n v="2022"/>
    <s v="03"/>
    <s v="28"/>
  </r>
  <r>
    <s v="B-25861"/>
    <n v="9851"/>
    <n v="2669"/>
    <n v="19"/>
    <x v="0"/>
    <s v="Electronic Games"/>
    <s v="Debit Card"/>
    <d v="2023-07-15T00:00:00"/>
    <x v="131"/>
    <s v="New York"/>
    <s v="Buffalo"/>
    <s v="2023-07"/>
    <n v="2023"/>
    <s v="07"/>
    <s v="15"/>
  </r>
  <r>
    <s v="B-25861"/>
    <n v="9851"/>
    <n v="2669"/>
    <n v="19"/>
    <x v="0"/>
    <s v="Electronic Games"/>
    <s v="Debit Card"/>
    <d v="2022-09-22T00:00:00"/>
    <x v="132"/>
    <s v="Florida"/>
    <s v="Orlando"/>
    <s v="2022-09"/>
    <n v="2022"/>
    <s v="09"/>
    <s v="22"/>
  </r>
  <r>
    <s v="B-25861"/>
    <n v="9989"/>
    <n v="3930"/>
    <n v="14"/>
    <x v="2"/>
    <s v="Tables"/>
    <s v="Debit Card"/>
    <d v="2022-03-28T00:00:00"/>
    <x v="130"/>
    <s v="Ohio"/>
    <s v="Cleveland"/>
    <s v="2022-03"/>
    <n v="2022"/>
    <s v="03"/>
    <s v="28"/>
  </r>
  <r>
    <s v="B-25861"/>
    <n v="9989"/>
    <n v="3930"/>
    <n v="14"/>
    <x v="2"/>
    <s v="Tables"/>
    <s v="Debit Card"/>
    <d v="2023-07-15T00:00:00"/>
    <x v="131"/>
    <s v="New York"/>
    <s v="Buffalo"/>
    <s v="2023-07"/>
    <n v="2023"/>
    <s v="07"/>
    <s v="15"/>
  </r>
  <r>
    <s v="B-25861"/>
    <n v="9989"/>
    <n v="3930"/>
    <n v="14"/>
    <x v="2"/>
    <s v="Tables"/>
    <s v="Debit Card"/>
    <d v="2022-09-22T00:00:00"/>
    <x v="132"/>
    <s v="Florida"/>
    <s v="Orlando"/>
    <s v="2022-09"/>
    <n v="2022"/>
    <s v="09"/>
    <s v="22"/>
  </r>
  <r>
    <s v="B-25112"/>
    <n v="7421"/>
    <n v="958"/>
    <n v="10"/>
    <x v="2"/>
    <s v="Tables"/>
    <s v="COD"/>
    <d v="2022-12-20T00:00:00"/>
    <x v="133"/>
    <s v="Texas"/>
    <s v="Houston"/>
    <s v="2022-12"/>
    <n v="2022"/>
    <s v="12"/>
    <s v="20"/>
  </r>
  <r>
    <s v="B-25112"/>
    <n v="7421"/>
    <n v="958"/>
    <n v="10"/>
    <x v="2"/>
    <s v="Tables"/>
    <s v="COD"/>
    <d v="2022-01-16T00:00:00"/>
    <x v="134"/>
    <s v="Texas"/>
    <s v="Houston"/>
    <s v="2022-01"/>
    <n v="2022"/>
    <s v="01"/>
    <s v="16"/>
  </r>
  <r>
    <s v="B-25112"/>
    <n v="7421"/>
    <n v="958"/>
    <n v="10"/>
    <x v="2"/>
    <s v="Tables"/>
    <s v="COD"/>
    <d v="2023-01-29T00:00:00"/>
    <x v="135"/>
    <s v="Texas"/>
    <s v="Dallas"/>
    <s v="2023-01"/>
    <n v="2023"/>
    <s v="01"/>
    <s v="29"/>
  </r>
  <r>
    <s v="B-25223"/>
    <n v="3099"/>
    <n v="479"/>
    <n v="1"/>
    <x v="1"/>
    <s v="Paper"/>
    <s v="COD"/>
    <d v="2022-01-15T00:00:00"/>
    <x v="136"/>
    <s v="New York"/>
    <s v="Buffalo"/>
    <s v="2022-01"/>
    <n v="2022"/>
    <s v="01"/>
    <s v="15"/>
  </r>
  <r>
    <s v="B-25223"/>
    <n v="2521"/>
    <n v="906"/>
    <n v="7"/>
    <x v="0"/>
    <s v="Phones"/>
    <s v="COD"/>
    <d v="2022-01-15T00:00:00"/>
    <x v="136"/>
    <s v="New York"/>
    <s v="Buffalo"/>
    <s v="2022-01"/>
    <n v="2022"/>
    <s v="01"/>
    <s v="15"/>
  </r>
  <r>
    <s v="B-25714"/>
    <n v="6962"/>
    <n v="3429"/>
    <n v="12"/>
    <x v="0"/>
    <s v="Electronic Games"/>
    <s v="UPI"/>
    <d v="2024-03-24T00:00:00"/>
    <x v="137"/>
    <s v="Texas"/>
    <s v="Dallas"/>
    <s v="2024-03"/>
    <n v="2024"/>
    <s v="03"/>
    <s v="24"/>
  </r>
  <r>
    <s v="B-25714"/>
    <n v="6962"/>
    <n v="3429"/>
    <n v="12"/>
    <x v="0"/>
    <s v="Electronic Games"/>
    <s v="UPI"/>
    <d v="2025-02-19T00:00:00"/>
    <x v="138"/>
    <s v="Florida"/>
    <s v="Miami"/>
    <s v="2025-02"/>
    <n v="2025"/>
    <s v="02"/>
    <s v="19"/>
  </r>
  <r>
    <s v="B-26607"/>
    <n v="1085"/>
    <n v="301"/>
    <n v="20"/>
    <x v="2"/>
    <s v="Bookcases"/>
    <s v="UPI"/>
    <d v="2024-07-13T00:00:00"/>
    <x v="139"/>
    <s v="New York"/>
    <s v="Buffalo"/>
    <s v="2024-07"/>
    <n v="2024"/>
    <s v="07"/>
    <s v="13"/>
  </r>
  <r>
    <s v="B-25038"/>
    <n v="738"/>
    <n v="342"/>
    <n v="2"/>
    <x v="2"/>
    <s v="Chairs"/>
    <s v="Debit Card"/>
    <d v="2023-04-28T00:00:00"/>
    <x v="140"/>
    <s v="Ohio"/>
    <s v="Cincinnati"/>
    <s v="2023-04"/>
    <n v="2023"/>
    <s v="04"/>
    <s v="28"/>
  </r>
  <r>
    <s v="B-25038"/>
    <n v="738"/>
    <n v="342"/>
    <n v="2"/>
    <x v="2"/>
    <s v="Chairs"/>
    <s v="Debit Card"/>
    <d v="2020-12-05T00:00:00"/>
    <x v="141"/>
    <s v="New York"/>
    <s v="Buffalo"/>
    <s v="2020-12"/>
    <n v="2020"/>
    <s v="12"/>
    <s v="05"/>
  </r>
  <r>
    <s v="B-25038"/>
    <n v="738"/>
    <n v="342"/>
    <n v="2"/>
    <x v="2"/>
    <s v="Chairs"/>
    <s v="Debit Card"/>
    <d v="2024-05-14T00:00:00"/>
    <x v="142"/>
    <s v="Ohio"/>
    <s v="Cincinnati"/>
    <s v="2024-05"/>
    <n v="2024"/>
    <s v="05"/>
    <s v="14"/>
  </r>
  <r>
    <s v="B-25038"/>
    <n v="738"/>
    <n v="342"/>
    <n v="2"/>
    <x v="2"/>
    <s v="Chairs"/>
    <s v="Debit Card"/>
    <d v="2022-01-18T00:00:00"/>
    <x v="143"/>
    <s v="New York"/>
    <s v="New York City"/>
    <s v="2022-01"/>
    <n v="2022"/>
    <s v="01"/>
    <s v="18"/>
  </r>
  <r>
    <s v="B-26672"/>
    <n v="1366"/>
    <n v="242"/>
    <n v="17"/>
    <x v="0"/>
    <s v="Electronic Games"/>
    <s v="EMI"/>
    <d v="2023-09-18T00:00:00"/>
    <x v="144"/>
    <s v="Ohio"/>
    <s v="Columbus"/>
    <s v="2023-09"/>
    <n v="2023"/>
    <s v="09"/>
    <s v="18"/>
  </r>
  <r>
    <s v="B-26672"/>
    <n v="1518"/>
    <n v="155"/>
    <n v="13"/>
    <x v="1"/>
    <s v="Markers"/>
    <s v="Credit Card"/>
    <d v="2023-09-18T00:00:00"/>
    <x v="144"/>
    <s v="Ohio"/>
    <s v="Columbus"/>
    <s v="2023-09"/>
    <n v="2023"/>
    <s v="09"/>
    <s v="18"/>
  </r>
  <r>
    <s v="B-25747"/>
    <n v="2962"/>
    <n v="1470"/>
    <n v="1"/>
    <x v="0"/>
    <s v="Phones"/>
    <s v="COD"/>
    <d v="2021-05-12T00:00:00"/>
    <x v="145"/>
    <s v="New York"/>
    <s v="Buffalo"/>
    <s v="2021-05"/>
    <n v="2021"/>
    <s v="05"/>
    <s v="12"/>
  </r>
  <r>
    <s v="B-25747"/>
    <n v="2962"/>
    <n v="1470"/>
    <n v="1"/>
    <x v="0"/>
    <s v="Phones"/>
    <s v="COD"/>
    <d v="2023-09-17T00:00:00"/>
    <x v="146"/>
    <s v="Florida"/>
    <s v="Tampa"/>
    <s v="2023-09"/>
    <n v="2023"/>
    <s v="09"/>
    <s v="17"/>
  </r>
  <r>
    <s v="B-25747"/>
    <n v="7131"/>
    <n v="718"/>
    <n v="12"/>
    <x v="0"/>
    <s v="Printers"/>
    <s v="UPI"/>
    <d v="2021-05-12T00:00:00"/>
    <x v="145"/>
    <s v="New York"/>
    <s v="Buffalo"/>
    <s v="2021-05"/>
    <n v="2021"/>
    <s v="05"/>
    <s v="12"/>
  </r>
  <r>
    <s v="B-25747"/>
    <n v="7131"/>
    <n v="718"/>
    <n v="12"/>
    <x v="0"/>
    <s v="Printers"/>
    <s v="UPI"/>
    <d v="2023-09-17T00:00:00"/>
    <x v="146"/>
    <s v="Florida"/>
    <s v="Tampa"/>
    <s v="2023-09"/>
    <n v="2023"/>
    <s v="09"/>
    <s v="17"/>
  </r>
  <r>
    <s v="B-25747"/>
    <n v="4200"/>
    <n v="855"/>
    <n v="10"/>
    <x v="1"/>
    <s v="Markers"/>
    <s v="EMI"/>
    <d v="2021-05-12T00:00:00"/>
    <x v="145"/>
    <s v="New York"/>
    <s v="Buffalo"/>
    <s v="2021-05"/>
    <n v="2021"/>
    <s v="05"/>
    <s v="12"/>
  </r>
  <r>
    <s v="B-25747"/>
    <n v="4200"/>
    <n v="855"/>
    <n v="10"/>
    <x v="1"/>
    <s v="Markers"/>
    <s v="EMI"/>
    <d v="2023-09-17T00:00:00"/>
    <x v="146"/>
    <s v="Florida"/>
    <s v="Tampa"/>
    <s v="2023-09"/>
    <n v="2023"/>
    <s v="09"/>
    <s v="17"/>
  </r>
  <r>
    <s v="B-26322"/>
    <n v="5934"/>
    <n v="1563"/>
    <n v="2"/>
    <x v="1"/>
    <s v="Markers"/>
    <s v="EMI"/>
    <d v="2024-09-06T00:00:00"/>
    <x v="147"/>
    <s v="Illinois"/>
    <s v="Peoria"/>
    <s v="2024-09"/>
    <n v="2024"/>
    <s v="09"/>
    <s v="06"/>
  </r>
  <r>
    <s v="B-26613"/>
    <n v="2701"/>
    <n v="322"/>
    <n v="11"/>
    <x v="0"/>
    <s v="Printers"/>
    <s v="UPI"/>
    <d v="2022-06-18T00:00:00"/>
    <x v="148"/>
    <s v="New York"/>
    <s v="New York City"/>
    <s v="2022-06"/>
    <n v="2022"/>
    <s v="06"/>
    <s v="18"/>
  </r>
  <r>
    <s v="B-26613"/>
    <n v="7273"/>
    <n v="2702"/>
    <n v="18"/>
    <x v="1"/>
    <s v="Paper"/>
    <s v="COD"/>
    <d v="2022-06-18T00:00:00"/>
    <x v="148"/>
    <s v="New York"/>
    <s v="New York City"/>
    <s v="2022-06"/>
    <n v="2022"/>
    <s v="06"/>
    <s v="18"/>
  </r>
  <r>
    <s v="B-25413"/>
    <n v="2465"/>
    <n v="699"/>
    <n v="18"/>
    <x v="1"/>
    <s v="Markers"/>
    <s v="Debit Card"/>
    <d v="2020-05-22T00:00:00"/>
    <x v="149"/>
    <s v="California"/>
    <s v="San Francisco"/>
    <s v="2020-05"/>
    <n v="2020"/>
    <s v="05"/>
    <s v="22"/>
  </r>
  <r>
    <s v="B-26466"/>
    <n v="3479"/>
    <n v="1087"/>
    <n v="2"/>
    <x v="1"/>
    <s v="Markers"/>
    <s v="EMI"/>
    <d v="2024-10-17T00:00:00"/>
    <x v="150"/>
    <s v="Texas"/>
    <s v="Dallas"/>
    <s v="2024-10"/>
    <n v="2024"/>
    <s v="10"/>
    <s v="17"/>
  </r>
  <r>
    <s v="B-26466"/>
    <n v="5457"/>
    <n v="1765"/>
    <n v="7"/>
    <x v="0"/>
    <s v="Printers"/>
    <s v="EMI"/>
    <d v="2024-10-17T00:00:00"/>
    <x v="150"/>
    <s v="Texas"/>
    <s v="Dallas"/>
    <s v="2024-10"/>
    <n v="2024"/>
    <s v="10"/>
    <s v="17"/>
  </r>
  <r>
    <s v="B-26610"/>
    <n v="4957"/>
    <n v="1152"/>
    <n v="8"/>
    <x v="1"/>
    <s v="Markers"/>
    <s v="Credit Card"/>
    <d v="2022-03-22T00:00:00"/>
    <x v="151"/>
    <s v="Ohio"/>
    <s v="Cleveland"/>
    <s v="2022-03"/>
    <n v="2022"/>
    <s v="03"/>
    <s v="22"/>
  </r>
  <r>
    <s v="B-26209"/>
    <n v="4404"/>
    <n v="858"/>
    <n v="17"/>
    <x v="1"/>
    <s v="Pens"/>
    <s v="Debit Card"/>
    <d v="2024-03-17T00:00:00"/>
    <x v="152"/>
    <s v="Ohio"/>
    <s v="Columbus"/>
    <s v="2024-03"/>
    <n v="2024"/>
    <s v="03"/>
    <s v="17"/>
  </r>
  <r>
    <s v="B-26209"/>
    <n v="8776"/>
    <n v="2529"/>
    <n v="15"/>
    <x v="2"/>
    <s v="Sofas"/>
    <s v="Credit Card"/>
    <d v="2024-03-17T00:00:00"/>
    <x v="152"/>
    <s v="Ohio"/>
    <s v="Columbus"/>
    <s v="2024-03"/>
    <n v="2024"/>
    <s v="03"/>
    <s v="17"/>
  </r>
  <r>
    <s v="B-26622"/>
    <n v="9536"/>
    <n v="1437"/>
    <n v="9"/>
    <x v="0"/>
    <s v="Phones"/>
    <s v="UPI"/>
    <d v="2020-04-02T00:00:00"/>
    <x v="153"/>
    <s v="Florida"/>
    <s v="Orlando"/>
    <s v="2020-04"/>
    <n v="2020"/>
    <s v="04"/>
    <s v="02"/>
  </r>
  <r>
    <s v="B-26622"/>
    <n v="2225"/>
    <n v="589"/>
    <n v="7"/>
    <x v="2"/>
    <s v="Sofas"/>
    <s v="Credit Card"/>
    <d v="2020-04-02T00:00:00"/>
    <x v="153"/>
    <s v="Florida"/>
    <s v="Orlando"/>
    <s v="2020-04"/>
    <n v="2020"/>
    <s v="04"/>
    <s v="02"/>
  </r>
  <r>
    <s v="B-26601"/>
    <n v="9574"/>
    <n v="4045"/>
    <n v="19"/>
    <x v="2"/>
    <s v="Bookcases"/>
    <s v="UPI"/>
    <d v="2024-03-13T00:00:00"/>
    <x v="154"/>
    <s v="California"/>
    <s v="San Francisco"/>
    <s v="2024-03"/>
    <n v="2024"/>
    <s v="03"/>
    <s v="13"/>
  </r>
  <r>
    <s v="B-26601"/>
    <n v="4382"/>
    <n v="482"/>
    <n v="17"/>
    <x v="0"/>
    <s v="Electronic Games"/>
    <s v="COD"/>
    <d v="2024-03-13T00:00:00"/>
    <x v="154"/>
    <s v="California"/>
    <s v="San Francisco"/>
    <s v="2024-03"/>
    <n v="2024"/>
    <s v="03"/>
    <s v="13"/>
  </r>
  <r>
    <s v="B-25894"/>
    <n v="8200"/>
    <n v="257"/>
    <n v="19"/>
    <x v="0"/>
    <s v="Laptops"/>
    <s v="COD"/>
    <d v="2023-03-21T00:00:00"/>
    <x v="155"/>
    <s v="Ohio"/>
    <s v="Cincinnati"/>
    <s v="2023-03"/>
    <n v="2023"/>
    <s v="03"/>
    <s v="21"/>
  </r>
  <r>
    <s v="B-25894"/>
    <n v="9316"/>
    <n v="3003"/>
    <n v="13"/>
    <x v="2"/>
    <s v="Sofas"/>
    <s v="Credit Card"/>
    <d v="2023-03-21T00:00:00"/>
    <x v="155"/>
    <s v="Ohio"/>
    <s v="Cincinnati"/>
    <s v="2023-03"/>
    <n v="2023"/>
    <s v="03"/>
    <s v="21"/>
  </r>
  <r>
    <s v="B-25894"/>
    <n v="6379"/>
    <n v="3128"/>
    <n v="15"/>
    <x v="0"/>
    <s v="Electronic Games"/>
    <s v="COD"/>
    <d v="2023-03-21T00:00:00"/>
    <x v="155"/>
    <s v="Ohio"/>
    <s v="Cincinnati"/>
    <s v="2023-03"/>
    <n v="2023"/>
    <s v="03"/>
    <s v="21"/>
  </r>
  <r>
    <s v="B-26969"/>
    <n v="3348"/>
    <n v="568"/>
    <n v="5"/>
    <x v="1"/>
    <s v="Markers"/>
    <s v="Credit Card"/>
    <d v="2024-03-02T00:00:00"/>
    <x v="156"/>
    <s v="Ohio"/>
    <s v="Cleveland"/>
    <s v="2024-03"/>
    <n v="2024"/>
    <s v="03"/>
    <s v="02"/>
  </r>
  <r>
    <s v="B-26969"/>
    <n v="3348"/>
    <n v="568"/>
    <n v="5"/>
    <x v="1"/>
    <s v="Markers"/>
    <s v="Credit Card"/>
    <d v="2021-04-30T00:00:00"/>
    <x v="157"/>
    <s v="New York"/>
    <s v="Rochester"/>
    <s v="2021-04"/>
    <n v="2021"/>
    <s v="04"/>
    <s v="30"/>
  </r>
  <r>
    <s v="B-26969"/>
    <n v="8856"/>
    <n v="2020"/>
    <n v="9"/>
    <x v="1"/>
    <s v="Pens"/>
    <s v="Debit Card"/>
    <d v="2024-03-02T00:00:00"/>
    <x v="156"/>
    <s v="Ohio"/>
    <s v="Cleveland"/>
    <s v="2024-03"/>
    <n v="2024"/>
    <s v="03"/>
    <s v="02"/>
  </r>
  <r>
    <s v="B-26969"/>
    <n v="8856"/>
    <n v="2020"/>
    <n v="9"/>
    <x v="1"/>
    <s v="Pens"/>
    <s v="Debit Card"/>
    <d v="2021-04-30T00:00:00"/>
    <x v="157"/>
    <s v="New York"/>
    <s v="Rochester"/>
    <s v="2021-04"/>
    <n v="2021"/>
    <s v="04"/>
    <s v="30"/>
  </r>
  <r>
    <s v="B-26312"/>
    <n v="1760"/>
    <n v="619"/>
    <n v="16"/>
    <x v="2"/>
    <s v="Sofas"/>
    <s v="Debit Card"/>
    <d v="2021-09-15T00:00:00"/>
    <x v="158"/>
    <s v="Ohio"/>
    <s v="Columbus"/>
    <s v="2021-09"/>
    <n v="2021"/>
    <s v="09"/>
    <s v="15"/>
  </r>
  <r>
    <s v="B-26312"/>
    <n v="1760"/>
    <n v="619"/>
    <n v="16"/>
    <x v="2"/>
    <s v="Sofas"/>
    <s v="Debit Card"/>
    <d v="2023-01-28T00:00:00"/>
    <x v="159"/>
    <s v="Texas"/>
    <s v="Houston"/>
    <s v="2023-01"/>
    <n v="2023"/>
    <s v="01"/>
    <s v="28"/>
  </r>
  <r>
    <s v="B-26312"/>
    <n v="6351"/>
    <n v="986"/>
    <n v="15"/>
    <x v="0"/>
    <s v="Printers"/>
    <s v="UPI"/>
    <d v="2021-09-15T00:00:00"/>
    <x v="158"/>
    <s v="Ohio"/>
    <s v="Columbus"/>
    <s v="2021-09"/>
    <n v="2021"/>
    <s v="09"/>
    <s v="15"/>
  </r>
  <r>
    <s v="B-26312"/>
    <n v="6351"/>
    <n v="986"/>
    <n v="15"/>
    <x v="0"/>
    <s v="Printers"/>
    <s v="UPI"/>
    <d v="2023-01-28T00:00:00"/>
    <x v="159"/>
    <s v="Texas"/>
    <s v="Houston"/>
    <s v="2023-01"/>
    <n v="2023"/>
    <s v="01"/>
    <s v="28"/>
  </r>
  <r>
    <s v="B-26837"/>
    <n v="869"/>
    <n v="373"/>
    <n v="14"/>
    <x v="1"/>
    <s v="Paper"/>
    <s v="Credit Card"/>
    <d v="2021-07-08T00:00:00"/>
    <x v="160"/>
    <s v="New York"/>
    <s v="New York City"/>
    <s v="2021-07"/>
    <n v="2021"/>
    <s v="07"/>
    <s v="08"/>
  </r>
  <r>
    <s v="B-26837"/>
    <n v="869"/>
    <n v="373"/>
    <n v="14"/>
    <x v="1"/>
    <s v="Paper"/>
    <s v="Credit Card"/>
    <d v="2020-04-08T00:00:00"/>
    <x v="161"/>
    <s v="Ohio"/>
    <s v="Cleveland"/>
    <s v="2020-04"/>
    <n v="2020"/>
    <s v="04"/>
    <s v="08"/>
  </r>
  <r>
    <s v="B-26837"/>
    <n v="1486"/>
    <n v="114"/>
    <n v="7"/>
    <x v="2"/>
    <s v="Bookcases"/>
    <s v="UPI"/>
    <d v="2021-07-08T00:00:00"/>
    <x v="160"/>
    <s v="New York"/>
    <s v="New York City"/>
    <s v="2021-07"/>
    <n v="2021"/>
    <s v="07"/>
    <s v="08"/>
  </r>
  <r>
    <s v="B-26837"/>
    <n v="1486"/>
    <n v="114"/>
    <n v="7"/>
    <x v="2"/>
    <s v="Bookcases"/>
    <s v="UPI"/>
    <d v="2020-04-08T00:00:00"/>
    <x v="161"/>
    <s v="Ohio"/>
    <s v="Cleveland"/>
    <s v="2020-04"/>
    <n v="2020"/>
    <s v="04"/>
    <s v="08"/>
  </r>
  <r>
    <s v="B-26166"/>
    <n v="2999"/>
    <n v="145"/>
    <n v="13"/>
    <x v="1"/>
    <s v="Binders"/>
    <s v="COD"/>
    <d v="2022-08-23T00:00:00"/>
    <x v="162"/>
    <s v="Illinois"/>
    <s v="Chicago"/>
    <s v="2022-08"/>
    <n v="2022"/>
    <s v="08"/>
    <s v="23"/>
  </r>
  <r>
    <s v="B-26166"/>
    <n v="5142"/>
    <n v="1916"/>
    <n v="20"/>
    <x v="1"/>
    <s v="Paper"/>
    <s v="EMI"/>
    <d v="2022-08-23T00:00:00"/>
    <x v="162"/>
    <s v="Illinois"/>
    <s v="Chicago"/>
    <s v="2022-08"/>
    <n v="2022"/>
    <s v="08"/>
    <s v="23"/>
  </r>
  <r>
    <s v="B-25695"/>
    <n v="1239"/>
    <n v="575"/>
    <n v="17"/>
    <x v="0"/>
    <s v="Laptops"/>
    <s v="UPI"/>
    <d v="2022-12-17T00:00:00"/>
    <x v="163"/>
    <s v="New York"/>
    <s v="Rochester"/>
    <s v="2022-12"/>
    <n v="2022"/>
    <s v="12"/>
    <s v="17"/>
  </r>
  <r>
    <s v="B-25695"/>
    <n v="1239"/>
    <n v="575"/>
    <n v="17"/>
    <x v="0"/>
    <s v="Laptops"/>
    <s v="UPI"/>
    <d v="2022-06-08T00:00:00"/>
    <x v="164"/>
    <s v="Illinois"/>
    <s v="Springfield"/>
    <s v="2022-06"/>
    <n v="2022"/>
    <s v="06"/>
    <s v="08"/>
  </r>
  <r>
    <s v="B-25695"/>
    <n v="1262"/>
    <n v="515"/>
    <n v="16"/>
    <x v="0"/>
    <s v="Electronic Games"/>
    <s v="EMI"/>
    <d v="2022-12-17T00:00:00"/>
    <x v="163"/>
    <s v="New York"/>
    <s v="Rochester"/>
    <s v="2022-12"/>
    <n v="2022"/>
    <s v="12"/>
    <s v="17"/>
  </r>
  <r>
    <s v="B-25695"/>
    <n v="1262"/>
    <n v="515"/>
    <n v="16"/>
    <x v="0"/>
    <s v="Electronic Games"/>
    <s v="EMI"/>
    <d v="2022-06-08T00:00:00"/>
    <x v="164"/>
    <s v="Illinois"/>
    <s v="Springfield"/>
    <s v="2022-06"/>
    <n v="2022"/>
    <s v="06"/>
    <s v="08"/>
  </r>
  <r>
    <s v="B-26068"/>
    <n v="1033"/>
    <n v="254"/>
    <n v="5"/>
    <x v="2"/>
    <s v="Bookcases"/>
    <s v="COD"/>
    <d v="2020-08-28T00:00:00"/>
    <x v="165"/>
    <s v="New York"/>
    <s v="Rochester"/>
    <s v="2020-08"/>
    <n v="2020"/>
    <s v="08"/>
    <s v="28"/>
  </r>
  <r>
    <s v="B-26023"/>
    <n v="1518"/>
    <n v="159"/>
    <n v="19"/>
    <x v="0"/>
    <s v="Printers"/>
    <s v="UPI"/>
    <d v="2020-09-26T00:00:00"/>
    <x v="166"/>
    <s v="California"/>
    <s v="San Diego"/>
    <s v="2020-09"/>
    <n v="2020"/>
    <s v="09"/>
    <s v="26"/>
  </r>
  <r>
    <s v="B-26677"/>
    <n v="8581"/>
    <n v="2444"/>
    <n v="2"/>
    <x v="1"/>
    <s v="Paper"/>
    <s v="Debit Card"/>
    <d v="2020-12-13T00:00:00"/>
    <x v="167"/>
    <s v="Illinois"/>
    <s v="Peoria"/>
    <s v="2020-12"/>
    <n v="2020"/>
    <s v="12"/>
    <s v="13"/>
  </r>
  <r>
    <s v="B-26677"/>
    <n v="8581"/>
    <n v="2444"/>
    <n v="2"/>
    <x v="1"/>
    <s v="Paper"/>
    <s v="Debit Card"/>
    <d v="2020-11-19T00:00:00"/>
    <x v="168"/>
    <s v="Florida"/>
    <s v="Orlando"/>
    <s v="2020-11"/>
    <n v="2020"/>
    <s v="11"/>
    <s v="19"/>
  </r>
  <r>
    <s v="B-25701"/>
    <n v="1167"/>
    <n v="463"/>
    <n v="5"/>
    <x v="1"/>
    <s v="Pens"/>
    <s v="UPI"/>
    <d v="2023-09-13T00:00:00"/>
    <x v="169"/>
    <s v="Texas"/>
    <s v="Austin"/>
    <s v="2023-09"/>
    <n v="2023"/>
    <s v="09"/>
    <s v="13"/>
  </r>
  <r>
    <s v="B-25701"/>
    <n v="2841"/>
    <n v="803"/>
    <n v="20"/>
    <x v="0"/>
    <s v="Laptops"/>
    <s v="Credit Card"/>
    <d v="2023-09-13T00:00:00"/>
    <x v="169"/>
    <s v="Texas"/>
    <s v="Austin"/>
    <s v="2023-09"/>
    <n v="2023"/>
    <s v="09"/>
    <s v="13"/>
  </r>
  <r>
    <s v="B-25701"/>
    <n v="5680"/>
    <n v="2159"/>
    <n v="19"/>
    <x v="2"/>
    <s v="Tables"/>
    <s v="UPI"/>
    <d v="2023-09-13T00:00:00"/>
    <x v="169"/>
    <s v="Texas"/>
    <s v="Austin"/>
    <s v="2023-09"/>
    <n v="2023"/>
    <s v="09"/>
    <s v="13"/>
  </r>
  <r>
    <s v="B-26523"/>
    <n v="8204"/>
    <n v="2382"/>
    <n v="6"/>
    <x v="1"/>
    <s v="Pens"/>
    <s v="UPI"/>
    <d v="2020-03-31T00:00:00"/>
    <x v="170"/>
    <s v="Illinois"/>
    <s v="Chicago"/>
    <s v="2020-03"/>
    <n v="2020"/>
    <s v="03"/>
    <s v="31"/>
  </r>
  <r>
    <s v="B-26523"/>
    <n v="8204"/>
    <n v="2382"/>
    <n v="6"/>
    <x v="1"/>
    <s v="Pens"/>
    <s v="UPI"/>
    <d v="2020-10-20T00:00:00"/>
    <x v="171"/>
    <s v="New York"/>
    <s v="Buffalo"/>
    <s v="2020-10"/>
    <n v="2020"/>
    <s v="10"/>
    <s v="20"/>
  </r>
  <r>
    <s v="B-26523"/>
    <n v="2850"/>
    <n v="904"/>
    <n v="6"/>
    <x v="0"/>
    <s v="Phones"/>
    <s v="EMI"/>
    <d v="2020-03-31T00:00:00"/>
    <x v="170"/>
    <s v="Illinois"/>
    <s v="Chicago"/>
    <s v="2020-03"/>
    <n v="2020"/>
    <s v="03"/>
    <s v="31"/>
  </r>
  <r>
    <s v="B-26523"/>
    <n v="2850"/>
    <n v="904"/>
    <n v="6"/>
    <x v="0"/>
    <s v="Phones"/>
    <s v="EMI"/>
    <d v="2020-10-20T00:00:00"/>
    <x v="171"/>
    <s v="New York"/>
    <s v="Buffalo"/>
    <s v="2020-10"/>
    <n v="2020"/>
    <s v="10"/>
    <s v="20"/>
  </r>
  <r>
    <s v="B-25880"/>
    <n v="907"/>
    <n v="391"/>
    <n v="9"/>
    <x v="1"/>
    <s v="Pens"/>
    <s v="Credit Card"/>
    <d v="2023-08-04T00:00:00"/>
    <x v="172"/>
    <s v="New York"/>
    <s v="New York City"/>
    <s v="2023-08"/>
    <n v="2023"/>
    <s v="08"/>
    <s v="04"/>
  </r>
  <r>
    <s v="B-26898"/>
    <n v="2174"/>
    <n v="265"/>
    <n v="19"/>
    <x v="1"/>
    <s v="Pens"/>
    <s v="Credit Card"/>
    <d v="2022-04-11T00:00:00"/>
    <x v="173"/>
    <s v="Ohio"/>
    <s v="Cincinnati"/>
    <s v="2022-04"/>
    <n v="2022"/>
    <s v="04"/>
    <s v="11"/>
  </r>
  <r>
    <s v="B-26898"/>
    <n v="8541"/>
    <n v="2029"/>
    <n v="12"/>
    <x v="0"/>
    <s v="Electronic Games"/>
    <s v="Credit Card"/>
    <d v="2022-04-11T00:00:00"/>
    <x v="173"/>
    <s v="Ohio"/>
    <s v="Cincinnati"/>
    <s v="2022-04"/>
    <n v="2022"/>
    <s v="04"/>
    <s v="11"/>
  </r>
  <r>
    <s v="B-26898"/>
    <n v="1931"/>
    <n v="551"/>
    <n v="3"/>
    <x v="2"/>
    <s v="Bookcases"/>
    <s v="EMI"/>
    <d v="2022-04-11T00:00:00"/>
    <x v="173"/>
    <s v="Ohio"/>
    <s v="Cincinnati"/>
    <s v="2022-04"/>
    <n v="2022"/>
    <s v="04"/>
    <s v="11"/>
  </r>
  <r>
    <s v="B-26035"/>
    <n v="1281"/>
    <n v="340"/>
    <n v="3"/>
    <x v="0"/>
    <s v="Electronic Games"/>
    <s v="Debit Card"/>
    <d v="2021-12-31T00:00:00"/>
    <x v="174"/>
    <s v="Texas"/>
    <s v="Austin"/>
    <s v="2021-12"/>
    <n v="2021"/>
    <s v="12"/>
    <s v="31"/>
  </r>
  <r>
    <s v="B-26035"/>
    <n v="2404"/>
    <n v="253"/>
    <n v="15"/>
    <x v="0"/>
    <s v="Laptops"/>
    <s v="COD"/>
    <d v="2021-12-31T00:00:00"/>
    <x v="174"/>
    <s v="Texas"/>
    <s v="Austin"/>
    <s v="2021-12"/>
    <n v="2021"/>
    <s v="12"/>
    <s v="31"/>
  </r>
  <r>
    <s v="B-25573"/>
    <n v="2119"/>
    <n v="196"/>
    <n v="1"/>
    <x v="2"/>
    <s v="Sofas"/>
    <s v="COD"/>
    <d v="2020-08-16T00:00:00"/>
    <x v="175"/>
    <s v="California"/>
    <s v="Los Angeles"/>
    <s v="2020-08"/>
    <n v="2020"/>
    <s v="08"/>
    <s v="16"/>
  </r>
  <r>
    <s v="B-25463"/>
    <n v="3137"/>
    <n v="571"/>
    <n v="9"/>
    <x v="1"/>
    <s v="Pens"/>
    <s v="Debit Card"/>
    <d v="2025-02-02T00:00:00"/>
    <x v="176"/>
    <s v="Illinois"/>
    <s v="Chicago"/>
    <s v="2025-02"/>
    <n v="2025"/>
    <s v="02"/>
    <s v="02"/>
  </r>
  <r>
    <s v="B-26277"/>
    <n v="2323"/>
    <n v="727"/>
    <n v="7"/>
    <x v="2"/>
    <s v="Tables"/>
    <s v="COD"/>
    <d v="2022-02-24T00:00:00"/>
    <x v="177"/>
    <s v="Texas"/>
    <s v="Dallas"/>
    <s v="2022-02"/>
    <n v="2022"/>
    <s v="02"/>
    <s v="24"/>
  </r>
  <r>
    <s v="B-26277"/>
    <n v="1368"/>
    <n v="406"/>
    <n v="9"/>
    <x v="2"/>
    <s v="Bookcases"/>
    <s v="UPI"/>
    <d v="2022-02-24T00:00:00"/>
    <x v="177"/>
    <s v="Texas"/>
    <s v="Dallas"/>
    <s v="2022-02"/>
    <n v="2022"/>
    <s v="02"/>
    <s v="24"/>
  </r>
  <r>
    <s v="B-26508"/>
    <n v="9204"/>
    <n v="3289"/>
    <n v="16"/>
    <x v="0"/>
    <s v="Laptops"/>
    <s v="Credit Card"/>
    <d v="2024-02-25T00:00:00"/>
    <x v="178"/>
    <s v="Florida"/>
    <s v="Miami"/>
    <s v="2024-02"/>
    <n v="2024"/>
    <s v="02"/>
    <s v="25"/>
  </r>
  <r>
    <s v="B-26508"/>
    <n v="9204"/>
    <n v="3289"/>
    <n v="16"/>
    <x v="0"/>
    <s v="Laptops"/>
    <s v="Credit Card"/>
    <d v="2021-06-15T00:00:00"/>
    <x v="179"/>
    <s v="Florida"/>
    <s v="Miami"/>
    <s v="2021-06"/>
    <n v="2021"/>
    <s v="06"/>
    <s v="15"/>
  </r>
  <r>
    <s v="B-26508"/>
    <n v="9894"/>
    <n v="3698"/>
    <n v="20"/>
    <x v="1"/>
    <s v="Paper"/>
    <s v="EMI"/>
    <d v="2024-02-25T00:00:00"/>
    <x v="178"/>
    <s v="Florida"/>
    <s v="Miami"/>
    <s v="2024-02"/>
    <n v="2024"/>
    <s v="02"/>
    <s v="25"/>
  </r>
  <r>
    <s v="B-26508"/>
    <n v="9894"/>
    <n v="3698"/>
    <n v="20"/>
    <x v="1"/>
    <s v="Paper"/>
    <s v="EMI"/>
    <d v="2021-06-15T00:00:00"/>
    <x v="179"/>
    <s v="Florida"/>
    <s v="Miami"/>
    <s v="2021-06"/>
    <n v="2021"/>
    <s v="06"/>
    <s v="15"/>
  </r>
  <r>
    <s v="B-26723"/>
    <n v="5322"/>
    <n v="1423"/>
    <n v="18"/>
    <x v="2"/>
    <s v="Sofas"/>
    <s v="COD"/>
    <d v="2022-12-08T00:00:00"/>
    <x v="180"/>
    <s v="Texas"/>
    <s v="Houston"/>
    <s v="2022-12"/>
    <n v="2022"/>
    <s v="12"/>
    <s v="08"/>
  </r>
  <r>
    <s v="B-26723"/>
    <n v="5322"/>
    <n v="1423"/>
    <n v="18"/>
    <x v="2"/>
    <s v="Sofas"/>
    <s v="COD"/>
    <d v="2023-12-09T00:00:00"/>
    <x v="181"/>
    <s v="Texas"/>
    <s v="Dallas"/>
    <s v="2023-12"/>
    <n v="2023"/>
    <s v="12"/>
    <s v="09"/>
  </r>
  <r>
    <s v="B-25526"/>
    <n v="2666"/>
    <n v="559"/>
    <n v="14"/>
    <x v="2"/>
    <s v="Chairs"/>
    <s v="COD"/>
    <d v="2022-07-16T00:00:00"/>
    <x v="182"/>
    <s v="Ohio"/>
    <s v="Cleveland"/>
    <s v="2022-07"/>
    <n v="2022"/>
    <s v="07"/>
    <s v="16"/>
  </r>
  <r>
    <s v="B-25645"/>
    <n v="8383"/>
    <n v="937"/>
    <n v="4"/>
    <x v="2"/>
    <s v="Sofas"/>
    <s v="UPI"/>
    <d v="2024-05-05T00:00:00"/>
    <x v="183"/>
    <s v="Florida"/>
    <s v="Orlando"/>
    <s v="2024-05"/>
    <n v="2024"/>
    <s v="05"/>
    <s v="05"/>
  </r>
  <r>
    <s v="B-25757"/>
    <n v="7560"/>
    <n v="821"/>
    <n v="4"/>
    <x v="1"/>
    <s v="Paper"/>
    <s v="EMI"/>
    <d v="2021-10-04T00:00:00"/>
    <x v="184"/>
    <s v="Illinois"/>
    <s v="Chicago"/>
    <s v="2021-10"/>
    <n v="2021"/>
    <s v="10"/>
    <s v="04"/>
  </r>
  <r>
    <s v="B-26716"/>
    <n v="1314"/>
    <n v="490"/>
    <n v="16"/>
    <x v="2"/>
    <s v="Sofas"/>
    <s v="UPI"/>
    <d v="2021-11-20T00:00:00"/>
    <x v="185"/>
    <s v="New York"/>
    <s v="Buffalo"/>
    <s v="2021-11"/>
    <n v="2021"/>
    <s v="11"/>
    <s v="20"/>
  </r>
  <r>
    <s v="B-26716"/>
    <n v="4390"/>
    <n v="179"/>
    <n v="1"/>
    <x v="2"/>
    <s v="Tables"/>
    <s v="Debit Card"/>
    <d v="2021-11-20T00:00:00"/>
    <x v="185"/>
    <s v="New York"/>
    <s v="Buffalo"/>
    <s v="2021-11"/>
    <n v="2021"/>
    <s v="11"/>
    <s v="20"/>
  </r>
  <r>
    <s v="B-26716"/>
    <n v="1150"/>
    <n v="58"/>
    <n v="7"/>
    <x v="1"/>
    <s v="Binders"/>
    <s v="Debit Card"/>
    <d v="2021-11-20T00:00:00"/>
    <x v="185"/>
    <s v="New York"/>
    <s v="Buffalo"/>
    <s v="2021-11"/>
    <n v="2021"/>
    <s v="11"/>
    <s v="20"/>
  </r>
  <r>
    <s v="B-25424"/>
    <n v="1574"/>
    <n v="258"/>
    <n v="17"/>
    <x v="1"/>
    <s v="Pens"/>
    <s v="EMI"/>
    <d v="2020-09-15T00:00:00"/>
    <x v="186"/>
    <s v="California"/>
    <s v="San Diego"/>
    <s v="2020-09"/>
    <n v="2020"/>
    <s v="09"/>
    <s v="15"/>
  </r>
  <r>
    <s v="B-25424"/>
    <n v="5635"/>
    <n v="318"/>
    <n v="17"/>
    <x v="1"/>
    <s v="Binders"/>
    <s v="UPI"/>
    <d v="2020-09-15T00:00:00"/>
    <x v="186"/>
    <s v="California"/>
    <s v="San Diego"/>
    <s v="2020-09"/>
    <n v="2020"/>
    <s v="09"/>
    <s v="15"/>
  </r>
  <r>
    <s v="B-25424"/>
    <n v="6515"/>
    <n v="961"/>
    <n v="11"/>
    <x v="2"/>
    <s v="Sofas"/>
    <s v="Debit Card"/>
    <d v="2020-09-15T00:00:00"/>
    <x v="186"/>
    <s v="California"/>
    <s v="San Diego"/>
    <s v="2020-09"/>
    <n v="2020"/>
    <s v="09"/>
    <s v="15"/>
  </r>
  <r>
    <s v="B-26453"/>
    <n v="1231"/>
    <n v="214"/>
    <n v="20"/>
    <x v="0"/>
    <s v="Laptops"/>
    <s v="Debit Card"/>
    <d v="2023-01-17T00:00:00"/>
    <x v="187"/>
    <s v="Ohio"/>
    <s v="Columbus"/>
    <s v="2023-01"/>
    <n v="2023"/>
    <s v="01"/>
    <s v="17"/>
  </r>
  <r>
    <s v="B-26453"/>
    <n v="1231"/>
    <n v="214"/>
    <n v="20"/>
    <x v="0"/>
    <s v="Laptops"/>
    <s v="Debit Card"/>
    <d v="2020-06-16T00:00:00"/>
    <x v="188"/>
    <s v="New York"/>
    <s v="Rochester"/>
    <s v="2020-06"/>
    <n v="2020"/>
    <s v="06"/>
    <s v="16"/>
  </r>
  <r>
    <s v="B-26425"/>
    <n v="6891"/>
    <n v="2529"/>
    <n v="3"/>
    <x v="1"/>
    <s v="Binders"/>
    <s v="Debit Card"/>
    <d v="2024-05-01T00:00:00"/>
    <x v="189"/>
    <s v="Ohio"/>
    <s v="Cleveland"/>
    <s v="2024-05"/>
    <n v="2024"/>
    <s v="05"/>
    <s v="01"/>
  </r>
  <r>
    <s v="B-25843"/>
    <n v="7524"/>
    <n v="2308"/>
    <n v="15"/>
    <x v="0"/>
    <s v="Laptops"/>
    <s v="EMI"/>
    <d v="2023-12-07T00:00:00"/>
    <x v="190"/>
    <s v="Texas"/>
    <s v="Austin"/>
    <s v="2023-12"/>
    <n v="2023"/>
    <s v="12"/>
    <s v="07"/>
  </r>
  <r>
    <s v="B-25843"/>
    <n v="6864"/>
    <n v="1824"/>
    <n v="14"/>
    <x v="0"/>
    <s v="Printers"/>
    <s v="Credit Card"/>
    <d v="2023-12-07T00:00:00"/>
    <x v="190"/>
    <s v="Texas"/>
    <s v="Austin"/>
    <s v="2023-12"/>
    <n v="2023"/>
    <s v="12"/>
    <s v="07"/>
  </r>
  <r>
    <s v="B-25486"/>
    <n v="4215"/>
    <n v="432"/>
    <n v="14"/>
    <x v="2"/>
    <s v="Chairs"/>
    <s v="Debit Card"/>
    <d v="2024-02-02T00:00:00"/>
    <x v="191"/>
    <s v="Ohio"/>
    <s v="Columbus"/>
    <s v="2024-02"/>
    <n v="2024"/>
    <s v="02"/>
    <s v="02"/>
  </r>
  <r>
    <s v="B-26975"/>
    <n v="622"/>
    <n v="218"/>
    <n v="19"/>
    <x v="2"/>
    <s v="Bookcases"/>
    <s v="Credit Card"/>
    <d v="2024-06-23T00:00:00"/>
    <x v="192"/>
    <s v="California"/>
    <s v="San Diego"/>
    <s v="2024-06"/>
    <n v="2024"/>
    <s v="06"/>
    <s v="23"/>
  </r>
  <r>
    <s v="B-26975"/>
    <n v="1755"/>
    <n v="495"/>
    <n v="18"/>
    <x v="1"/>
    <s v="Pens"/>
    <s v="UPI"/>
    <d v="2024-06-23T00:00:00"/>
    <x v="192"/>
    <s v="California"/>
    <s v="San Diego"/>
    <s v="2024-06"/>
    <n v="2024"/>
    <s v="06"/>
    <s v="23"/>
  </r>
  <r>
    <s v="B-26975"/>
    <n v="8020"/>
    <n v="3898"/>
    <n v="20"/>
    <x v="0"/>
    <s v="Electronic Games"/>
    <s v="EMI"/>
    <d v="2024-06-23T00:00:00"/>
    <x v="192"/>
    <s v="California"/>
    <s v="San Diego"/>
    <s v="2024-06"/>
    <n v="2024"/>
    <s v="06"/>
    <s v="23"/>
  </r>
  <r>
    <s v="B-26890"/>
    <n v="7333"/>
    <n v="1576"/>
    <n v="4"/>
    <x v="0"/>
    <s v="Laptops"/>
    <s v="Credit Card"/>
    <d v="2024-06-07T00:00:00"/>
    <x v="193"/>
    <s v="New York"/>
    <s v="Buffalo"/>
    <s v="2024-06"/>
    <n v="2024"/>
    <s v="06"/>
    <s v="07"/>
  </r>
  <r>
    <s v="B-26125"/>
    <n v="7690"/>
    <n v="1134"/>
    <n v="4"/>
    <x v="0"/>
    <s v="Electronic Games"/>
    <s v="COD"/>
    <d v="2023-10-13T00:00:00"/>
    <x v="194"/>
    <s v="New York"/>
    <s v="Rochester"/>
    <s v="2023-10"/>
    <n v="2023"/>
    <s v="10"/>
    <s v="13"/>
  </r>
  <r>
    <s v="B-26125"/>
    <n v="912"/>
    <n v="246"/>
    <n v="2"/>
    <x v="2"/>
    <s v="Sofas"/>
    <s v="EMI"/>
    <d v="2023-10-13T00:00:00"/>
    <x v="194"/>
    <s v="New York"/>
    <s v="Rochester"/>
    <s v="2023-10"/>
    <n v="2023"/>
    <s v="10"/>
    <s v="13"/>
  </r>
  <r>
    <s v="B-26489"/>
    <n v="2791"/>
    <n v="894"/>
    <n v="14"/>
    <x v="0"/>
    <s v="Laptops"/>
    <s v="COD"/>
    <d v="2022-10-08T00:00:00"/>
    <x v="195"/>
    <s v="Texas"/>
    <s v="Austin"/>
    <s v="2022-10"/>
    <n v="2022"/>
    <s v="10"/>
    <s v="08"/>
  </r>
  <r>
    <s v="B-26489"/>
    <n v="2791"/>
    <n v="894"/>
    <n v="14"/>
    <x v="0"/>
    <s v="Laptops"/>
    <s v="COD"/>
    <d v="2023-10-27T00:00:00"/>
    <x v="196"/>
    <s v="Ohio"/>
    <s v="Cincinnati"/>
    <s v="2023-10"/>
    <n v="2023"/>
    <s v="10"/>
    <s v="27"/>
  </r>
  <r>
    <s v="B-26489"/>
    <n v="2791"/>
    <n v="894"/>
    <n v="14"/>
    <x v="0"/>
    <s v="Laptops"/>
    <s v="COD"/>
    <d v="2021-02-09T00:00:00"/>
    <x v="197"/>
    <s v="Texas"/>
    <s v="Dallas"/>
    <s v="2021-02"/>
    <n v="2021"/>
    <s v="02"/>
    <s v="09"/>
  </r>
  <r>
    <s v="B-26489"/>
    <n v="6223"/>
    <n v="1478"/>
    <n v="3"/>
    <x v="2"/>
    <s v="Sofas"/>
    <s v="Debit Card"/>
    <d v="2022-10-08T00:00:00"/>
    <x v="195"/>
    <s v="Texas"/>
    <s v="Austin"/>
    <s v="2022-10"/>
    <n v="2022"/>
    <s v="10"/>
    <s v="08"/>
  </r>
  <r>
    <s v="B-26489"/>
    <n v="6223"/>
    <n v="1478"/>
    <n v="3"/>
    <x v="2"/>
    <s v="Sofas"/>
    <s v="Debit Card"/>
    <d v="2023-10-27T00:00:00"/>
    <x v="196"/>
    <s v="Ohio"/>
    <s v="Cincinnati"/>
    <s v="2023-10"/>
    <n v="2023"/>
    <s v="10"/>
    <s v="27"/>
  </r>
  <r>
    <s v="B-26489"/>
    <n v="6223"/>
    <n v="1478"/>
    <n v="3"/>
    <x v="2"/>
    <s v="Sofas"/>
    <s v="Debit Card"/>
    <d v="2021-02-09T00:00:00"/>
    <x v="197"/>
    <s v="Texas"/>
    <s v="Dallas"/>
    <s v="2021-02"/>
    <n v="2021"/>
    <s v="02"/>
    <s v="09"/>
  </r>
  <r>
    <s v="B-26489"/>
    <n v="8943"/>
    <n v="3121"/>
    <n v="17"/>
    <x v="2"/>
    <s v="Chairs"/>
    <s v="Debit Card"/>
    <d v="2022-10-08T00:00:00"/>
    <x v="195"/>
    <s v="Texas"/>
    <s v="Austin"/>
    <s v="2022-10"/>
    <n v="2022"/>
    <s v="10"/>
    <s v="08"/>
  </r>
  <r>
    <s v="B-26489"/>
    <n v="8943"/>
    <n v="3121"/>
    <n v="17"/>
    <x v="2"/>
    <s v="Chairs"/>
    <s v="Debit Card"/>
    <d v="2023-10-27T00:00:00"/>
    <x v="196"/>
    <s v="Ohio"/>
    <s v="Cincinnati"/>
    <s v="2023-10"/>
    <n v="2023"/>
    <s v="10"/>
    <s v="27"/>
  </r>
  <r>
    <s v="B-26489"/>
    <n v="8943"/>
    <n v="3121"/>
    <n v="17"/>
    <x v="2"/>
    <s v="Chairs"/>
    <s v="Debit Card"/>
    <d v="2021-02-09T00:00:00"/>
    <x v="197"/>
    <s v="Texas"/>
    <s v="Dallas"/>
    <s v="2021-02"/>
    <n v="2021"/>
    <s v="02"/>
    <s v="09"/>
  </r>
  <r>
    <s v="B-26489"/>
    <n v="3297"/>
    <n v="102"/>
    <n v="12"/>
    <x v="0"/>
    <s v="Phones"/>
    <s v="Credit Card"/>
    <d v="2022-10-08T00:00:00"/>
    <x v="195"/>
    <s v="Texas"/>
    <s v="Austin"/>
    <s v="2022-10"/>
    <n v="2022"/>
    <s v="10"/>
    <s v="08"/>
  </r>
  <r>
    <s v="B-26489"/>
    <n v="3297"/>
    <n v="102"/>
    <n v="12"/>
    <x v="0"/>
    <s v="Phones"/>
    <s v="Credit Card"/>
    <d v="2023-10-27T00:00:00"/>
    <x v="196"/>
    <s v="Ohio"/>
    <s v="Cincinnati"/>
    <s v="2023-10"/>
    <n v="2023"/>
    <s v="10"/>
    <s v="27"/>
  </r>
  <r>
    <s v="B-26489"/>
    <n v="3297"/>
    <n v="102"/>
    <n v="12"/>
    <x v="0"/>
    <s v="Phones"/>
    <s v="Credit Card"/>
    <d v="2021-02-09T00:00:00"/>
    <x v="197"/>
    <s v="Texas"/>
    <s v="Dallas"/>
    <s v="2021-02"/>
    <n v="2021"/>
    <s v="02"/>
    <s v="09"/>
  </r>
  <r>
    <s v="B-26043"/>
    <n v="8769"/>
    <n v="1989"/>
    <n v="20"/>
    <x v="1"/>
    <s v="Paper"/>
    <s v="UPI"/>
    <d v="2020-11-03T00:00:00"/>
    <x v="198"/>
    <s v="Illinois"/>
    <s v="Chicago"/>
    <s v="2020-11"/>
    <n v="2020"/>
    <s v="11"/>
    <s v="03"/>
  </r>
  <r>
    <s v="B-26557"/>
    <n v="9057"/>
    <n v="1888"/>
    <n v="19"/>
    <x v="0"/>
    <s v="Printers"/>
    <s v="COD"/>
    <d v="2022-05-30T00:00:00"/>
    <x v="199"/>
    <s v="Florida"/>
    <s v="Orlando"/>
    <s v="2022-05"/>
    <n v="2022"/>
    <s v="05"/>
    <s v="30"/>
  </r>
  <r>
    <s v="B-26557"/>
    <n v="6864"/>
    <n v="3275"/>
    <n v="11"/>
    <x v="2"/>
    <s v="Tables"/>
    <s v="Credit Card"/>
    <d v="2022-05-30T00:00:00"/>
    <x v="199"/>
    <s v="Florida"/>
    <s v="Orlando"/>
    <s v="2022-05"/>
    <n v="2022"/>
    <s v="05"/>
    <s v="30"/>
  </r>
  <r>
    <s v="B-26557"/>
    <n v="9200"/>
    <n v="809"/>
    <n v="13"/>
    <x v="0"/>
    <s v="Laptops"/>
    <s v="COD"/>
    <d v="2022-05-30T00:00:00"/>
    <x v="199"/>
    <s v="Florida"/>
    <s v="Orlando"/>
    <s v="2022-05"/>
    <n v="2022"/>
    <s v="05"/>
    <s v="30"/>
  </r>
  <r>
    <s v="B-25243"/>
    <n v="6113"/>
    <n v="2508"/>
    <n v="6"/>
    <x v="0"/>
    <s v="Laptops"/>
    <s v="UPI"/>
    <d v="2024-06-16T00:00:00"/>
    <x v="200"/>
    <s v="Florida"/>
    <s v="Orlando"/>
    <s v="2024-06"/>
    <n v="2024"/>
    <s v="06"/>
    <s v="16"/>
  </r>
  <r>
    <s v="B-25243"/>
    <n v="7733"/>
    <n v="2784"/>
    <n v="15"/>
    <x v="2"/>
    <s v="Tables"/>
    <s v="EMI"/>
    <d v="2024-06-16T00:00:00"/>
    <x v="200"/>
    <s v="Florida"/>
    <s v="Orlando"/>
    <s v="2024-06"/>
    <n v="2024"/>
    <s v="06"/>
    <s v="16"/>
  </r>
  <r>
    <s v="B-25243"/>
    <n v="8524"/>
    <n v="154"/>
    <n v="14"/>
    <x v="2"/>
    <s v="Tables"/>
    <s v="COD"/>
    <d v="2024-06-16T00:00:00"/>
    <x v="200"/>
    <s v="Florida"/>
    <s v="Orlando"/>
    <s v="2024-06"/>
    <n v="2024"/>
    <s v="06"/>
    <s v="16"/>
  </r>
  <r>
    <s v="B-25243"/>
    <n v="6187"/>
    <n v="2344"/>
    <n v="15"/>
    <x v="2"/>
    <s v="Bookcases"/>
    <s v="EMI"/>
    <d v="2024-06-16T00:00:00"/>
    <x v="200"/>
    <s v="Florida"/>
    <s v="Orlando"/>
    <s v="2024-06"/>
    <n v="2024"/>
    <s v="06"/>
    <s v="16"/>
  </r>
  <r>
    <s v="B-26932"/>
    <n v="4364"/>
    <n v="148"/>
    <n v="18"/>
    <x v="2"/>
    <s v="Tables"/>
    <s v="EMI"/>
    <d v="2022-07-15T00:00:00"/>
    <x v="201"/>
    <s v="Ohio"/>
    <s v="Cincinnati"/>
    <s v="2022-07"/>
    <n v="2022"/>
    <s v="07"/>
    <s v="15"/>
  </r>
  <r>
    <s v="B-26932"/>
    <n v="736"/>
    <n v="286"/>
    <n v="12"/>
    <x v="1"/>
    <s v="Pens"/>
    <s v="EMI"/>
    <d v="2022-07-15T00:00:00"/>
    <x v="201"/>
    <s v="Ohio"/>
    <s v="Cincinnati"/>
    <s v="2022-07"/>
    <n v="2022"/>
    <s v="07"/>
    <s v="15"/>
  </r>
  <r>
    <s v="B-25241"/>
    <n v="9905"/>
    <n v="633"/>
    <n v="17"/>
    <x v="1"/>
    <s v="Pens"/>
    <s v="EMI"/>
    <d v="2021-07-18T00:00:00"/>
    <x v="202"/>
    <s v="Texas"/>
    <s v="Dallas"/>
    <s v="2021-07"/>
    <n v="2021"/>
    <s v="07"/>
    <s v="18"/>
  </r>
  <r>
    <s v="B-25241"/>
    <n v="9905"/>
    <n v="633"/>
    <n v="17"/>
    <x v="1"/>
    <s v="Pens"/>
    <s v="EMI"/>
    <d v="2021-10-02T00:00:00"/>
    <x v="203"/>
    <s v="Florida"/>
    <s v="Tampa"/>
    <s v="2021-10"/>
    <n v="2021"/>
    <s v="10"/>
    <s v="02"/>
  </r>
  <r>
    <s v="B-25044"/>
    <n v="2493"/>
    <n v="1221"/>
    <n v="9"/>
    <x v="1"/>
    <s v="Paper"/>
    <s v="Credit Card"/>
    <d v="2024-04-16T00:00:00"/>
    <x v="204"/>
    <s v="Illinois"/>
    <s v="Springfield"/>
    <s v="2024-04"/>
    <n v="2024"/>
    <s v="04"/>
    <s v="16"/>
  </r>
  <r>
    <s v="B-25044"/>
    <n v="9849"/>
    <n v="963"/>
    <n v="1"/>
    <x v="1"/>
    <s v="Pens"/>
    <s v="Credit Card"/>
    <d v="2024-04-16T00:00:00"/>
    <x v="204"/>
    <s v="Illinois"/>
    <s v="Springfield"/>
    <s v="2024-04"/>
    <n v="2024"/>
    <s v="04"/>
    <s v="16"/>
  </r>
  <r>
    <s v="B-26137"/>
    <n v="3423"/>
    <n v="804"/>
    <n v="4"/>
    <x v="0"/>
    <s v="Printers"/>
    <s v="Credit Card"/>
    <d v="2020-07-09T00:00:00"/>
    <x v="205"/>
    <s v="Illinois"/>
    <s v="Peoria"/>
    <s v="2020-07"/>
    <n v="2020"/>
    <s v="07"/>
    <s v="09"/>
  </r>
  <r>
    <s v="B-26137"/>
    <n v="3423"/>
    <n v="804"/>
    <n v="4"/>
    <x v="0"/>
    <s v="Printers"/>
    <s v="Credit Card"/>
    <d v="2020-07-25T00:00:00"/>
    <x v="206"/>
    <s v="Texas"/>
    <s v="Dallas"/>
    <s v="2020-07"/>
    <n v="2020"/>
    <s v="07"/>
    <s v="25"/>
  </r>
  <r>
    <s v="B-26137"/>
    <n v="3423"/>
    <n v="804"/>
    <n v="4"/>
    <x v="0"/>
    <s v="Printers"/>
    <s v="Credit Card"/>
    <d v="2024-01-24T00:00:00"/>
    <x v="207"/>
    <s v="Texas"/>
    <s v="Austin"/>
    <s v="2024-01"/>
    <n v="2024"/>
    <s v="01"/>
    <s v="24"/>
  </r>
  <r>
    <s v="B-26137"/>
    <n v="3423"/>
    <n v="804"/>
    <n v="4"/>
    <x v="0"/>
    <s v="Printers"/>
    <s v="Credit Card"/>
    <d v="2020-05-04T00:00:00"/>
    <x v="208"/>
    <s v="Texas"/>
    <s v="Dallas"/>
    <s v="2020-05"/>
    <n v="2020"/>
    <s v="05"/>
    <s v="04"/>
  </r>
  <r>
    <s v="B-26137"/>
    <n v="3423"/>
    <n v="804"/>
    <n v="4"/>
    <x v="0"/>
    <s v="Printers"/>
    <s v="Credit Card"/>
    <d v="2021-11-13T00:00:00"/>
    <x v="209"/>
    <s v="Ohio"/>
    <s v="Cincinnati"/>
    <s v="2021-11"/>
    <n v="2021"/>
    <s v="11"/>
    <s v="13"/>
  </r>
  <r>
    <s v="B-25545"/>
    <n v="3900"/>
    <n v="115"/>
    <n v="9"/>
    <x v="2"/>
    <s v="Chairs"/>
    <s v="COD"/>
    <d v="2023-10-07T00:00:00"/>
    <x v="210"/>
    <s v="Illinois"/>
    <s v="Springfield"/>
    <s v="2023-10"/>
    <n v="2023"/>
    <s v="10"/>
    <s v="07"/>
  </r>
  <r>
    <s v="B-26800"/>
    <n v="8568"/>
    <n v="2419"/>
    <n v="11"/>
    <x v="0"/>
    <s v="Electronic Games"/>
    <s v="UPI"/>
    <d v="2021-10-23T00:00:00"/>
    <x v="211"/>
    <s v="New York"/>
    <s v="Rochester"/>
    <s v="2021-10"/>
    <n v="2021"/>
    <s v="10"/>
    <s v="23"/>
  </r>
  <r>
    <s v="B-26800"/>
    <n v="3283"/>
    <n v="71"/>
    <n v="6"/>
    <x v="1"/>
    <s v="Pens"/>
    <s v="EMI"/>
    <d v="2021-10-23T00:00:00"/>
    <x v="211"/>
    <s v="New York"/>
    <s v="Rochester"/>
    <s v="2021-10"/>
    <n v="2021"/>
    <s v="10"/>
    <s v="23"/>
  </r>
  <r>
    <s v="B-26987"/>
    <n v="7643"/>
    <n v="3720"/>
    <n v="19"/>
    <x v="0"/>
    <s v="Electronic Games"/>
    <s v="EMI"/>
    <d v="2022-07-18T00:00:00"/>
    <x v="212"/>
    <s v="Texas"/>
    <s v="Dallas"/>
    <s v="2022-07"/>
    <n v="2022"/>
    <s v="07"/>
    <s v="18"/>
  </r>
  <r>
    <s v="B-26144"/>
    <n v="3461"/>
    <n v="1537"/>
    <n v="15"/>
    <x v="2"/>
    <s v="Sofas"/>
    <s v="EMI"/>
    <d v="2024-08-23T00:00:00"/>
    <x v="213"/>
    <s v="Illinois"/>
    <s v="Chicago"/>
    <s v="2024-08"/>
    <n v="2024"/>
    <s v="08"/>
    <s v="23"/>
  </r>
  <r>
    <s v="B-26144"/>
    <n v="5714"/>
    <n v="1438"/>
    <n v="6"/>
    <x v="0"/>
    <s v="Electronic Games"/>
    <s v="Credit Card"/>
    <d v="2024-08-23T00:00:00"/>
    <x v="213"/>
    <s v="Illinois"/>
    <s v="Chicago"/>
    <s v="2024-08"/>
    <n v="2024"/>
    <s v="08"/>
    <s v="23"/>
  </r>
  <r>
    <s v="B-26144"/>
    <n v="3853"/>
    <n v="1457"/>
    <n v="10"/>
    <x v="1"/>
    <s v="Binders"/>
    <s v="COD"/>
    <d v="2024-08-23T00:00:00"/>
    <x v="213"/>
    <s v="Illinois"/>
    <s v="Chicago"/>
    <s v="2024-08"/>
    <n v="2024"/>
    <s v="08"/>
    <s v="23"/>
  </r>
  <r>
    <s v="B-25406"/>
    <n v="6016"/>
    <n v="431"/>
    <n v="20"/>
    <x v="1"/>
    <s v="Pens"/>
    <s v="UPI"/>
    <d v="2020-10-28T00:00:00"/>
    <x v="214"/>
    <s v="Illinois"/>
    <s v="Chicago"/>
    <s v="2020-10"/>
    <n v="2020"/>
    <s v="10"/>
    <s v="28"/>
  </r>
  <r>
    <s v="B-25658"/>
    <n v="1290"/>
    <n v="204"/>
    <n v="12"/>
    <x v="1"/>
    <s v="Markers"/>
    <s v="UPI"/>
    <d v="2024-06-15T00:00:00"/>
    <x v="215"/>
    <s v="New York"/>
    <s v="Buffalo"/>
    <s v="2024-06"/>
    <n v="2024"/>
    <s v="06"/>
    <s v="15"/>
  </r>
  <r>
    <s v="B-25658"/>
    <n v="1290"/>
    <n v="204"/>
    <n v="12"/>
    <x v="1"/>
    <s v="Markers"/>
    <s v="UPI"/>
    <d v="2024-12-19T00:00:00"/>
    <x v="216"/>
    <s v="California"/>
    <s v="San Francisco"/>
    <s v="2024-12"/>
    <n v="2024"/>
    <s v="12"/>
    <s v="19"/>
  </r>
  <r>
    <s v="B-25733"/>
    <n v="4569"/>
    <n v="1693"/>
    <n v="10"/>
    <x v="0"/>
    <s v="Printers"/>
    <s v="UPI"/>
    <d v="2020-09-04T00:00:00"/>
    <x v="217"/>
    <s v="Illinois"/>
    <s v="Springfield"/>
    <s v="2020-09"/>
    <n v="2020"/>
    <s v="09"/>
    <s v="04"/>
  </r>
  <r>
    <s v="B-26993"/>
    <n v="3083"/>
    <n v="1151"/>
    <n v="16"/>
    <x v="2"/>
    <s v="Bookcases"/>
    <s v="Debit Card"/>
    <d v="2022-04-16T00:00:00"/>
    <x v="218"/>
    <s v="Florida"/>
    <s v="Orlando"/>
    <s v="2022-04"/>
    <n v="2022"/>
    <s v="04"/>
    <s v="16"/>
  </r>
  <r>
    <s v="B-26964"/>
    <n v="3522"/>
    <n v="898"/>
    <n v="15"/>
    <x v="1"/>
    <s v="Pens"/>
    <s v="Credit Card"/>
    <d v="2024-08-29T00:00:00"/>
    <x v="219"/>
    <s v="Ohio"/>
    <s v="Cleveland"/>
    <s v="2024-08"/>
    <n v="2024"/>
    <s v="08"/>
    <s v="29"/>
  </r>
  <r>
    <s v="B-26964"/>
    <n v="3522"/>
    <n v="898"/>
    <n v="15"/>
    <x v="1"/>
    <s v="Pens"/>
    <s v="Credit Card"/>
    <d v="2022-01-14T00:00:00"/>
    <x v="220"/>
    <s v="California"/>
    <s v="Los Angeles"/>
    <s v="2022-01"/>
    <n v="2022"/>
    <s v="01"/>
    <s v="14"/>
  </r>
  <r>
    <s v="B-26955"/>
    <n v="7301"/>
    <n v="3602"/>
    <n v="3"/>
    <x v="1"/>
    <s v="Binders"/>
    <s v="Debit Card"/>
    <d v="2024-04-07T00:00:00"/>
    <x v="221"/>
    <s v="Texas"/>
    <s v="Houston"/>
    <s v="2024-04"/>
    <n v="2024"/>
    <s v="04"/>
    <s v="07"/>
  </r>
  <r>
    <s v="B-26059"/>
    <n v="4462"/>
    <n v="121"/>
    <n v="8"/>
    <x v="0"/>
    <s v="Laptops"/>
    <s v="COD"/>
    <d v="2022-04-24T00:00:00"/>
    <x v="222"/>
    <s v="Illinois"/>
    <s v="Springfield"/>
    <s v="2022-04"/>
    <n v="2022"/>
    <s v="04"/>
    <s v="24"/>
  </r>
  <r>
    <s v="B-26059"/>
    <n v="6212"/>
    <n v="1881"/>
    <n v="17"/>
    <x v="0"/>
    <s v="Phones"/>
    <s v="COD"/>
    <d v="2022-04-24T00:00:00"/>
    <x v="222"/>
    <s v="Illinois"/>
    <s v="Springfield"/>
    <s v="2022-04"/>
    <n v="2022"/>
    <s v="04"/>
    <s v="24"/>
  </r>
  <r>
    <s v="B-26806"/>
    <n v="4027"/>
    <n v="1386"/>
    <n v="3"/>
    <x v="2"/>
    <s v="Bookcases"/>
    <s v="EMI"/>
    <d v="2020-08-27T00:00:00"/>
    <x v="223"/>
    <s v="Florida"/>
    <s v="Tampa"/>
    <s v="2020-08"/>
    <n v="2020"/>
    <s v="08"/>
    <s v="27"/>
  </r>
  <r>
    <s v="B-26299"/>
    <n v="1676"/>
    <n v="330"/>
    <n v="14"/>
    <x v="0"/>
    <s v="Laptops"/>
    <s v="EMI"/>
    <d v="2023-03-01T00:00:00"/>
    <x v="224"/>
    <s v="Ohio"/>
    <s v="Cleveland"/>
    <s v="2023-03"/>
    <n v="2023"/>
    <s v="03"/>
    <s v="01"/>
  </r>
  <r>
    <s v="B-26299"/>
    <n v="3927"/>
    <n v="1133"/>
    <n v="12"/>
    <x v="2"/>
    <s v="Bookcases"/>
    <s v="COD"/>
    <d v="2023-03-01T00:00:00"/>
    <x v="224"/>
    <s v="Ohio"/>
    <s v="Cleveland"/>
    <s v="2023-03"/>
    <n v="2023"/>
    <s v="03"/>
    <s v="01"/>
  </r>
  <r>
    <s v="B-26299"/>
    <n v="2776"/>
    <n v="887"/>
    <n v="9"/>
    <x v="0"/>
    <s v="Phones"/>
    <s v="Debit Card"/>
    <d v="2023-03-01T00:00:00"/>
    <x v="224"/>
    <s v="Ohio"/>
    <s v="Cleveland"/>
    <s v="2023-03"/>
    <n v="2023"/>
    <s v="03"/>
    <s v="01"/>
  </r>
  <r>
    <s v="B-26743"/>
    <n v="7684"/>
    <n v="1157"/>
    <n v="12"/>
    <x v="2"/>
    <s v="Sofas"/>
    <s v="COD"/>
    <d v="2020-10-02T00:00:00"/>
    <x v="225"/>
    <s v="Illinois"/>
    <s v="Chicago"/>
    <s v="2020-10"/>
    <n v="2020"/>
    <s v="10"/>
    <s v="02"/>
  </r>
  <r>
    <s v="B-26743"/>
    <n v="7684"/>
    <n v="1157"/>
    <n v="12"/>
    <x v="2"/>
    <s v="Sofas"/>
    <s v="COD"/>
    <d v="2020-06-23T00:00:00"/>
    <x v="226"/>
    <s v="New York"/>
    <s v="Buffalo"/>
    <s v="2020-06"/>
    <n v="2020"/>
    <s v="06"/>
    <s v="23"/>
  </r>
  <r>
    <s v="B-26743"/>
    <n v="7684"/>
    <n v="1157"/>
    <n v="12"/>
    <x v="2"/>
    <s v="Sofas"/>
    <s v="COD"/>
    <d v="2023-08-21T00:00:00"/>
    <x v="227"/>
    <s v="Ohio"/>
    <s v="Columbus"/>
    <s v="2023-08"/>
    <n v="2023"/>
    <s v="08"/>
    <s v="21"/>
  </r>
  <r>
    <s v="B-26757"/>
    <n v="6008"/>
    <n v="2498"/>
    <n v="17"/>
    <x v="0"/>
    <s v="Phones"/>
    <s v="Credit Card"/>
    <d v="2022-07-16T00:00:00"/>
    <x v="228"/>
    <s v="Florida"/>
    <s v="Miami"/>
    <s v="2022-07"/>
    <n v="2022"/>
    <s v="07"/>
    <s v="16"/>
  </r>
  <r>
    <s v="B-26772"/>
    <n v="7344"/>
    <n v="2598"/>
    <n v="20"/>
    <x v="2"/>
    <s v="Bookcases"/>
    <s v="COD"/>
    <d v="2022-08-01T00:00:00"/>
    <x v="229"/>
    <s v="Texas"/>
    <s v="Dallas"/>
    <s v="2022-08"/>
    <n v="2022"/>
    <s v="08"/>
    <s v="01"/>
  </r>
  <r>
    <s v="B-26088"/>
    <n v="6932"/>
    <n v="3218"/>
    <n v="20"/>
    <x v="1"/>
    <s v="Pens"/>
    <s v="COD"/>
    <d v="2020-07-16T00:00:00"/>
    <x v="230"/>
    <s v="Florida"/>
    <s v="Orlando"/>
    <s v="2020-07"/>
    <n v="2020"/>
    <s v="07"/>
    <s v="16"/>
  </r>
  <r>
    <s v="B-26319"/>
    <n v="7748"/>
    <n v="1706"/>
    <n v="16"/>
    <x v="0"/>
    <s v="Electronic Games"/>
    <s v="EMI"/>
    <d v="2020-05-02T00:00:00"/>
    <x v="231"/>
    <s v="Ohio"/>
    <s v="Cincinnati"/>
    <s v="2020-05"/>
    <n v="2020"/>
    <s v="05"/>
    <s v="02"/>
  </r>
  <r>
    <s v="B-26319"/>
    <n v="6381"/>
    <n v="2763"/>
    <n v="20"/>
    <x v="1"/>
    <s v="Markers"/>
    <s v="UPI"/>
    <d v="2020-05-02T00:00:00"/>
    <x v="231"/>
    <s v="Ohio"/>
    <s v="Cincinnati"/>
    <s v="2020-05"/>
    <n v="2020"/>
    <s v="05"/>
    <s v="02"/>
  </r>
  <r>
    <s v="B-26319"/>
    <n v="992"/>
    <n v="64"/>
    <n v="6"/>
    <x v="0"/>
    <s v="Phones"/>
    <s v="Credit Card"/>
    <d v="2020-05-02T00:00:00"/>
    <x v="231"/>
    <s v="Ohio"/>
    <s v="Cincinnati"/>
    <s v="2020-05"/>
    <n v="2020"/>
    <s v="05"/>
    <s v="02"/>
  </r>
  <r>
    <s v="B-25364"/>
    <n v="8649"/>
    <n v="2631"/>
    <n v="13"/>
    <x v="0"/>
    <s v="Laptops"/>
    <s v="EMI"/>
    <d v="2024-01-10T00:00:00"/>
    <x v="232"/>
    <s v="California"/>
    <s v="San Francisco"/>
    <s v="2024-01"/>
    <n v="2024"/>
    <s v="01"/>
    <s v="10"/>
  </r>
  <r>
    <s v="B-25364"/>
    <n v="8649"/>
    <n v="2631"/>
    <n v="13"/>
    <x v="0"/>
    <s v="Laptops"/>
    <s v="EMI"/>
    <d v="2020-09-30T00:00:00"/>
    <x v="233"/>
    <s v="New York"/>
    <s v="Rochester"/>
    <s v="2020-09"/>
    <n v="2020"/>
    <s v="09"/>
    <s v="30"/>
  </r>
  <r>
    <s v="B-25655"/>
    <n v="4099"/>
    <n v="52"/>
    <n v="18"/>
    <x v="0"/>
    <s v="Laptops"/>
    <s v="UPI"/>
    <d v="2022-03-28T00:00:00"/>
    <x v="234"/>
    <s v="New York"/>
    <s v="New York City"/>
    <s v="2022-03"/>
    <n v="2022"/>
    <s v="03"/>
    <s v="28"/>
  </r>
  <r>
    <s v="B-26864"/>
    <n v="2539"/>
    <n v="324"/>
    <n v="5"/>
    <x v="0"/>
    <s v="Electronic Games"/>
    <s v="UPI"/>
    <d v="2021-01-30T00:00:00"/>
    <x v="235"/>
    <s v="California"/>
    <s v="San Francisco"/>
    <s v="2021-01"/>
    <n v="2021"/>
    <s v="01"/>
    <s v="30"/>
  </r>
  <r>
    <s v="B-26019"/>
    <n v="9845"/>
    <n v="3062"/>
    <n v="9"/>
    <x v="1"/>
    <s v="Paper"/>
    <s v="COD"/>
    <d v="2025-03-14T00:00:00"/>
    <x v="236"/>
    <s v="Florida"/>
    <s v="Orlando"/>
    <s v="2025-03"/>
    <n v="2025"/>
    <s v="03"/>
    <s v="14"/>
  </r>
  <r>
    <s v="B-25849"/>
    <n v="2901"/>
    <n v="1411"/>
    <n v="2"/>
    <x v="1"/>
    <s v="Paper"/>
    <s v="Debit Card"/>
    <d v="2021-10-26T00:00:00"/>
    <x v="237"/>
    <s v="Texas"/>
    <s v="Austin"/>
    <s v="2021-10"/>
    <n v="2021"/>
    <s v="10"/>
    <s v="26"/>
  </r>
  <r>
    <s v="B-25849"/>
    <n v="2901"/>
    <n v="1411"/>
    <n v="2"/>
    <x v="1"/>
    <s v="Paper"/>
    <s v="Debit Card"/>
    <d v="2023-01-11T00:00:00"/>
    <x v="238"/>
    <s v="California"/>
    <s v="Los Angeles"/>
    <s v="2023-01"/>
    <n v="2023"/>
    <s v="01"/>
    <s v="11"/>
  </r>
  <r>
    <s v="B-25849"/>
    <n v="6934"/>
    <n v="1152"/>
    <n v="6"/>
    <x v="1"/>
    <s v="Pens"/>
    <s v="Credit Card"/>
    <d v="2021-10-26T00:00:00"/>
    <x v="237"/>
    <s v="Texas"/>
    <s v="Austin"/>
    <s v="2021-10"/>
    <n v="2021"/>
    <s v="10"/>
    <s v="26"/>
  </r>
  <r>
    <s v="B-25849"/>
    <n v="6934"/>
    <n v="1152"/>
    <n v="6"/>
    <x v="1"/>
    <s v="Pens"/>
    <s v="Credit Card"/>
    <d v="2023-01-11T00:00:00"/>
    <x v="238"/>
    <s v="California"/>
    <s v="Los Angeles"/>
    <s v="2023-01"/>
    <n v="2023"/>
    <s v="01"/>
    <s v="11"/>
  </r>
  <r>
    <s v="B-25829"/>
    <n v="9640"/>
    <n v="2606"/>
    <n v="2"/>
    <x v="2"/>
    <s v="Bookcases"/>
    <s v="Credit Card"/>
    <d v="2021-10-31T00:00:00"/>
    <x v="239"/>
    <s v="Illinois"/>
    <s v="Peoria"/>
    <s v="2021-10"/>
    <n v="2021"/>
    <s v="10"/>
    <s v="31"/>
  </r>
  <r>
    <s v="B-26065"/>
    <n v="7930"/>
    <n v="1981"/>
    <n v="13"/>
    <x v="2"/>
    <s v="Chairs"/>
    <s v="Credit Card"/>
    <d v="2023-05-04T00:00:00"/>
    <x v="240"/>
    <s v="Ohio"/>
    <s v="Cleveland"/>
    <s v="2023-05"/>
    <n v="2023"/>
    <s v="05"/>
    <s v="04"/>
  </r>
  <r>
    <s v="B-26065"/>
    <n v="7930"/>
    <n v="1981"/>
    <n v="13"/>
    <x v="2"/>
    <s v="Chairs"/>
    <s v="Credit Card"/>
    <d v="2024-08-09T00:00:00"/>
    <x v="241"/>
    <s v="Illinois"/>
    <s v="Springfield"/>
    <s v="2024-08"/>
    <n v="2024"/>
    <s v="08"/>
    <s v="09"/>
  </r>
  <r>
    <s v="B-25267"/>
    <n v="9894"/>
    <n v="829"/>
    <n v="1"/>
    <x v="1"/>
    <s v="Binders"/>
    <s v="COD"/>
    <d v="2022-08-21T00:00:00"/>
    <x v="242"/>
    <s v="California"/>
    <s v="San Diego"/>
    <s v="2022-08"/>
    <n v="2022"/>
    <s v="08"/>
    <s v="21"/>
  </r>
  <r>
    <s v="B-25267"/>
    <n v="4534"/>
    <n v="2235"/>
    <n v="4"/>
    <x v="2"/>
    <s v="Tables"/>
    <s v="COD"/>
    <d v="2022-08-21T00:00:00"/>
    <x v="242"/>
    <s v="California"/>
    <s v="San Diego"/>
    <s v="2022-08"/>
    <n v="2022"/>
    <s v="08"/>
    <s v="21"/>
  </r>
  <r>
    <s v="B-25972"/>
    <n v="4911"/>
    <n v="186"/>
    <n v="20"/>
    <x v="0"/>
    <s v="Phones"/>
    <s v="Debit Card"/>
    <d v="2022-06-19T00:00:00"/>
    <x v="243"/>
    <s v="New York"/>
    <s v="Buffalo"/>
    <s v="2022-06"/>
    <n v="2022"/>
    <s v="06"/>
    <s v="19"/>
  </r>
  <r>
    <s v="B-25972"/>
    <n v="531"/>
    <n v="189"/>
    <n v="20"/>
    <x v="2"/>
    <s v="Bookcases"/>
    <s v="Debit Card"/>
    <d v="2022-06-19T00:00:00"/>
    <x v="243"/>
    <s v="New York"/>
    <s v="Buffalo"/>
    <s v="2022-06"/>
    <n v="2022"/>
    <s v="06"/>
    <s v="19"/>
  </r>
  <r>
    <s v="B-25511"/>
    <n v="9707"/>
    <n v="3483"/>
    <n v="10"/>
    <x v="0"/>
    <s v="Electronic Games"/>
    <s v="EMI"/>
    <d v="2025-01-29T00:00:00"/>
    <x v="244"/>
    <s v="Illinois"/>
    <s v="Peoria"/>
    <s v="2025-01"/>
    <n v="2025"/>
    <s v="01"/>
    <s v="29"/>
  </r>
  <r>
    <s v="B-25511"/>
    <n v="8521"/>
    <n v="2584"/>
    <n v="7"/>
    <x v="1"/>
    <s v="Paper"/>
    <s v="COD"/>
    <d v="2025-01-29T00:00:00"/>
    <x v="244"/>
    <s v="Illinois"/>
    <s v="Peoria"/>
    <s v="2025-01"/>
    <n v="2025"/>
    <s v="01"/>
    <s v="29"/>
  </r>
  <r>
    <s v="B-25744"/>
    <n v="8438"/>
    <n v="3427"/>
    <n v="12"/>
    <x v="1"/>
    <s v="Binders"/>
    <s v="Credit Card"/>
    <d v="2022-01-14T00:00:00"/>
    <x v="245"/>
    <s v="New York"/>
    <s v="Buffalo"/>
    <s v="2022-01"/>
    <n v="2022"/>
    <s v="01"/>
    <s v="14"/>
  </r>
  <r>
    <s v="B-25744"/>
    <n v="1689"/>
    <n v="109"/>
    <n v="9"/>
    <x v="0"/>
    <s v="Electronic Games"/>
    <s v="UPI"/>
    <d v="2022-01-14T00:00:00"/>
    <x v="245"/>
    <s v="New York"/>
    <s v="Buffalo"/>
    <s v="2022-01"/>
    <n v="2022"/>
    <s v="01"/>
    <s v="14"/>
  </r>
  <r>
    <s v="B-25744"/>
    <n v="3936"/>
    <n v="1626"/>
    <n v="14"/>
    <x v="1"/>
    <s v="Paper"/>
    <s v="COD"/>
    <d v="2022-01-14T00:00:00"/>
    <x v="245"/>
    <s v="New York"/>
    <s v="Buffalo"/>
    <s v="2022-01"/>
    <n v="2022"/>
    <s v="01"/>
    <s v="14"/>
  </r>
  <r>
    <s v="B-26805"/>
    <n v="7664"/>
    <n v="1753"/>
    <n v="19"/>
    <x v="0"/>
    <s v="Phones"/>
    <s v="Debit Card"/>
    <d v="2023-06-15T00:00:00"/>
    <x v="246"/>
    <s v="Ohio"/>
    <s v="Cincinnati"/>
    <s v="2023-06"/>
    <n v="2023"/>
    <s v="06"/>
    <s v="15"/>
  </r>
  <r>
    <s v="B-25620"/>
    <n v="721"/>
    <n v="258"/>
    <n v="13"/>
    <x v="0"/>
    <s v="Laptops"/>
    <s v="Debit Card"/>
    <d v="2023-10-18T00:00:00"/>
    <x v="247"/>
    <s v="Illinois"/>
    <s v="Peoria"/>
    <s v="2023-10"/>
    <n v="2023"/>
    <s v="10"/>
    <s v="18"/>
  </r>
  <r>
    <s v="B-25620"/>
    <n v="721"/>
    <n v="258"/>
    <n v="13"/>
    <x v="0"/>
    <s v="Laptops"/>
    <s v="Debit Card"/>
    <d v="2022-06-13T00:00:00"/>
    <x v="248"/>
    <s v="New York"/>
    <s v="Buffalo"/>
    <s v="2022-06"/>
    <n v="2022"/>
    <s v="06"/>
    <s v="13"/>
  </r>
  <r>
    <s v="B-25620"/>
    <n v="8364"/>
    <n v="3055"/>
    <n v="17"/>
    <x v="0"/>
    <s v="Laptops"/>
    <s v="Credit Card"/>
    <d v="2023-10-18T00:00:00"/>
    <x v="247"/>
    <s v="Illinois"/>
    <s v="Peoria"/>
    <s v="2023-10"/>
    <n v="2023"/>
    <s v="10"/>
    <s v="18"/>
  </r>
  <r>
    <s v="B-25620"/>
    <n v="8364"/>
    <n v="3055"/>
    <n v="17"/>
    <x v="0"/>
    <s v="Laptops"/>
    <s v="Credit Card"/>
    <d v="2022-06-13T00:00:00"/>
    <x v="248"/>
    <s v="New York"/>
    <s v="Buffalo"/>
    <s v="2022-06"/>
    <n v="2022"/>
    <s v="06"/>
    <s v="13"/>
  </r>
  <r>
    <s v="B-25620"/>
    <n v="5234"/>
    <n v="2021"/>
    <n v="15"/>
    <x v="2"/>
    <s v="Bookcases"/>
    <s v="EMI"/>
    <d v="2023-10-18T00:00:00"/>
    <x v="247"/>
    <s v="Illinois"/>
    <s v="Peoria"/>
    <s v="2023-10"/>
    <n v="2023"/>
    <s v="10"/>
    <s v="18"/>
  </r>
  <r>
    <s v="B-25620"/>
    <n v="5234"/>
    <n v="2021"/>
    <n v="15"/>
    <x v="2"/>
    <s v="Bookcases"/>
    <s v="EMI"/>
    <d v="2022-06-13T00:00:00"/>
    <x v="248"/>
    <s v="New York"/>
    <s v="Buffalo"/>
    <s v="2022-06"/>
    <n v="2022"/>
    <s v="06"/>
    <s v="13"/>
  </r>
  <r>
    <s v="B-25325"/>
    <n v="3944"/>
    <n v="1559"/>
    <n v="18"/>
    <x v="0"/>
    <s v="Phones"/>
    <s v="Credit Card"/>
    <d v="2024-06-12T00:00:00"/>
    <x v="249"/>
    <s v="California"/>
    <s v="San Francisco"/>
    <s v="2024-06"/>
    <n v="2024"/>
    <s v="06"/>
    <s v="12"/>
  </r>
  <r>
    <s v="B-25325"/>
    <n v="6711"/>
    <n v="1045"/>
    <n v="12"/>
    <x v="1"/>
    <s v="Pens"/>
    <s v="Credit Card"/>
    <d v="2024-06-12T00:00:00"/>
    <x v="249"/>
    <s v="California"/>
    <s v="San Francisco"/>
    <s v="2024-06"/>
    <n v="2024"/>
    <s v="06"/>
    <s v="12"/>
  </r>
  <r>
    <s v="B-25325"/>
    <n v="5031"/>
    <n v="714"/>
    <n v="4"/>
    <x v="2"/>
    <s v="Tables"/>
    <s v="Credit Card"/>
    <d v="2024-06-12T00:00:00"/>
    <x v="249"/>
    <s v="California"/>
    <s v="San Francisco"/>
    <s v="2024-06"/>
    <n v="2024"/>
    <s v="06"/>
    <s v="12"/>
  </r>
  <r>
    <s v="B-25325"/>
    <n v="6295"/>
    <n v="2469"/>
    <n v="14"/>
    <x v="1"/>
    <s v="Binders"/>
    <s v="EMI"/>
    <d v="2024-06-12T00:00:00"/>
    <x v="249"/>
    <s v="California"/>
    <s v="San Francisco"/>
    <s v="2024-06"/>
    <n v="2024"/>
    <s v="06"/>
    <s v="12"/>
  </r>
  <r>
    <s v="B-25131"/>
    <n v="9654"/>
    <n v="4111"/>
    <n v="1"/>
    <x v="1"/>
    <s v="Paper"/>
    <s v="UPI"/>
    <d v="2022-06-27T00:00:00"/>
    <x v="250"/>
    <s v="California"/>
    <s v="San Francisco"/>
    <s v="2022-06"/>
    <n v="2022"/>
    <s v="06"/>
    <s v="27"/>
  </r>
  <r>
    <s v="B-25131"/>
    <n v="3112"/>
    <n v="1065"/>
    <n v="20"/>
    <x v="1"/>
    <s v="Binders"/>
    <s v="COD"/>
    <d v="2022-06-27T00:00:00"/>
    <x v="250"/>
    <s v="California"/>
    <s v="San Francisco"/>
    <s v="2022-06"/>
    <n v="2022"/>
    <s v="06"/>
    <s v="27"/>
  </r>
  <r>
    <s v="B-26654"/>
    <n v="7838"/>
    <n v="1142"/>
    <n v="13"/>
    <x v="0"/>
    <s v="Phones"/>
    <s v="UPI"/>
    <d v="2021-02-18T00:00:00"/>
    <x v="251"/>
    <s v="California"/>
    <s v="San Francisco"/>
    <s v="2021-02"/>
    <n v="2021"/>
    <s v="02"/>
    <s v="18"/>
  </r>
  <r>
    <s v="B-26654"/>
    <n v="9300"/>
    <n v="3146"/>
    <n v="6"/>
    <x v="0"/>
    <s v="Phones"/>
    <s v="Credit Card"/>
    <d v="2021-02-18T00:00:00"/>
    <x v="251"/>
    <s v="California"/>
    <s v="San Francisco"/>
    <s v="2021-02"/>
    <n v="2021"/>
    <s v="02"/>
    <s v="18"/>
  </r>
  <r>
    <s v="B-26654"/>
    <n v="1733"/>
    <n v="133"/>
    <n v="17"/>
    <x v="1"/>
    <s v="Paper"/>
    <s v="Debit Card"/>
    <d v="2021-02-18T00:00:00"/>
    <x v="251"/>
    <s v="California"/>
    <s v="San Francisco"/>
    <s v="2021-02"/>
    <n v="2021"/>
    <s v="02"/>
    <s v="18"/>
  </r>
  <r>
    <s v="B-26195"/>
    <n v="874"/>
    <n v="235"/>
    <n v="15"/>
    <x v="1"/>
    <s v="Binders"/>
    <s v="Debit Card"/>
    <d v="2023-05-29T00:00:00"/>
    <x v="252"/>
    <s v="New York"/>
    <s v="Rochester"/>
    <s v="2023-05"/>
    <n v="2023"/>
    <s v="05"/>
    <s v="29"/>
  </r>
  <r>
    <s v="B-26195"/>
    <n v="874"/>
    <n v="235"/>
    <n v="15"/>
    <x v="1"/>
    <s v="Binders"/>
    <s v="Debit Card"/>
    <d v="2021-06-04T00:00:00"/>
    <x v="253"/>
    <s v="Florida"/>
    <s v="Miami"/>
    <s v="2021-06"/>
    <n v="2021"/>
    <s v="06"/>
    <s v="04"/>
  </r>
  <r>
    <s v="B-25842"/>
    <n v="1248"/>
    <n v="584"/>
    <n v="13"/>
    <x v="1"/>
    <s v="Pens"/>
    <s v="EMI"/>
    <d v="2024-01-22T00:00:00"/>
    <x v="254"/>
    <s v="Ohio"/>
    <s v="Columbus"/>
    <s v="2024-01"/>
    <n v="2024"/>
    <s v="01"/>
    <s v="22"/>
  </r>
  <r>
    <s v="B-25842"/>
    <n v="1248"/>
    <n v="584"/>
    <n v="13"/>
    <x v="1"/>
    <s v="Pens"/>
    <s v="EMI"/>
    <d v="2022-12-27T00:00:00"/>
    <x v="255"/>
    <s v="California"/>
    <s v="San Francisco"/>
    <s v="2022-12"/>
    <n v="2022"/>
    <s v="12"/>
    <s v="27"/>
  </r>
  <r>
    <s v="B-25842"/>
    <n v="3669"/>
    <n v="154"/>
    <n v="14"/>
    <x v="1"/>
    <s v="Markers"/>
    <s v="EMI"/>
    <d v="2024-01-22T00:00:00"/>
    <x v="254"/>
    <s v="Ohio"/>
    <s v="Columbus"/>
    <s v="2024-01"/>
    <n v="2024"/>
    <s v="01"/>
    <s v="22"/>
  </r>
  <r>
    <s v="B-25842"/>
    <n v="3669"/>
    <n v="154"/>
    <n v="14"/>
    <x v="1"/>
    <s v="Markers"/>
    <s v="EMI"/>
    <d v="2022-12-27T00:00:00"/>
    <x v="255"/>
    <s v="California"/>
    <s v="San Francisco"/>
    <s v="2022-12"/>
    <n v="2022"/>
    <s v="12"/>
    <s v="27"/>
  </r>
  <r>
    <s v="B-25842"/>
    <n v="514"/>
    <n v="109"/>
    <n v="15"/>
    <x v="1"/>
    <s v="Paper"/>
    <s v="Debit Card"/>
    <d v="2024-01-22T00:00:00"/>
    <x v="254"/>
    <s v="Ohio"/>
    <s v="Columbus"/>
    <s v="2024-01"/>
    <n v="2024"/>
    <s v="01"/>
    <s v="22"/>
  </r>
  <r>
    <s v="B-25842"/>
    <n v="514"/>
    <n v="109"/>
    <n v="15"/>
    <x v="1"/>
    <s v="Paper"/>
    <s v="Debit Card"/>
    <d v="2022-12-27T00:00:00"/>
    <x v="255"/>
    <s v="California"/>
    <s v="San Francisco"/>
    <s v="2022-12"/>
    <n v="2022"/>
    <s v="12"/>
    <s v="27"/>
  </r>
  <r>
    <s v="B-25851"/>
    <n v="3273"/>
    <n v="85"/>
    <n v="16"/>
    <x v="0"/>
    <s v="Phones"/>
    <s v="UPI"/>
    <d v="2024-03-30T00:00:00"/>
    <x v="256"/>
    <s v="Ohio"/>
    <s v="Cincinnati"/>
    <s v="2024-03"/>
    <n v="2024"/>
    <s v="03"/>
    <s v="30"/>
  </r>
  <r>
    <s v="B-25427"/>
    <n v="5035"/>
    <n v="2008"/>
    <n v="2"/>
    <x v="2"/>
    <s v="Chairs"/>
    <s v="COD"/>
    <d v="2020-04-04T00:00:00"/>
    <x v="257"/>
    <s v="Florida"/>
    <s v="Miami"/>
    <s v="2020-04"/>
    <n v="2020"/>
    <s v="04"/>
    <s v="04"/>
  </r>
  <r>
    <s v="B-25427"/>
    <n v="7702"/>
    <n v="60"/>
    <n v="19"/>
    <x v="0"/>
    <s v="Printers"/>
    <s v="UPI"/>
    <d v="2020-04-04T00:00:00"/>
    <x v="257"/>
    <s v="Florida"/>
    <s v="Miami"/>
    <s v="2020-04"/>
    <n v="2020"/>
    <s v="04"/>
    <s v="04"/>
  </r>
  <r>
    <s v="B-25427"/>
    <n v="9884"/>
    <n v="4446"/>
    <n v="7"/>
    <x v="0"/>
    <s v="Printers"/>
    <s v="EMI"/>
    <d v="2020-04-04T00:00:00"/>
    <x v="257"/>
    <s v="Florida"/>
    <s v="Miami"/>
    <s v="2020-04"/>
    <n v="2020"/>
    <s v="04"/>
    <s v="04"/>
  </r>
  <r>
    <s v="B-26224"/>
    <n v="5564"/>
    <n v="175"/>
    <n v="11"/>
    <x v="0"/>
    <s v="Laptops"/>
    <s v="COD"/>
    <d v="2023-01-22T00:00:00"/>
    <x v="258"/>
    <s v="Illinois"/>
    <s v="Chicago"/>
    <s v="2023-01"/>
    <n v="2023"/>
    <s v="01"/>
    <s v="22"/>
  </r>
  <r>
    <s v="B-26224"/>
    <n v="5564"/>
    <n v="175"/>
    <n v="11"/>
    <x v="0"/>
    <s v="Laptops"/>
    <s v="COD"/>
    <d v="2022-04-12T00:00:00"/>
    <x v="259"/>
    <s v="Texas"/>
    <s v="Houston"/>
    <s v="2022-04"/>
    <n v="2022"/>
    <s v="04"/>
    <s v="12"/>
  </r>
  <r>
    <s v="B-26224"/>
    <n v="5564"/>
    <n v="175"/>
    <n v="11"/>
    <x v="0"/>
    <s v="Laptops"/>
    <s v="COD"/>
    <d v="2023-12-13T00:00:00"/>
    <x v="260"/>
    <s v="Florida"/>
    <s v="Miami"/>
    <s v="2023-12"/>
    <n v="2023"/>
    <s v="12"/>
    <s v="13"/>
  </r>
  <r>
    <s v="B-26224"/>
    <n v="3953"/>
    <n v="1776"/>
    <n v="15"/>
    <x v="0"/>
    <s v="Electronic Games"/>
    <s v="UPI"/>
    <d v="2023-01-22T00:00:00"/>
    <x v="258"/>
    <s v="Illinois"/>
    <s v="Chicago"/>
    <s v="2023-01"/>
    <n v="2023"/>
    <s v="01"/>
    <s v="22"/>
  </r>
  <r>
    <s v="B-26224"/>
    <n v="3953"/>
    <n v="1776"/>
    <n v="15"/>
    <x v="0"/>
    <s v="Electronic Games"/>
    <s v="UPI"/>
    <d v="2022-04-12T00:00:00"/>
    <x v="259"/>
    <s v="Texas"/>
    <s v="Houston"/>
    <s v="2022-04"/>
    <n v="2022"/>
    <s v="04"/>
    <s v="12"/>
  </r>
  <r>
    <s v="B-26224"/>
    <n v="3953"/>
    <n v="1776"/>
    <n v="15"/>
    <x v="0"/>
    <s v="Electronic Games"/>
    <s v="UPI"/>
    <d v="2023-12-13T00:00:00"/>
    <x v="260"/>
    <s v="Florida"/>
    <s v="Miami"/>
    <s v="2023-12"/>
    <n v="2023"/>
    <s v="12"/>
    <s v="13"/>
  </r>
  <r>
    <s v="B-26896"/>
    <n v="6488"/>
    <n v="1591"/>
    <n v="18"/>
    <x v="0"/>
    <s v="Printers"/>
    <s v="EMI"/>
    <d v="2023-05-24T00:00:00"/>
    <x v="261"/>
    <s v="Texas"/>
    <s v="Dallas"/>
    <s v="2023-05"/>
    <n v="2023"/>
    <s v="05"/>
    <s v="24"/>
  </r>
  <r>
    <s v="B-26896"/>
    <n v="6488"/>
    <n v="1591"/>
    <n v="18"/>
    <x v="0"/>
    <s v="Printers"/>
    <s v="EMI"/>
    <d v="2020-11-29T00:00:00"/>
    <x v="262"/>
    <s v="Texas"/>
    <s v="Houston"/>
    <s v="2020-11"/>
    <n v="2020"/>
    <s v="11"/>
    <s v="29"/>
  </r>
  <r>
    <s v="B-26469"/>
    <n v="7856"/>
    <n v="3699"/>
    <n v="17"/>
    <x v="0"/>
    <s v="Electronic Games"/>
    <s v="UPI"/>
    <d v="2021-03-24T00:00:00"/>
    <x v="263"/>
    <s v="Florida"/>
    <s v="Orlando"/>
    <s v="2021-03"/>
    <n v="2021"/>
    <s v="03"/>
    <s v="24"/>
  </r>
  <r>
    <s v="B-26469"/>
    <n v="1165"/>
    <n v="51"/>
    <n v="3"/>
    <x v="1"/>
    <s v="Pens"/>
    <s v="EMI"/>
    <d v="2021-03-24T00:00:00"/>
    <x v="263"/>
    <s v="Florida"/>
    <s v="Orlando"/>
    <s v="2021-03"/>
    <n v="2021"/>
    <s v="03"/>
    <s v="24"/>
  </r>
  <r>
    <s v="B-26219"/>
    <n v="9386"/>
    <n v="2555"/>
    <n v="20"/>
    <x v="1"/>
    <s v="Markers"/>
    <s v="Credit Card"/>
    <d v="2020-08-19T00:00:00"/>
    <x v="264"/>
    <s v="California"/>
    <s v="San Diego"/>
    <s v="2020-08"/>
    <n v="2020"/>
    <s v="08"/>
    <s v="19"/>
  </r>
  <r>
    <s v="B-26219"/>
    <n v="9386"/>
    <n v="2555"/>
    <n v="20"/>
    <x v="1"/>
    <s v="Markers"/>
    <s v="Credit Card"/>
    <d v="2022-10-20T00:00:00"/>
    <x v="265"/>
    <s v="Ohio"/>
    <s v="Cleveland"/>
    <s v="2022-10"/>
    <n v="2022"/>
    <s v="10"/>
    <s v="20"/>
  </r>
  <r>
    <s v="B-26119"/>
    <n v="3956"/>
    <n v="142"/>
    <n v="12"/>
    <x v="1"/>
    <s v="Pens"/>
    <s v="Debit Card"/>
    <d v="2023-09-20T00:00:00"/>
    <x v="266"/>
    <s v="Florida"/>
    <s v="Tampa"/>
    <s v="2023-09"/>
    <n v="2023"/>
    <s v="09"/>
    <s v="20"/>
  </r>
  <r>
    <s v="B-26119"/>
    <n v="3956"/>
    <n v="142"/>
    <n v="12"/>
    <x v="1"/>
    <s v="Pens"/>
    <s v="Debit Card"/>
    <d v="2024-12-26T00:00:00"/>
    <x v="267"/>
    <s v="Texas"/>
    <s v="Dallas"/>
    <s v="2024-12"/>
    <n v="2024"/>
    <s v="12"/>
    <s v="26"/>
  </r>
  <r>
    <s v="B-26119"/>
    <n v="6449"/>
    <n v="2628"/>
    <n v="11"/>
    <x v="2"/>
    <s v="Bookcases"/>
    <s v="EMI"/>
    <d v="2023-09-20T00:00:00"/>
    <x v="266"/>
    <s v="Florida"/>
    <s v="Tampa"/>
    <s v="2023-09"/>
    <n v="2023"/>
    <s v="09"/>
    <s v="20"/>
  </r>
  <r>
    <s v="B-26119"/>
    <n v="6449"/>
    <n v="2628"/>
    <n v="11"/>
    <x v="2"/>
    <s v="Bookcases"/>
    <s v="EMI"/>
    <d v="2024-12-26T00:00:00"/>
    <x v="267"/>
    <s v="Texas"/>
    <s v="Dallas"/>
    <s v="2024-12"/>
    <n v="2024"/>
    <s v="12"/>
    <s v="26"/>
  </r>
  <r>
    <s v="B-26988"/>
    <n v="6255"/>
    <n v="437"/>
    <n v="18"/>
    <x v="1"/>
    <s v="Markers"/>
    <s v="COD"/>
    <d v="2021-12-03T00:00:00"/>
    <x v="268"/>
    <s v="New York"/>
    <s v="Rochester"/>
    <s v="2021-12"/>
    <n v="2021"/>
    <s v="12"/>
    <s v="03"/>
  </r>
  <r>
    <s v="B-26988"/>
    <n v="2109"/>
    <n v="681"/>
    <n v="20"/>
    <x v="0"/>
    <s v="Electronic Games"/>
    <s v="UPI"/>
    <d v="2021-12-03T00:00:00"/>
    <x v="268"/>
    <s v="New York"/>
    <s v="Rochester"/>
    <s v="2021-12"/>
    <n v="2021"/>
    <s v="12"/>
    <s v="03"/>
  </r>
  <r>
    <s v="B-25596"/>
    <n v="6707"/>
    <n v="1041"/>
    <n v="20"/>
    <x v="0"/>
    <s v="Phones"/>
    <s v="Credit Card"/>
    <d v="2021-09-14T00:00:00"/>
    <x v="269"/>
    <s v="Texas"/>
    <s v="Austin"/>
    <s v="2021-09"/>
    <n v="2021"/>
    <s v="09"/>
    <s v="14"/>
  </r>
  <r>
    <s v="B-26845"/>
    <n v="7633"/>
    <n v="184"/>
    <n v="13"/>
    <x v="1"/>
    <s v="Pens"/>
    <s v="COD"/>
    <d v="2021-09-30T00:00:00"/>
    <x v="270"/>
    <s v="Illinois"/>
    <s v="Springfield"/>
    <s v="2021-09"/>
    <n v="2021"/>
    <s v="09"/>
    <s v="30"/>
  </r>
  <r>
    <s v="B-25099"/>
    <n v="975"/>
    <n v="224"/>
    <n v="18"/>
    <x v="1"/>
    <s v="Pens"/>
    <s v="COD"/>
    <d v="2021-12-22T00:00:00"/>
    <x v="271"/>
    <s v="California"/>
    <s v="San Diego"/>
    <s v="2021-12"/>
    <n v="2021"/>
    <s v="12"/>
    <s v="22"/>
  </r>
  <r>
    <s v="B-25099"/>
    <n v="4492"/>
    <n v="1450"/>
    <n v="7"/>
    <x v="2"/>
    <s v="Tables"/>
    <s v="EMI"/>
    <d v="2021-12-22T00:00:00"/>
    <x v="271"/>
    <s v="California"/>
    <s v="San Diego"/>
    <s v="2021-12"/>
    <n v="2021"/>
    <s v="12"/>
    <s v="22"/>
  </r>
  <r>
    <s v="B-25099"/>
    <n v="7957"/>
    <n v="2834"/>
    <n v="12"/>
    <x v="2"/>
    <s v="Chairs"/>
    <s v="UPI"/>
    <d v="2021-12-22T00:00:00"/>
    <x v="271"/>
    <s v="California"/>
    <s v="San Diego"/>
    <s v="2021-12"/>
    <n v="2021"/>
    <s v="12"/>
    <s v="22"/>
  </r>
  <r>
    <s v="B-26153"/>
    <n v="4906"/>
    <n v="975"/>
    <n v="7"/>
    <x v="2"/>
    <s v="Tables"/>
    <s v="Debit Card"/>
    <d v="2022-05-18T00:00:00"/>
    <x v="272"/>
    <s v="Texas"/>
    <s v="Houston"/>
    <s v="2022-05"/>
    <n v="2022"/>
    <s v="05"/>
    <s v="18"/>
  </r>
  <r>
    <s v="B-25060"/>
    <n v="1379"/>
    <n v="250"/>
    <n v="3"/>
    <x v="1"/>
    <s v="Pens"/>
    <s v="Credit Card"/>
    <d v="2020-10-08T00:00:00"/>
    <x v="273"/>
    <s v="New York"/>
    <s v="Buffalo"/>
    <s v="2020-10"/>
    <n v="2020"/>
    <s v="10"/>
    <s v="08"/>
  </r>
  <r>
    <s v="B-25060"/>
    <n v="4244"/>
    <n v="340"/>
    <n v="10"/>
    <x v="0"/>
    <s v="Laptops"/>
    <s v="Debit Card"/>
    <d v="2020-10-08T00:00:00"/>
    <x v="273"/>
    <s v="New York"/>
    <s v="Buffalo"/>
    <s v="2020-10"/>
    <n v="2020"/>
    <s v="10"/>
    <s v="08"/>
  </r>
  <r>
    <s v="B-26572"/>
    <n v="5911"/>
    <n v="2333"/>
    <n v="14"/>
    <x v="2"/>
    <s v="Bookcases"/>
    <s v="EMI"/>
    <d v="2022-08-20T00:00:00"/>
    <x v="274"/>
    <s v="California"/>
    <s v="San Diego"/>
    <s v="2022-08"/>
    <n v="2022"/>
    <s v="08"/>
    <s v="20"/>
  </r>
  <r>
    <s v="B-26572"/>
    <n v="5911"/>
    <n v="2333"/>
    <n v="14"/>
    <x v="2"/>
    <s v="Bookcases"/>
    <s v="EMI"/>
    <d v="2024-11-25T00:00:00"/>
    <x v="275"/>
    <s v="California"/>
    <s v="San Francisco"/>
    <s v="2024-11"/>
    <n v="2024"/>
    <s v="11"/>
    <s v="25"/>
  </r>
  <r>
    <s v="B-26572"/>
    <n v="1818"/>
    <n v="738"/>
    <n v="11"/>
    <x v="1"/>
    <s v="Markers"/>
    <s v="EMI"/>
    <d v="2022-08-20T00:00:00"/>
    <x v="274"/>
    <s v="California"/>
    <s v="San Diego"/>
    <s v="2022-08"/>
    <n v="2022"/>
    <s v="08"/>
    <s v="20"/>
  </r>
  <r>
    <s v="B-26572"/>
    <n v="1818"/>
    <n v="738"/>
    <n v="11"/>
    <x v="1"/>
    <s v="Markers"/>
    <s v="EMI"/>
    <d v="2024-11-25T00:00:00"/>
    <x v="275"/>
    <s v="California"/>
    <s v="San Francisco"/>
    <s v="2024-11"/>
    <n v="2024"/>
    <s v="11"/>
    <s v="25"/>
  </r>
  <r>
    <s v="B-25919"/>
    <n v="2140"/>
    <n v="970"/>
    <n v="4"/>
    <x v="1"/>
    <s v="Paper"/>
    <s v="Credit Card"/>
    <d v="2020-09-30T00:00:00"/>
    <x v="276"/>
    <s v="California"/>
    <s v="San Diego"/>
    <s v="2020-09"/>
    <n v="2020"/>
    <s v="09"/>
    <s v="30"/>
  </r>
  <r>
    <s v="B-25919"/>
    <n v="2140"/>
    <n v="970"/>
    <n v="4"/>
    <x v="1"/>
    <s v="Paper"/>
    <s v="Credit Card"/>
    <d v="2025-02-20T00:00:00"/>
    <x v="277"/>
    <s v="Florida"/>
    <s v="Orlando"/>
    <s v="2025-02"/>
    <n v="2025"/>
    <s v="02"/>
    <s v="20"/>
  </r>
  <r>
    <s v="B-25919"/>
    <n v="2140"/>
    <n v="970"/>
    <n v="4"/>
    <x v="1"/>
    <s v="Paper"/>
    <s v="Credit Card"/>
    <d v="2022-03-20T00:00:00"/>
    <x v="278"/>
    <s v="California"/>
    <s v="San Francisco"/>
    <s v="2022-03"/>
    <n v="2022"/>
    <s v="03"/>
    <s v="20"/>
  </r>
  <r>
    <s v="B-25919"/>
    <n v="2670"/>
    <n v="1026"/>
    <n v="1"/>
    <x v="0"/>
    <s v="Laptops"/>
    <s v="Debit Card"/>
    <d v="2020-09-30T00:00:00"/>
    <x v="276"/>
    <s v="California"/>
    <s v="San Diego"/>
    <s v="2020-09"/>
    <n v="2020"/>
    <s v="09"/>
    <s v="30"/>
  </r>
  <r>
    <s v="B-25919"/>
    <n v="2670"/>
    <n v="1026"/>
    <n v="1"/>
    <x v="0"/>
    <s v="Laptops"/>
    <s v="Debit Card"/>
    <d v="2025-02-20T00:00:00"/>
    <x v="277"/>
    <s v="Florida"/>
    <s v="Orlando"/>
    <s v="2025-02"/>
    <n v="2025"/>
    <s v="02"/>
    <s v="20"/>
  </r>
  <r>
    <s v="B-25919"/>
    <n v="2670"/>
    <n v="1026"/>
    <n v="1"/>
    <x v="0"/>
    <s v="Laptops"/>
    <s v="Debit Card"/>
    <d v="2022-03-20T00:00:00"/>
    <x v="278"/>
    <s v="California"/>
    <s v="San Francisco"/>
    <s v="2022-03"/>
    <n v="2022"/>
    <s v="03"/>
    <s v="20"/>
  </r>
  <r>
    <s v="B-26978"/>
    <n v="1108"/>
    <n v="167"/>
    <n v="18"/>
    <x v="0"/>
    <s v="Laptops"/>
    <s v="Debit Card"/>
    <d v="2025-03-07T00:00:00"/>
    <x v="279"/>
    <s v="Illinois"/>
    <s v="Springfield"/>
    <s v="2025-03"/>
    <n v="2025"/>
    <s v="03"/>
    <s v="07"/>
  </r>
  <r>
    <s v="B-26978"/>
    <n v="9776"/>
    <n v="3750"/>
    <n v="9"/>
    <x v="1"/>
    <s v="Binders"/>
    <s v="UPI"/>
    <d v="2025-03-07T00:00:00"/>
    <x v="279"/>
    <s v="Illinois"/>
    <s v="Springfield"/>
    <s v="2025-03"/>
    <n v="2025"/>
    <s v="03"/>
    <s v="07"/>
  </r>
  <r>
    <s v="B-26978"/>
    <n v="535"/>
    <n v="72"/>
    <n v="6"/>
    <x v="2"/>
    <s v="Bookcases"/>
    <s v="COD"/>
    <d v="2025-03-07T00:00:00"/>
    <x v="279"/>
    <s v="Illinois"/>
    <s v="Springfield"/>
    <s v="2025-03"/>
    <n v="2025"/>
    <s v="03"/>
    <s v="07"/>
  </r>
  <r>
    <s v="B-26554"/>
    <n v="7564"/>
    <n v="3463"/>
    <n v="5"/>
    <x v="1"/>
    <s v="Paper"/>
    <s v="Credit Card"/>
    <d v="2024-06-16T00:00:00"/>
    <x v="280"/>
    <s v="Florida"/>
    <s v="Tampa"/>
    <s v="2024-06"/>
    <n v="2024"/>
    <s v="06"/>
    <s v="16"/>
  </r>
  <r>
    <s v="B-26554"/>
    <n v="7564"/>
    <n v="3463"/>
    <n v="5"/>
    <x v="1"/>
    <s v="Paper"/>
    <s v="Credit Card"/>
    <d v="2020-11-21T00:00:00"/>
    <x v="281"/>
    <s v="Illinois"/>
    <s v="Peoria"/>
    <s v="2020-11"/>
    <n v="2020"/>
    <s v="11"/>
    <s v="21"/>
  </r>
  <r>
    <s v="B-26554"/>
    <n v="7564"/>
    <n v="3463"/>
    <n v="5"/>
    <x v="1"/>
    <s v="Paper"/>
    <s v="Credit Card"/>
    <d v="2024-10-01T00:00:00"/>
    <x v="282"/>
    <s v="Florida"/>
    <s v="Miami"/>
    <s v="2024-10"/>
    <n v="2024"/>
    <s v="10"/>
    <s v="01"/>
  </r>
  <r>
    <s v="B-26554"/>
    <n v="7564"/>
    <n v="3463"/>
    <n v="5"/>
    <x v="1"/>
    <s v="Paper"/>
    <s v="Credit Card"/>
    <d v="2024-07-01T00:00:00"/>
    <x v="283"/>
    <s v="Texas"/>
    <s v="Houston"/>
    <s v="2024-07"/>
    <n v="2024"/>
    <s v="07"/>
    <s v="01"/>
  </r>
  <r>
    <s v="B-26554"/>
    <n v="3409"/>
    <n v="1605"/>
    <n v="20"/>
    <x v="0"/>
    <s v="Electronic Games"/>
    <s v="UPI"/>
    <d v="2024-06-16T00:00:00"/>
    <x v="280"/>
    <s v="Florida"/>
    <s v="Tampa"/>
    <s v="2024-06"/>
    <n v="2024"/>
    <s v="06"/>
    <s v="16"/>
  </r>
  <r>
    <s v="B-26554"/>
    <n v="3409"/>
    <n v="1605"/>
    <n v="20"/>
    <x v="0"/>
    <s v="Electronic Games"/>
    <s v="UPI"/>
    <d v="2020-11-21T00:00:00"/>
    <x v="281"/>
    <s v="Illinois"/>
    <s v="Peoria"/>
    <s v="2020-11"/>
    <n v="2020"/>
    <s v="11"/>
    <s v="21"/>
  </r>
  <r>
    <s v="B-26554"/>
    <n v="3409"/>
    <n v="1605"/>
    <n v="20"/>
    <x v="0"/>
    <s v="Electronic Games"/>
    <s v="UPI"/>
    <d v="2024-10-01T00:00:00"/>
    <x v="282"/>
    <s v="Florida"/>
    <s v="Miami"/>
    <s v="2024-10"/>
    <n v="2024"/>
    <s v="10"/>
    <s v="01"/>
  </r>
  <r>
    <s v="B-26554"/>
    <n v="3409"/>
    <n v="1605"/>
    <n v="20"/>
    <x v="0"/>
    <s v="Electronic Games"/>
    <s v="UPI"/>
    <d v="2024-07-01T00:00:00"/>
    <x v="283"/>
    <s v="Texas"/>
    <s v="Houston"/>
    <s v="2024-07"/>
    <n v="2024"/>
    <s v="07"/>
    <s v="01"/>
  </r>
  <r>
    <s v="B-26883"/>
    <n v="9751"/>
    <n v="2459"/>
    <n v="13"/>
    <x v="1"/>
    <s v="Pens"/>
    <s v="COD"/>
    <d v="2020-11-23T00:00:00"/>
    <x v="284"/>
    <s v="New York"/>
    <s v="Buffalo"/>
    <s v="2020-11"/>
    <n v="2020"/>
    <s v="11"/>
    <s v="23"/>
  </r>
  <r>
    <s v="B-25423"/>
    <n v="6385"/>
    <n v="2656"/>
    <n v="11"/>
    <x v="0"/>
    <s v="Printers"/>
    <s v="Credit Card"/>
    <d v="2023-03-18T00:00:00"/>
    <x v="285"/>
    <s v="Florida"/>
    <s v="Orlando"/>
    <s v="2023-03"/>
    <n v="2023"/>
    <s v="03"/>
    <s v="18"/>
  </r>
  <r>
    <s v="B-25423"/>
    <n v="6385"/>
    <n v="2656"/>
    <n v="11"/>
    <x v="0"/>
    <s v="Printers"/>
    <s v="Credit Card"/>
    <d v="2022-10-19T00:00:00"/>
    <x v="286"/>
    <s v="Florida"/>
    <s v="Tampa"/>
    <s v="2022-10"/>
    <n v="2022"/>
    <s v="10"/>
    <s v="19"/>
  </r>
  <r>
    <s v="B-26324"/>
    <n v="6355"/>
    <n v="1335"/>
    <n v="15"/>
    <x v="0"/>
    <s v="Electronic Games"/>
    <s v="Debit Card"/>
    <d v="2023-08-31T00:00:00"/>
    <x v="287"/>
    <s v="Texas"/>
    <s v="Austin"/>
    <s v="2023-08"/>
    <n v="2023"/>
    <s v="08"/>
    <s v="31"/>
  </r>
  <r>
    <s v="B-26324"/>
    <n v="6355"/>
    <n v="1335"/>
    <n v="15"/>
    <x v="0"/>
    <s v="Electronic Games"/>
    <s v="Debit Card"/>
    <d v="2021-06-06T00:00:00"/>
    <x v="288"/>
    <s v="Texas"/>
    <s v="Austin"/>
    <s v="2021-06"/>
    <n v="2021"/>
    <s v="06"/>
    <s v="06"/>
  </r>
  <r>
    <s v="B-26945"/>
    <n v="7377"/>
    <n v="320"/>
    <n v="15"/>
    <x v="0"/>
    <s v="Printers"/>
    <s v="Debit Card"/>
    <d v="2022-12-21T00:00:00"/>
    <x v="289"/>
    <s v="Texas"/>
    <s v="Austin"/>
    <s v="2022-12"/>
    <n v="2022"/>
    <s v="12"/>
    <s v="21"/>
  </r>
  <r>
    <s v="B-26945"/>
    <n v="2054"/>
    <n v="371"/>
    <n v="12"/>
    <x v="1"/>
    <s v="Markers"/>
    <s v="EMI"/>
    <d v="2022-12-21T00:00:00"/>
    <x v="289"/>
    <s v="Texas"/>
    <s v="Austin"/>
    <s v="2022-12"/>
    <n v="2022"/>
    <s v="12"/>
    <s v="21"/>
  </r>
  <r>
    <s v="B-26405"/>
    <n v="7497"/>
    <n v="319"/>
    <n v="18"/>
    <x v="2"/>
    <s v="Chairs"/>
    <s v="COD"/>
    <d v="2024-02-12T00:00:00"/>
    <x v="290"/>
    <s v="Illinois"/>
    <s v="Peoria"/>
    <s v="2024-02"/>
    <n v="2024"/>
    <s v="02"/>
    <s v="12"/>
  </r>
  <r>
    <s v="B-26046"/>
    <n v="2565"/>
    <n v="983"/>
    <n v="20"/>
    <x v="0"/>
    <s v="Electronic Games"/>
    <s v="Debit Card"/>
    <d v="2022-12-05T00:00:00"/>
    <x v="291"/>
    <s v="Florida"/>
    <s v="Miami"/>
    <s v="2022-12"/>
    <n v="2022"/>
    <s v="12"/>
    <s v="05"/>
  </r>
  <r>
    <s v="B-26046"/>
    <n v="5024"/>
    <n v="1544"/>
    <n v="19"/>
    <x v="1"/>
    <s v="Pens"/>
    <s v="COD"/>
    <d v="2022-12-05T00:00:00"/>
    <x v="291"/>
    <s v="Florida"/>
    <s v="Miami"/>
    <s v="2022-12"/>
    <n v="2022"/>
    <s v="12"/>
    <s v="05"/>
  </r>
  <r>
    <s v="B-25746"/>
    <n v="8243"/>
    <n v="1346"/>
    <n v="15"/>
    <x v="1"/>
    <s v="Binders"/>
    <s v="Debit Card"/>
    <d v="2021-04-04T00:00:00"/>
    <x v="292"/>
    <s v="Texas"/>
    <s v="Houston"/>
    <s v="2021-04"/>
    <n v="2021"/>
    <s v="04"/>
    <s v="04"/>
  </r>
  <r>
    <s v="B-25232"/>
    <n v="7792"/>
    <n v="1403"/>
    <n v="13"/>
    <x v="1"/>
    <s v="Paper"/>
    <s v="UPI"/>
    <d v="2021-02-12T00:00:00"/>
    <x v="293"/>
    <s v="Illinois"/>
    <s v="Peoria"/>
    <s v="2021-02"/>
    <n v="2021"/>
    <s v="02"/>
    <s v="12"/>
  </r>
  <r>
    <s v="B-25232"/>
    <n v="7792"/>
    <n v="1403"/>
    <n v="13"/>
    <x v="1"/>
    <s v="Paper"/>
    <s v="UPI"/>
    <d v="2022-12-27T00:00:00"/>
    <x v="294"/>
    <s v="New York"/>
    <s v="Rochester"/>
    <s v="2022-12"/>
    <n v="2022"/>
    <s v="12"/>
    <s v="27"/>
  </r>
  <r>
    <s v="B-25232"/>
    <n v="7792"/>
    <n v="1403"/>
    <n v="13"/>
    <x v="1"/>
    <s v="Paper"/>
    <s v="UPI"/>
    <d v="2024-01-19T00:00:00"/>
    <x v="295"/>
    <s v="California"/>
    <s v="San Diego"/>
    <s v="2024-01"/>
    <n v="2024"/>
    <s v="01"/>
    <s v="19"/>
  </r>
  <r>
    <s v="B-25232"/>
    <n v="2346"/>
    <n v="388"/>
    <n v="14"/>
    <x v="2"/>
    <s v="Chairs"/>
    <s v="Debit Card"/>
    <d v="2021-02-12T00:00:00"/>
    <x v="293"/>
    <s v="Illinois"/>
    <s v="Peoria"/>
    <s v="2021-02"/>
    <n v="2021"/>
    <s v="02"/>
    <s v="12"/>
  </r>
  <r>
    <s v="B-25232"/>
    <n v="2346"/>
    <n v="388"/>
    <n v="14"/>
    <x v="2"/>
    <s v="Chairs"/>
    <s v="Debit Card"/>
    <d v="2022-12-27T00:00:00"/>
    <x v="294"/>
    <s v="New York"/>
    <s v="Rochester"/>
    <s v="2022-12"/>
    <n v="2022"/>
    <s v="12"/>
    <s v="27"/>
  </r>
  <r>
    <s v="B-25232"/>
    <n v="2346"/>
    <n v="388"/>
    <n v="14"/>
    <x v="2"/>
    <s v="Chairs"/>
    <s v="Debit Card"/>
    <d v="2024-01-19T00:00:00"/>
    <x v="295"/>
    <s v="California"/>
    <s v="San Diego"/>
    <s v="2024-01"/>
    <n v="2024"/>
    <s v="01"/>
    <s v="19"/>
  </r>
  <r>
    <s v="B-25591"/>
    <n v="7346"/>
    <n v="1043"/>
    <n v="10"/>
    <x v="2"/>
    <s v="Sofas"/>
    <s v="Credit Card"/>
    <d v="2022-12-25T00:00:00"/>
    <x v="296"/>
    <s v="Ohio"/>
    <s v="Columbus"/>
    <s v="2022-12"/>
    <n v="2022"/>
    <s v="12"/>
    <s v="25"/>
  </r>
  <r>
    <s v="B-25591"/>
    <n v="9770"/>
    <n v="4132"/>
    <n v="7"/>
    <x v="0"/>
    <s v="Electronic Games"/>
    <s v="UPI"/>
    <d v="2022-12-25T00:00:00"/>
    <x v="296"/>
    <s v="Ohio"/>
    <s v="Columbus"/>
    <s v="2022-12"/>
    <n v="2022"/>
    <s v="12"/>
    <s v="25"/>
  </r>
  <r>
    <s v="B-25591"/>
    <n v="7179"/>
    <n v="683"/>
    <n v="13"/>
    <x v="0"/>
    <s v="Laptops"/>
    <s v="Credit Card"/>
    <d v="2022-12-25T00:00:00"/>
    <x v="296"/>
    <s v="Ohio"/>
    <s v="Columbus"/>
    <s v="2022-12"/>
    <n v="2022"/>
    <s v="12"/>
    <s v="25"/>
  </r>
  <r>
    <s v="B-26325"/>
    <n v="5449"/>
    <n v="2389"/>
    <n v="2"/>
    <x v="0"/>
    <s v="Phones"/>
    <s v="UPI"/>
    <d v="2022-10-06T00:00:00"/>
    <x v="297"/>
    <s v="Florida"/>
    <s v="Miami"/>
    <s v="2022-10"/>
    <n v="2022"/>
    <s v="10"/>
    <s v="06"/>
  </r>
  <r>
    <s v="B-25251"/>
    <n v="2895"/>
    <n v="104"/>
    <n v="6"/>
    <x v="2"/>
    <s v="Chairs"/>
    <s v="COD"/>
    <d v="2020-04-27T00:00:00"/>
    <x v="298"/>
    <s v="New York"/>
    <s v="Buffalo"/>
    <s v="2020-04"/>
    <n v="2020"/>
    <s v="04"/>
    <s v="27"/>
  </r>
  <r>
    <s v="B-25251"/>
    <n v="2895"/>
    <n v="104"/>
    <n v="6"/>
    <x v="2"/>
    <s v="Chairs"/>
    <s v="COD"/>
    <d v="2024-05-13T00:00:00"/>
    <x v="299"/>
    <s v="Texas"/>
    <s v="Houston"/>
    <s v="2024-05"/>
    <n v="2024"/>
    <s v="05"/>
    <s v="13"/>
  </r>
  <r>
    <s v="B-25251"/>
    <n v="697"/>
    <n v="116"/>
    <n v="1"/>
    <x v="2"/>
    <s v="Chairs"/>
    <s v="UPI"/>
    <d v="2020-04-27T00:00:00"/>
    <x v="298"/>
    <s v="New York"/>
    <s v="Buffalo"/>
    <s v="2020-04"/>
    <n v="2020"/>
    <s v="04"/>
    <s v="27"/>
  </r>
  <r>
    <s v="B-25251"/>
    <n v="697"/>
    <n v="116"/>
    <n v="1"/>
    <x v="2"/>
    <s v="Chairs"/>
    <s v="UPI"/>
    <d v="2024-05-13T00:00:00"/>
    <x v="299"/>
    <s v="Texas"/>
    <s v="Houston"/>
    <s v="2024-05"/>
    <n v="2024"/>
    <s v="05"/>
    <s v="13"/>
  </r>
  <r>
    <s v="B-25464"/>
    <n v="6145"/>
    <n v="1414"/>
    <n v="4"/>
    <x v="2"/>
    <s v="Chairs"/>
    <s v="COD"/>
    <d v="2020-10-23T00:00:00"/>
    <x v="300"/>
    <s v="California"/>
    <s v="Los Angeles"/>
    <s v="2020-10"/>
    <n v="2020"/>
    <s v="10"/>
    <s v="23"/>
  </r>
  <r>
    <s v="B-25464"/>
    <n v="2504"/>
    <n v="440"/>
    <n v="18"/>
    <x v="0"/>
    <s v="Printers"/>
    <s v="UPI"/>
    <d v="2020-10-23T00:00:00"/>
    <x v="300"/>
    <s v="California"/>
    <s v="Los Angeles"/>
    <s v="2020-10"/>
    <n v="2020"/>
    <s v="10"/>
    <s v="23"/>
  </r>
  <r>
    <s v="B-25464"/>
    <n v="3124"/>
    <n v="138"/>
    <n v="16"/>
    <x v="0"/>
    <s v="Phones"/>
    <s v="Debit Card"/>
    <d v="2020-10-23T00:00:00"/>
    <x v="300"/>
    <s v="California"/>
    <s v="Los Angeles"/>
    <s v="2020-10"/>
    <n v="2020"/>
    <s v="10"/>
    <s v="23"/>
  </r>
  <r>
    <s v="B-26678"/>
    <n v="6934"/>
    <n v="1226"/>
    <n v="1"/>
    <x v="0"/>
    <s v="Electronic Games"/>
    <s v="Debit Card"/>
    <d v="2021-06-11T00:00:00"/>
    <x v="301"/>
    <s v="Ohio"/>
    <s v="Cincinnati"/>
    <s v="2021-06"/>
    <n v="2021"/>
    <s v="06"/>
    <s v="11"/>
  </r>
  <r>
    <s v="B-26678"/>
    <n v="6934"/>
    <n v="1226"/>
    <n v="1"/>
    <x v="0"/>
    <s v="Electronic Games"/>
    <s v="Debit Card"/>
    <d v="2021-09-08T00:00:00"/>
    <x v="284"/>
    <s v="New York"/>
    <s v="Rochester"/>
    <s v="2021-09"/>
    <n v="2021"/>
    <s v="09"/>
    <s v="08"/>
  </r>
  <r>
    <s v="B-25962"/>
    <n v="4202"/>
    <n v="1171"/>
    <n v="3"/>
    <x v="1"/>
    <s v="Markers"/>
    <s v="COD"/>
    <d v="2022-11-23T00:00:00"/>
    <x v="302"/>
    <s v="Illinois"/>
    <s v="Peoria"/>
    <s v="2022-11"/>
    <n v="2022"/>
    <s v="11"/>
    <s v="23"/>
  </r>
  <r>
    <s v="B-25962"/>
    <n v="4202"/>
    <n v="1171"/>
    <n v="3"/>
    <x v="1"/>
    <s v="Markers"/>
    <s v="COD"/>
    <d v="2022-10-31T00:00:00"/>
    <x v="303"/>
    <s v="New York"/>
    <s v="Rochester"/>
    <s v="2022-10"/>
    <n v="2022"/>
    <s v="10"/>
    <s v="31"/>
  </r>
  <r>
    <s v="B-25962"/>
    <n v="4202"/>
    <n v="1171"/>
    <n v="3"/>
    <x v="1"/>
    <s v="Markers"/>
    <s v="COD"/>
    <d v="2023-11-06T00:00:00"/>
    <x v="304"/>
    <s v="Florida"/>
    <s v="Tampa"/>
    <s v="2023-11"/>
    <n v="2023"/>
    <s v="11"/>
    <s v="06"/>
  </r>
  <r>
    <s v="B-25962"/>
    <n v="4202"/>
    <n v="1171"/>
    <n v="3"/>
    <x v="1"/>
    <s v="Markers"/>
    <s v="COD"/>
    <d v="2023-11-12T00:00:00"/>
    <x v="305"/>
    <s v="Texas"/>
    <s v="Houston"/>
    <s v="2023-11"/>
    <n v="2023"/>
    <s v="11"/>
    <s v="12"/>
  </r>
  <r>
    <s v="B-26586"/>
    <n v="2239"/>
    <n v="828"/>
    <n v="1"/>
    <x v="0"/>
    <s v="Printers"/>
    <s v="UPI"/>
    <d v="2023-06-26T00:00:00"/>
    <x v="306"/>
    <s v="California"/>
    <s v="Los Angeles"/>
    <s v="2023-06"/>
    <n v="2023"/>
    <s v="06"/>
    <s v="26"/>
  </r>
  <r>
    <s v="B-26586"/>
    <n v="2239"/>
    <n v="828"/>
    <n v="1"/>
    <x v="0"/>
    <s v="Printers"/>
    <s v="UPI"/>
    <d v="2023-09-30T00:00:00"/>
    <x v="307"/>
    <s v="Illinois"/>
    <s v="Chicago"/>
    <s v="2023-09"/>
    <n v="2023"/>
    <s v="09"/>
    <s v="30"/>
  </r>
  <r>
    <s v="B-26586"/>
    <n v="2450"/>
    <n v="1002"/>
    <n v="4"/>
    <x v="0"/>
    <s v="Phones"/>
    <s v="Debit Card"/>
    <d v="2023-06-26T00:00:00"/>
    <x v="306"/>
    <s v="California"/>
    <s v="Los Angeles"/>
    <s v="2023-06"/>
    <n v="2023"/>
    <s v="06"/>
    <s v="26"/>
  </r>
  <r>
    <s v="B-26586"/>
    <n v="2450"/>
    <n v="1002"/>
    <n v="4"/>
    <x v="0"/>
    <s v="Phones"/>
    <s v="Debit Card"/>
    <d v="2023-09-30T00:00:00"/>
    <x v="307"/>
    <s v="Illinois"/>
    <s v="Chicago"/>
    <s v="2023-09"/>
    <n v="2023"/>
    <s v="09"/>
    <s v="30"/>
  </r>
  <r>
    <s v="B-26841"/>
    <n v="9827"/>
    <n v="4208"/>
    <n v="13"/>
    <x v="2"/>
    <s v="Chairs"/>
    <s v="Debit Card"/>
    <d v="2020-09-12T00:00:00"/>
    <x v="308"/>
    <s v="New York"/>
    <s v="New York City"/>
    <s v="2020-09"/>
    <n v="2020"/>
    <s v="09"/>
    <s v="12"/>
  </r>
  <r>
    <s v="B-26841"/>
    <n v="8077"/>
    <n v="240"/>
    <n v="15"/>
    <x v="2"/>
    <s v="Sofas"/>
    <s v="Credit Card"/>
    <d v="2020-09-12T00:00:00"/>
    <x v="308"/>
    <s v="New York"/>
    <s v="New York City"/>
    <s v="2020-09"/>
    <n v="2020"/>
    <s v="09"/>
    <s v="12"/>
  </r>
  <r>
    <s v="B-26284"/>
    <n v="5152"/>
    <n v="2045"/>
    <n v="14"/>
    <x v="0"/>
    <s v="Phones"/>
    <s v="UPI"/>
    <d v="2020-11-27T00:00:00"/>
    <x v="309"/>
    <s v="Illinois"/>
    <s v="Springfield"/>
    <s v="2020-11"/>
    <n v="2020"/>
    <s v="11"/>
    <s v="27"/>
  </r>
  <r>
    <s v="B-26284"/>
    <n v="5152"/>
    <n v="2045"/>
    <n v="14"/>
    <x v="0"/>
    <s v="Phones"/>
    <s v="UPI"/>
    <d v="2022-08-25T00:00:00"/>
    <x v="310"/>
    <s v="California"/>
    <s v="Los Angeles"/>
    <s v="2022-08"/>
    <n v="2022"/>
    <s v="08"/>
    <s v="25"/>
  </r>
  <r>
    <s v="B-26284"/>
    <n v="5152"/>
    <n v="2045"/>
    <n v="14"/>
    <x v="0"/>
    <s v="Phones"/>
    <s v="UPI"/>
    <d v="2023-08-23T00:00:00"/>
    <x v="311"/>
    <s v="Illinois"/>
    <s v="Chicago"/>
    <s v="2023-08"/>
    <n v="2023"/>
    <s v="08"/>
    <s v="23"/>
  </r>
  <r>
    <s v="B-26284"/>
    <n v="5152"/>
    <n v="2045"/>
    <n v="14"/>
    <x v="0"/>
    <s v="Phones"/>
    <s v="UPI"/>
    <d v="2023-10-11T00:00:00"/>
    <x v="312"/>
    <s v="New York"/>
    <s v="Rochester"/>
    <s v="2023-10"/>
    <n v="2023"/>
    <s v="10"/>
    <s v="11"/>
  </r>
  <r>
    <s v="B-26478"/>
    <n v="2542"/>
    <n v="190"/>
    <n v="1"/>
    <x v="1"/>
    <s v="Markers"/>
    <s v="Credit Card"/>
    <d v="2022-04-21T00:00:00"/>
    <x v="313"/>
    <s v="Texas"/>
    <s v="Houston"/>
    <s v="2022-04"/>
    <n v="2022"/>
    <s v="04"/>
    <s v="21"/>
  </r>
  <r>
    <s v="B-26679"/>
    <n v="8102"/>
    <n v="1800"/>
    <n v="5"/>
    <x v="1"/>
    <s v="Markers"/>
    <s v="UPI"/>
    <d v="2023-09-14T00:00:00"/>
    <x v="314"/>
    <s v="California"/>
    <s v="San Francisco"/>
    <s v="2023-09"/>
    <n v="2023"/>
    <s v="09"/>
    <s v="14"/>
  </r>
  <r>
    <s v="B-26679"/>
    <n v="8102"/>
    <n v="1800"/>
    <n v="5"/>
    <x v="1"/>
    <s v="Markers"/>
    <s v="UPI"/>
    <d v="2020-04-29T00:00:00"/>
    <x v="315"/>
    <s v="New York"/>
    <s v="Buffalo"/>
    <s v="2020-04"/>
    <n v="2020"/>
    <s v="04"/>
    <s v="29"/>
  </r>
  <r>
    <s v="B-26679"/>
    <n v="8102"/>
    <n v="1800"/>
    <n v="5"/>
    <x v="1"/>
    <s v="Markers"/>
    <s v="UPI"/>
    <d v="2020-12-15T00:00:00"/>
    <x v="316"/>
    <s v="Ohio"/>
    <s v="Cleveland"/>
    <s v="2020-12"/>
    <n v="2020"/>
    <s v="12"/>
    <s v="15"/>
  </r>
  <r>
    <s v="B-26679"/>
    <n v="3234"/>
    <n v="1274"/>
    <n v="10"/>
    <x v="2"/>
    <s v="Tables"/>
    <s v="EMI"/>
    <d v="2023-09-14T00:00:00"/>
    <x v="314"/>
    <s v="California"/>
    <s v="San Francisco"/>
    <s v="2023-09"/>
    <n v="2023"/>
    <s v="09"/>
    <s v="14"/>
  </r>
  <r>
    <s v="B-26679"/>
    <n v="3234"/>
    <n v="1274"/>
    <n v="10"/>
    <x v="2"/>
    <s v="Tables"/>
    <s v="EMI"/>
    <d v="2020-04-29T00:00:00"/>
    <x v="315"/>
    <s v="New York"/>
    <s v="Buffalo"/>
    <s v="2020-04"/>
    <n v="2020"/>
    <s v="04"/>
    <s v="29"/>
  </r>
  <r>
    <s v="B-26679"/>
    <n v="3234"/>
    <n v="1274"/>
    <n v="10"/>
    <x v="2"/>
    <s v="Tables"/>
    <s v="EMI"/>
    <d v="2020-12-15T00:00:00"/>
    <x v="316"/>
    <s v="Ohio"/>
    <s v="Cleveland"/>
    <s v="2020-12"/>
    <n v="2020"/>
    <s v="12"/>
    <s v="15"/>
  </r>
  <r>
    <s v="B-26397"/>
    <n v="6200"/>
    <n v="2321"/>
    <n v="18"/>
    <x v="2"/>
    <s v="Tables"/>
    <s v="Credit Card"/>
    <d v="2024-07-11T00:00:00"/>
    <x v="317"/>
    <s v="California"/>
    <s v="Los Angeles"/>
    <s v="2024-07"/>
    <n v="2024"/>
    <s v="07"/>
    <s v="11"/>
  </r>
  <r>
    <s v="B-26397"/>
    <n v="6200"/>
    <n v="2321"/>
    <n v="18"/>
    <x v="2"/>
    <s v="Tables"/>
    <s v="Credit Card"/>
    <d v="2024-09-21T00:00:00"/>
    <x v="318"/>
    <s v="Florida"/>
    <s v="Miami"/>
    <s v="2024-09"/>
    <n v="2024"/>
    <s v="09"/>
    <s v="21"/>
  </r>
  <r>
    <s v="B-25957"/>
    <n v="4470"/>
    <n v="413"/>
    <n v="13"/>
    <x v="0"/>
    <s v="Laptops"/>
    <s v="UPI"/>
    <d v="2025-02-02T00:00:00"/>
    <x v="319"/>
    <s v="California"/>
    <s v="Los Angeles"/>
    <s v="2025-02"/>
    <n v="2025"/>
    <s v="02"/>
    <s v="02"/>
  </r>
  <r>
    <s v="B-26916"/>
    <n v="916"/>
    <n v="362"/>
    <n v="7"/>
    <x v="1"/>
    <s v="Pens"/>
    <s v="UPI"/>
    <d v="2022-10-21T00:00:00"/>
    <x v="320"/>
    <s v="Illinois"/>
    <s v="Springfield"/>
    <s v="2022-10"/>
    <n v="2022"/>
    <s v="10"/>
    <s v="21"/>
  </r>
  <r>
    <s v="B-26916"/>
    <n v="916"/>
    <n v="362"/>
    <n v="7"/>
    <x v="1"/>
    <s v="Pens"/>
    <s v="UPI"/>
    <d v="2020-10-21T00:00:00"/>
    <x v="321"/>
    <s v="California"/>
    <s v="San Francisco"/>
    <s v="2020-10"/>
    <n v="2020"/>
    <s v="10"/>
    <s v="21"/>
  </r>
  <r>
    <s v="B-26916"/>
    <n v="1165"/>
    <n v="302"/>
    <n v="20"/>
    <x v="2"/>
    <s v="Sofas"/>
    <s v="UPI"/>
    <d v="2022-10-21T00:00:00"/>
    <x v="320"/>
    <s v="Illinois"/>
    <s v="Springfield"/>
    <s v="2022-10"/>
    <n v="2022"/>
    <s v="10"/>
    <s v="21"/>
  </r>
  <r>
    <s v="B-26916"/>
    <n v="1165"/>
    <n v="302"/>
    <n v="20"/>
    <x v="2"/>
    <s v="Sofas"/>
    <s v="UPI"/>
    <d v="2020-10-21T00:00:00"/>
    <x v="321"/>
    <s v="California"/>
    <s v="San Francisco"/>
    <s v="2020-10"/>
    <n v="2020"/>
    <s v="10"/>
    <s v="21"/>
  </r>
  <r>
    <s v="B-26916"/>
    <n v="7846"/>
    <n v="677"/>
    <n v="12"/>
    <x v="2"/>
    <s v="Chairs"/>
    <s v="UPI"/>
    <d v="2022-10-21T00:00:00"/>
    <x v="320"/>
    <s v="Illinois"/>
    <s v="Springfield"/>
    <s v="2022-10"/>
    <n v="2022"/>
    <s v="10"/>
    <s v="21"/>
  </r>
  <r>
    <s v="B-26916"/>
    <n v="7846"/>
    <n v="677"/>
    <n v="12"/>
    <x v="2"/>
    <s v="Chairs"/>
    <s v="UPI"/>
    <d v="2020-10-21T00:00:00"/>
    <x v="321"/>
    <s v="California"/>
    <s v="San Francisco"/>
    <s v="2020-10"/>
    <n v="2020"/>
    <s v="10"/>
    <s v="21"/>
  </r>
  <r>
    <s v="B-25925"/>
    <n v="3022"/>
    <n v="384"/>
    <n v="1"/>
    <x v="1"/>
    <s v="Pens"/>
    <s v="Credit Card"/>
    <d v="2022-01-11T00:00:00"/>
    <x v="322"/>
    <s v="Texas"/>
    <s v="Austin"/>
    <s v="2022-01"/>
    <n v="2022"/>
    <s v="01"/>
    <s v="11"/>
  </r>
  <r>
    <s v="B-25925"/>
    <n v="3022"/>
    <n v="384"/>
    <n v="1"/>
    <x v="1"/>
    <s v="Pens"/>
    <s v="Credit Card"/>
    <d v="2021-02-17T00:00:00"/>
    <x v="323"/>
    <s v="Illinois"/>
    <s v="Chicago"/>
    <s v="2021-02"/>
    <n v="2021"/>
    <s v="02"/>
    <s v="17"/>
  </r>
  <r>
    <s v="B-25925"/>
    <n v="5266"/>
    <n v="1111"/>
    <n v="13"/>
    <x v="0"/>
    <s v="Electronic Games"/>
    <s v="Debit Card"/>
    <d v="2022-01-11T00:00:00"/>
    <x v="322"/>
    <s v="Texas"/>
    <s v="Austin"/>
    <s v="2022-01"/>
    <n v="2022"/>
    <s v="01"/>
    <s v="11"/>
  </r>
  <r>
    <s v="B-25925"/>
    <n v="5266"/>
    <n v="1111"/>
    <n v="13"/>
    <x v="0"/>
    <s v="Electronic Games"/>
    <s v="Debit Card"/>
    <d v="2021-02-17T00:00:00"/>
    <x v="323"/>
    <s v="Illinois"/>
    <s v="Chicago"/>
    <s v="2021-02"/>
    <n v="2021"/>
    <s v="02"/>
    <s v="17"/>
  </r>
  <r>
    <s v="B-25602"/>
    <n v="4853"/>
    <n v="1764"/>
    <n v="9"/>
    <x v="1"/>
    <s v="Pens"/>
    <s v="Debit Card"/>
    <d v="2021-11-06T00:00:00"/>
    <x v="324"/>
    <s v="Florida"/>
    <s v="Orlando"/>
    <s v="2021-11"/>
    <n v="2021"/>
    <s v="11"/>
    <s v="06"/>
  </r>
  <r>
    <s v="B-25602"/>
    <n v="4853"/>
    <n v="1764"/>
    <n v="9"/>
    <x v="1"/>
    <s v="Pens"/>
    <s v="Debit Card"/>
    <d v="2022-08-30T00:00:00"/>
    <x v="325"/>
    <s v="Texas"/>
    <s v="Houston"/>
    <s v="2022-08"/>
    <n v="2022"/>
    <s v="08"/>
    <s v="30"/>
  </r>
  <r>
    <s v="B-26592"/>
    <n v="9832"/>
    <n v="1270"/>
    <n v="1"/>
    <x v="1"/>
    <s v="Pens"/>
    <s v="COD"/>
    <d v="2022-10-07T00:00:00"/>
    <x v="326"/>
    <s v="California"/>
    <s v="San Francisco"/>
    <s v="2022-10"/>
    <n v="2022"/>
    <s v="10"/>
    <s v="07"/>
  </r>
  <r>
    <s v="B-26592"/>
    <n v="796"/>
    <n v="153"/>
    <n v="15"/>
    <x v="1"/>
    <s v="Pens"/>
    <s v="Credit Card"/>
    <d v="2022-10-07T00:00:00"/>
    <x v="326"/>
    <s v="California"/>
    <s v="San Francisco"/>
    <s v="2022-10"/>
    <n v="2022"/>
    <s v="10"/>
    <s v="07"/>
  </r>
  <r>
    <s v="B-26251"/>
    <n v="883"/>
    <n v="127"/>
    <n v="7"/>
    <x v="2"/>
    <s v="Chairs"/>
    <s v="COD"/>
    <d v="2023-06-04T00:00:00"/>
    <x v="327"/>
    <s v="California"/>
    <s v="San Francisco"/>
    <s v="2023-06"/>
    <n v="2023"/>
    <s v="06"/>
    <s v="04"/>
  </r>
  <r>
    <s v="B-26251"/>
    <n v="4539"/>
    <n v="1155"/>
    <n v="8"/>
    <x v="2"/>
    <s v="Bookcases"/>
    <s v="Debit Card"/>
    <d v="2023-06-04T00:00:00"/>
    <x v="327"/>
    <s v="California"/>
    <s v="San Francisco"/>
    <s v="2023-06"/>
    <n v="2023"/>
    <s v="06"/>
    <s v="04"/>
  </r>
  <r>
    <s v="B-26251"/>
    <n v="9659"/>
    <n v="2226"/>
    <n v="16"/>
    <x v="1"/>
    <s v="Binders"/>
    <s v="Debit Card"/>
    <d v="2023-06-04T00:00:00"/>
    <x v="327"/>
    <s v="California"/>
    <s v="San Francisco"/>
    <s v="2023-06"/>
    <n v="2023"/>
    <s v="06"/>
    <s v="04"/>
  </r>
  <r>
    <s v="B-25979"/>
    <n v="9562"/>
    <n v="325"/>
    <n v="2"/>
    <x v="0"/>
    <s v="Printers"/>
    <s v="Debit Card"/>
    <d v="2022-05-13T00:00:00"/>
    <x v="328"/>
    <s v="California"/>
    <s v="San Diego"/>
    <s v="2022-05"/>
    <n v="2022"/>
    <s v="05"/>
    <s v="13"/>
  </r>
  <r>
    <s v="B-25437"/>
    <n v="4688"/>
    <n v="1841"/>
    <n v="3"/>
    <x v="0"/>
    <s v="Laptops"/>
    <s v="Credit Card"/>
    <d v="2023-01-23T00:00:00"/>
    <x v="329"/>
    <s v="California"/>
    <s v="San Francisco"/>
    <s v="2023-01"/>
    <n v="2023"/>
    <s v="01"/>
    <s v="23"/>
  </r>
  <r>
    <s v="B-25437"/>
    <n v="4688"/>
    <n v="1841"/>
    <n v="3"/>
    <x v="0"/>
    <s v="Laptops"/>
    <s v="Credit Card"/>
    <d v="2021-07-25T00:00:00"/>
    <x v="330"/>
    <s v="California"/>
    <s v="San Diego"/>
    <s v="2021-07"/>
    <n v="2021"/>
    <s v="07"/>
    <s v="25"/>
  </r>
  <r>
    <s v="B-26986"/>
    <n v="7900"/>
    <n v="482"/>
    <n v="4"/>
    <x v="0"/>
    <s v="Phones"/>
    <s v="COD"/>
    <d v="2025-03-08T00:00:00"/>
    <x v="331"/>
    <s v="Ohio"/>
    <s v="Columbus"/>
    <s v="2025-03"/>
    <n v="2025"/>
    <s v="03"/>
    <s v="08"/>
  </r>
  <r>
    <s v="B-25990"/>
    <n v="6967"/>
    <n v="3257"/>
    <n v="17"/>
    <x v="2"/>
    <s v="Bookcases"/>
    <s v="COD"/>
    <d v="2022-12-25T00:00:00"/>
    <x v="332"/>
    <s v="Ohio"/>
    <s v="Cincinnati"/>
    <s v="2022-12"/>
    <n v="2022"/>
    <s v="12"/>
    <s v="25"/>
  </r>
  <r>
    <s v="B-25990"/>
    <n v="1091"/>
    <n v="277"/>
    <n v="6"/>
    <x v="1"/>
    <s v="Paper"/>
    <s v="COD"/>
    <d v="2022-12-25T00:00:00"/>
    <x v="332"/>
    <s v="Ohio"/>
    <s v="Cincinnati"/>
    <s v="2022-12"/>
    <n v="2022"/>
    <s v="12"/>
    <s v="25"/>
  </r>
  <r>
    <s v="B-25990"/>
    <n v="6027"/>
    <n v="1530"/>
    <n v="2"/>
    <x v="1"/>
    <s v="Binders"/>
    <s v="Credit Card"/>
    <d v="2022-12-25T00:00:00"/>
    <x v="332"/>
    <s v="Ohio"/>
    <s v="Cincinnati"/>
    <s v="2022-12"/>
    <n v="2022"/>
    <s v="12"/>
    <s v="25"/>
  </r>
  <r>
    <s v="B-25222"/>
    <n v="4852"/>
    <n v="218"/>
    <n v="2"/>
    <x v="2"/>
    <s v="Tables"/>
    <s v="EMI"/>
    <d v="2024-04-24T00:00:00"/>
    <x v="333"/>
    <s v="Texas"/>
    <s v="Dallas"/>
    <s v="2024-04"/>
    <n v="2024"/>
    <s v="04"/>
    <s v="24"/>
  </r>
  <r>
    <s v="B-25222"/>
    <n v="4852"/>
    <n v="218"/>
    <n v="2"/>
    <x v="2"/>
    <s v="Tables"/>
    <s v="EMI"/>
    <d v="2021-12-24T00:00:00"/>
    <x v="334"/>
    <s v="Florida"/>
    <s v="Tampa"/>
    <s v="2021-12"/>
    <n v="2021"/>
    <s v="12"/>
    <s v="24"/>
  </r>
  <r>
    <s v="B-25222"/>
    <n v="4852"/>
    <n v="218"/>
    <n v="2"/>
    <x v="2"/>
    <s v="Tables"/>
    <s v="EMI"/>
    <d v="2023-09-07T00:00:00"/>
    <x v="335"/>
    <s v="Illinois"/>
    <s v="Springfield"/>
    <s v="2023-09"/>
    <n v="2023"/>
    <s v="09"/>
    <s v="07"/>
  </r>
  <r>
    <s v="B-26402"/>
    <n v="4314"/>
    <n v="1453"/>
    <n v="6"/>
    <x v="2"/>
    <s v="Sofas"/>
    <s v="COD"/>
    <d v="2021-08-10T00:00:00"/>
    <x v="336"/>
    <s v="Florida"/>
    <s v="Tampa"/>
    <s v="2021-08"/>
    <n v="2021"/>
    <s v="08"/>
    <s v="10"/>
  </r>
  <r>
    <s v="B-26792"/>
    <n v="3288"/>
    <n v="1477"/>
    <n v="3"/>
    <x v="1"/>
    <s v="Pens"/>
    <s v="EMI"/>
    <d v="2024-05-26T00:00:00"/>
    <x v="337"/>
    <s v="Texas"/>
    <s v="Austin"/>
    <s v="2024-05"/>
    <n v="2024"/>
    <s v="05"/>
    <s v="26"/>
  </r>
  <r>
    <s v="B-26792"/>
    <n v="3288"/>
    <n v="1477"/>
    <n v="3"/>
    <x v="1"/>
    <s v="Pens"/>
    <s v="EMI"/>
    <d v="2022-02-19T00:00:00"/>
    <x v="338"/>
    <s v="Illinois"/>
    <s v="Springfield"/>
    <s v="2022-02"/>
    <n v="2022"/>
    <s v="02"/>
    <s v="19"/>
  </r>
  <r>
    <s v="B-25154"/>
    <n v="3977"/>
    <n v="813"/>
    <n v="5"/>
    <x v="1"/>
    <s v="Binders"/>
    <s v="Credit Card"/>
    <d v="2024-12-09T00:00:00"/>
    <x v="339"/>
    <s v="New York"/>
    <s v="New York City"/>
    <s v="2024-12"/>
    <n v="2024"/>
    <s v="12"/>
    <s v="09"/>
  </r>
  <r>
    <s v="B-26114"/>
    <n v="6252"/>
    <n v="1377"/>
    <n v="2"/>
    <x v="0"/>
    <s v="Printers"/>
    <s v="EMI"/>
    <d v="2023-06-01T00:00:00"/>
    <x v="340"/>
    <s v="Illinois"/>
    <s v="Chicago"/>
    <s v="2023-06"/>
    <n v="2023"/>
    <s v="06"/>
    <s v="01"/>
  </r>
  <r>
    <s v="B-26485"/>
    <n v="9084"/>
    <n v="3253"/>
    <n v="12"/>
    <x v="1"/>
    <s v="Pens"/>
    <s v="Debit Card"/>
    <d v="2023-11-05T00:00:00"/>
    <x v="341"/>
    <s v="New York"/>
    <s v="Buffalo"/>
    <s v="2023-11"/>
    <n v="2023"/>
    <s v="11"/>
    <s v="05"/>
  </r>
  <r>
    <s v="B-26191"/>
    <n v="8994"/>
    <n v="1481"/>
    <n v="15"/>
    <x v="0"/>
    <s v="Phones"/>
    <s v="Credit Card"/>
    <d v="2020-06-21T00:00:00"/>
    <x v="342"/>
    <s v="California"/>
    <s v="San Diego"/>
    <s v="2020-06"/>
    <n v="2020"/>
    <s v="06"/>
    <s v="21"/>
  </r>
  <r>
    <s v="B-26754"/>
    <n v="1089"/>
    <n v="176"/>
    <n v="16"/>
    <x v="1"/>
    <s v="Markers"/>
    <s v="EMI"/>
    <d v="2020-10-26T00:00:00"/>
    <x v="343"/>
    <s v="Texas"/>
    <s v="Dallas"/>
    <s v="2020-10"/>
    <n v="2020"/>
    <s v="10"/>
    <s v="26"/>
  </r>
  <r>
    <s v="B-25953"/>
    <n v="6690"/>
    <n v="1001"/>
    <n v="19"/>
    <x v="1"/>
    <s v="Binders"/>
    <s v="UPI"/>
    <d v="2022-06-06T00:00:00"/>
    <x v="344"/>
    <s v="Illinois"/>
    <s v="Springfield"/>
    <s v="2022-06"/>
    <n v="2022"/>
    <s v="06"/>
    <s v="06"/>
  </r>
  <r>
    <s v="B-25953"/>
    <n v="6690"/>
    <n v="1001"/>
    <n v="19"/>
    <x v="1"/>
    <s v="Binders"/>
    <s v="UPI"/>
    <d v="2021-11-13T00:00:00"/>
    <x v="345"/>
    <s v="Illinois"/>
    <s v="Chicago"/>
    <s v="2021-11"/>
    <n v="2021"/>
    <s v="11"/>
    <s v="13"/>
  </r>
  <r>
    <s v="B-25953"/>
    <n v="4985"/>
    <n v="1920"/>
    <n v="10"/>
    <x v="2"/>
    <s v="Bookcases"/>
    <s v="Credit Card"/>
    <d v="2022-06-06T00:00:00"/>
    <x v="344"/>
    <s v="Illinois"/>
    <s v="Springfield"/>
    <s v="2022-06"/>
    <n v="2022"/>
    <s v="06"/>
    <s v="06"/>
  </r>
  <r>
    <s v="B-25953"/>
    <n v="4985"/>
    <n v="1920"/>
    <n v="10"/>
    <x v="2"/>
    <s v="Bookcases"/>
    <s v="Credit Card"/>
    <d v="2021-11-13T00:00:00"/>
    <x v="345"/>
    <s v="Illinois"/>
    <s v="Chicago"/>
    <s v="2021-11"/>
    <n v="2021"/>
    <s v="11"/>
    <s v="13"/>
  </r>
  <r>
    <s v="B-26516"/>
    <n v="8590"/>
    <n v="3565"/>
    <n v="15"/>
    <x v="0"/>
    <s v="Electronic Games"/>
    <s v="EMI"/>
    <d v="2021-11-11T00:00:00"/>
    <x v="346"/>
    <s v="Florida"/>
    <s v="Miami"/>
    <s v="2021-11"/>
    <n v="2021"/>
    <s v="11"/>
    <s v="11"/>
  </r>
  <r>
    <s v="B-26516"/>
    <n v="6973"/>
    <n v="3038"/>
    <n v="10"/>
    <x v="2"/>
    <s v="Tables"/>
    <s v="COD"/>
    <d v="2021-11-11T00:00:00"/>
    <x v="346"/>
    <s v="Florida"/>
    <s v="Miami"/>
    <s v="2021-11"/>
    <n v="2021"/>
    <s v="11"/>
    <s v="11"/>
  </r>
  <r>
    <s v="B-26843"/>
    <n v="4591"/>
    <n v="1941"/>
    <n v="19"/>
    <x v="0"/>
    <s v="Printers"/>
    <s v="EMI"/>
    <d v="2021-07-31T00:00:00"/>
    <x v="214"/>
    <s v="Texas"/>
    <s v="Dallas"/>
    <s v="2021-07"/>
    <n v="2021"/>
    <s v="07"/>
    <s v="31"/>
  </r>
  <r>
    <s v="B-26843"/>
    <n v="9612"/>
    <n v="2572"/>
    <n v="17"/>
    <x v="1"/>
    <s v="Pens"/>
    <s v="Credit Card"/>
    <d v="2021-07-31T00:00:00"/>
    <x v="214"/>
    <s v="Texas"/>
    <s v="Dallas"/>
    <s v="2021-07"/>
    <n v="2021"/>
    <s v="07"/>
    <s v="31"/>
  </r>
  <r>
    <s v="B-26167"/>
    <n v="5343"/>
    <n v="655"/>
    <n v="1"/>
    <x v="2"/>
    <s v="Chairs"/>
    <s v="EMI"/>
    <d v="2024-04-13T00:00:00"/>
    <x v="347"/>
    <s v="California"/>
    <s v="San Diego"/>
    <s v="2024-04"/>
    <n v="2024"/>
    <s v="04"/>
    <s v="13"/>
  </r>
  <r>
    <s v="B-26972"/>
    <n v="6956"/>
    <n v="318"/>
    <n v="20"/>
    <x v="1"/>
    <s v="Markers"/>
    <s v="Debit Card"/>
    <d v="2022-04-19T00:00:00"/>
    <x v="348"/>
    <s v="Illinois"/>
    <s v="Springfield"/>
    <s v="2022-04"/>
    <n v="2022"/>
    <s v="04"/>
    <s v="19"/>
  </r>
  <r>
    <s v="B-25673"/>
    <n v="5306"/>
    <n v="2405"/>
    <n v="17"/>
    <x v="2"/>
    <s v="Tables"/>
    <s v="EMI"/>
    <d v="2024-03-23T00:00:00"/>
    <x v="349"/>
    <s v="New York"/>
    <s v="Buffalo"/>
    <s v="2024-03"/>
    <n v="2024"/>
    <s v="03"/>
    <s v="23"/>
  </r>
  <r>
    <s v="B-26587"/>
    <n v="8982"/>
    <n v="448"/>
    <n v="17"/>
    <x v="2"/>
    <s v="Sofas"/>
    <s v="UPI"/>
    <d v="2021-05-07T00:00:00"/>
    <x v="350"/>
    <s v="New York"/>
    <s v="New York City"/>
    <s v="2021-05"/>
    <n v="2021"/>
    <s v="05"/>
    <s v="07"/>
  </r>
  <r>
    <s v="B-26587"/>
    <n v="4826"/>
    <n v="562"/>
    <n v="5"/>
    <x v="1"/>
    <s v="Paper"/>
    <s v="Debit Card"/>
    <d v="2021-05-07T00:00:00"/>
    <x v="350"/>
    <s v="New York"/>
    <s v="New York City"/>
    <s v="2021-05"/>
    <n v="2021"/>
    <s v="05"/>
    <s v="07"/>
  </r>
  <r>
    <s v="B-26668"/>
    <n v="972"/>
    <n v="106"/>
    <n v="15"/>
    <x v="1"/>
    <s v="Pens"/>
    <s v="EMI"/>
    <d v="2022-05-06T00:00:00"/>
    <x v="351"/>
    <s v="Ohio"/>
    <s v="Cincinnati"/>
    <s v="2022-05"/>
    <n v="2022"/>
    <s v="05"/>
    <s v="06"/>
  </r>
  <r>
    <s v="B-26906"/>
    <n v="3665"/>
    <n v="802"/>
    <n v="4"/>
    <x v="1"/>
    <s v="Markers"/>
    <s v="Credit Card"/>
    <d v="2021-08-09T00:00:00"/>
    <x v="352"/>
    <s v="Florida"/>
    <s v="Miami"/>
    <s v="2021-08"/>
    <n v="2021"/>
    <s v="08"/>
    <s v="09"/>
  </r>
  <r>
    <s v="B-26906"/>
    <n v="3665"/>
    <n v="802"/>
    <n v="4"/>
    <x v="1"/>
    <s v="Markers"/>
    <s v="Credit Card"/>
    <d v="2025-02-09T00:00:00"/>
    <x v="353"/>
    <s v="Florida"/>
    <s v="Tampa"/>
    <s v="2025-02"/>
    <n v="2025"/>
    <s v="02"/>
    <s v="09"/>
  </r>
  <r>
    <s v="B-25226"/>
    <n v="9808"/>
    <n v="2117"/>
    <n v="2"/>
    <x v="1"/>
    <s v="Pens"/>
    <s v="UPI"/>
    <d v="2024-04-23T00:00:00"/>
    <x v="354"/>
    <s v="California"/>
    <s v="Los Angeles"/>
    <s v="2024-04"/>
    <n v="2024"/>
    <s v="04"/>
    <s v="23"/>
  </r>
  <r>
    <s v="B-25166"/>
    <n v="1133"/>
    <n v="73"/>
    <n v="17"/>
    <x v="2"/>
    <s v="Chairs"/>
    <s v="UPI"/>
    <d v="2023-02-23T00:00:00"/>
    <x v="355"/>
    <s v="Ohio"/>
    <s v="Cleveland"/>
    <s v="2023-02"/>
    <n v="2023"/>
    <s v="02"/>
    <s v="23"/>
  </r>
  <r>
    <s v="B-25166"/>
    <n v="1133"/>
    <n v="73"/>
    <n v="17"/>
    <x v="2"/>
    <s v="Chairs"/>
    <s v="UPI"/>
    <d v="2024-06-06T00:00:00"/>
    <x v="356"/>
    <s v="California"/>
    <s v="San Diego"/>
    <s v="2024-06"/>
    <n v="2024"/>
    <s v="06"/>
    <s v="06"/>
  </r>
  <r>
    <s v="B-25166"/>
    <n v="6248"/>
    <n v="1168"/>
    <n v="19"/>
    <x v="2"/>
    <s v="Bookcases"/>
    <s v="COD"/>
    <d v="2023-02-23T00:00:00"/>
    <x v="355"/>
    <s v="Ohio"/>
    <s v="Cleveland"/>
    <s v="2023-02"/>
    <n v="2023"/>
    <s v="02"/>
    <s v="23"/>
  </r>
  <r>
    <s v="B-25166"/>
    <n v="6248"/>
    <n v="1168"/>
    <n v="19"/>
    <x v="2"/>
    <s v="Bookcases"/>
    <s v="COD"/>
    <d v="2024-06-06T00:00:00"/>
    <x v="356"/>
    <s v="California"/>
    <s v="San Diego"/>
    <s v="2024-06"/>
    <n v="2024"/>
    <s v="06"/>
    <s v="06"/>
  </r>
  <r>
    <s v="B-25454"/>
    <n v="5666"/>
    <n v="2733"/>
    <n v="17"/>
    <x v="0"/>
    <s v="Electronic Games"/>
    <s v="Credit Card"/>
    <d v="2025-01-27T00:00:00"/>
    <x v="357"/>
    <s v="Florida"/>
    <s v="Tampa"/>
    <s v="2025-01"/>
    <n v="2025"/>
    <s v="01"/>
    <s v="27"/>
  </r>
  <r>
    <s v="B-26215"/>
    <n v="4171"/>
    <n v="1450"/>
    <n v="18"/>
    <x v="1"/>
    <s v="Markers"/>
    <s v="COD"/>
    <d v="2023-04-07T00:00:00"/>
    <x v="358"/>
    <s v="Texas"/>
    <s v="Dallas"/>
    <s v="2023-04"/>
    <n v="2023"/>
    <s v="04"/>
    <s v="07"/>
  </r>
  <r>
    <s v="B-25777"/>
    <n v="6236"/>
    <n v="2839"/>
    <n v="7"/>
    <x v="0"/>
    <s v="Printers"/>
    <s v="Credit Card"/>
    <d v="2022-01-20T00:00:00"/>
    <x v="359"/>
    <s v="Illinois"/>
    <s v="Springfield"/>
    <s v="2022-01"/>
    <n v="2022"/>
    <s v="01"/>
    <s v="20"/>
  </r>
  <r>
    <s v="B-25777"/>
    <n v="6236"/>
    <n v="2839"/>
    <n v="7"/>
    <x v="0"/>
    <s v="Printers"/>
    <s v="Credit Card"/>
    <d v="2022-05-10T00:00:00"/>
    <x v="360"/>
    <s v="Florida"/>
    <s v="Orlando"/>
    <s v="2022-05"/>
    <n v="2022"/>
    <s v="05"/>
    <s v="10"/>
  </r>
  <r>
    <s v="B-25383"/>
    <n v="5410"/>
    <n v="2456"/>
    <n v="8"/>
    <x v="2"/>
    <s v="Chairs"/>
    <s v="Credit Card"/>
    <d v="2024-05-29T00:00:00"/>
    <x v="361"/>
    <s v="California"/>
    <s v="Los Angeles"/>
    <s v="2024-05"/>
    <n v="2024"/>
    <s v="05"/>
    <s v="29"/>
  </r>
  <r>
    <s v="B-25383"/>
    <n v="5410"/>
    <n v="2456"/>
    <n v="8"/>
    <x v="2"/>
    <s v="Chairs"/>
    <s v="Credit Card"/>
    <d v="2022-01-04T00:00:00"/>
    <x v="362"/>
    <s v="Florida"/>
    <s v="Tampa"/>
    <s v="2022-01"/>
    <n v="2022"/>
    <s v="01"/>
    <s v="04"/>
  </r>
  <r>
    <s v="B-26409"/>
    <n v="3024"/>
    <n v="1353"/>
    <n v="1"/>
    <x v="2"/>
    <s v="Sofas"/>
    <s v="Credit Card"/>
    <d v="2024-05-02T00:00:00"/>
    <x v="363"/>
    <s v="California"/>
    <s v="Los Angeles"/>
    <s v="2024-05"/>
    <n v="2024"/>
    <s v="05"/>
    <s v="02"/>
  </r>
  <r>
    <s v="B-26409"/>
    <n v="3024"/>
    <n v="1353"/>
    <n v="1"/>
    <x v="2"/>
    <s v="Sofas"/>
    <s v="Credit Card"/>
    <d v="2021-12-28T00:00:00"/>
    <x v="364"/>
    <s v="Ohio"/>
    <s v="Columbus"/>
    <s v="2021-12"/>
    <n v="2021"/>
    <s v="12"/>
    <s v="28"/>
  </r>
  <r>
    <s v="B-26684"/>
    <n v="7434"/>
    <n v="2851"/>
    <n v="5"/>
    <x v="1"/>
    <s v="Markers"/>
    <s v="UPI"/>
    <d v="2022-12-12T00:00:00"/>
    <x v="365"/>
    <s v="Illinois"/>
    <s v="Springfield"/>
    <s v="2022-12"/>
    <n v="2022"/>
    <s v="12"/>
    <s v="12"/>
  </r>
  <r>
    <s v="B-26726"/>
    <n v="7213"/>
    <n v="508"/>
    <n v="19"/>
    <x v="0"/>
    <s v="Electronic Games"/>
    <s v="Debit Card"/>
    <d v="2023-08-17T00:00:00"/>
    <x v="366"/>
    <s v="Texas"/>
    <s v="Dallas"/>
    <s v="2023-08"/>
    <n v="2023"/>
    <s v="08"/>
    <s v="17"/>
  </r>
  <r>
    <s v="B-26726"/>
    <n v="7213"/>
    <n v="508"/>
    <n v="19"/>
    <x v="0"/>
    <s v="Electronic Games"/>
    <s v="Debit Card"/>
    <d v="2021-11-29T00:00:00"/>
    <x v="367"/>
    <s v="Ohio"/>
    <s v="Cincinnati"/>
    <s v="2021-11"/>
    <n v="2021"/>
    <s v="11"/>
    <s v="29"/>
  </r>
  <r>
    <s v="B-26726"/>
    <n v="3176"/>
    <n v="586"/>
    <n v="9"/>
    <x v="2"/>
    <s v="Tables"/>
    <s v="EMI"/>
    <d v="2023-08-17T00:00:00"/>
    <x v="366"/>
    <s v="Texas"/>
    <s v="Dallas"/>
    <s v="2023-08"/>
    <n v="2023"/>
    <s v="08"/>
    <s v="17"/>
  </r>
  <r>
    <s v="B-26726"/>
    <n v="3176"/>
    <n v="586"/>
    <n v="9"/>
    <x v="2"/>
    <s v="Tables"/>
    <s v="EMI"/>
    <d v="2021-11-29T00:00:00"/>
    <x v="367"/>
    <s v="Ohio"/>
    <s v="Cincinnati"/>
    <s v="2021-11"/>
    <n v="2021"/>
    <s v="11"/>
    <s v="29"/>
  </r>
  <r>
    <s v="B-26136"/>
    <n v="9144"/>
    <n v="2220"/>
    <n v="18"/>
    <x v="1"/>
    <s v="Binders"/>
    <s v="Credit Card"/>
    <d v="2021-06-13T00:00:00"/>
    <x v="368"/>
    <s v="Florida"/>
    <s v="Miami"/>
    <s v="2021-06"/>
    <n v="2021"/>
    <s v="06"/>
    <s v="13"/>
  </r>
  <r>
    <s v="B-26098"/>
    <n v="4146"/>
    <n v="865"/>
    <n v="19"/>
    <x v="2"/>
    <s v="Tables"/>
    <s v="EMI"/>
    <d v="2022-07-04T00:00:00"/>
    <x v="369"/>
    <s v="Texas"/>
    <s v="Houston"/>
    <s v="2022-07"/>
    <n v="2022"/>
    <s v="07"/>
    <s v="04"/>
  </r>
  <r>
    <s v="B-26098"/>
    <n v="3793"/>
    <n v="875"/>
    <n v="7"/>
    <x v="2"/>
    <s v="Tables"/>
    <s v="EMI"/>
    <d v="2022-07-04T00:00:00"/>
    <x v="369"/>
    <s v="Texas"/>
    <s v="Houston"/>
    <s v="2022-07"/>
    <n v="2022"/>
    <s v="07"/>
    <s v="04"/>
  </r>
  <r>
    <s v="B-25430"/>
    <n v="7169"/>
    <n v="2385"/>
    <n v="11"/>
    <x v="2"/>
    <s v="Sofas"/>
    <s v="COD"/>
    <d v="2021-06-27T00:00:00"/>
    <x v="370"/>
    <s v="California"/>
    <s v="Los Angeles"/>
    <s v="2021-06"/>
    <n v="2021"/>
    <s v="06"/>
    <s v="27"/>
  </r>
  <r>
    <s v="B-25430"/>
    <n v="4046"/>
    <n v="417"/>
    <n v="18"/>
    <x v="2"/>
    <s v="Chairs"/>
    <s v="Credit Card"/>
    <d v="2021-06-27T00:00:00"/>
    <x v="370"/>
    <s v="California"/>
    <s v="Los Angeles"/>
    <s v="2021-06"/>
    <n v="2021"/>
    <s v="06"/>
    <s v="27"/>
  </r>
  <r>
    <s v="B-25266"/>
    <n v="4164"/>
    <n v="905"/>
    <n v="11"/>
    <x v="0"/>
    <s v="Phones"/>
    <s v="COD"/>
    <d v="2023-12-04T00:00:00"/>
    <x v="371"/>
    <s v="California"/>
    <s v="San Diego"/>
    <s v="2023-12"/>
    <n v="2023"/>
    <s v="12"/>
    <s v="04"/>
  </r>
  <r>
    <s v="B-25266"/>
    <n v="5389"/>
    <n v="2196"/>
    <n v="5"/>
    <x v="2"/>
    <s v="Tables"/>
    <s v="UPI"/>
    <d v="2023-12-04T00:00:00"/>
    <x v="371"/>
    <s v="California"/>
    <s v="San Diego"/>
    <s v="2023-12"/>
    <n v="2023"/>
    <s v="12"/>
    <s v="04"/>
  </r>
  <r>
    <s v="B-25283"/>
    <n v="5448"/>
    <n v="2204"/>
    <n v="5"/>
    <x v="2"/>
    <s v="Sofas"/>
    <s v="COD"/>
    <d v="2022-08-09T00:00:00"/>
    <x v="372"/>
    <s v="New York"/>
    <s v="New York City"/>
    <s v="2022-08"/>
    <n v="2022"/>
    <s v="08"/>
    <s v="09"/>
  </r>
  <r>
    <s v="B-25227"/>
    <n v="4115"/>
    <n v="1285"/>
    <n v="1"/>
    <x v="2"/>
    <s v="Sofas"/>
    <s v="UPI"/>
    <d v="2020-04-08T00:00:00"/>
    <x v="373"/>
    <s v="Florida"/>
    <s v="Orlando"/>
    <s v="2020-04"/>
    <n v="2020"/>
    <s v="04"/>
    <s v="08"/>
  </r>
  <r>
    <s v="B-25227"/>
    <n v="4761"/>
    <n v="2231"/>
    <n v="12"/>
    <x v="2"/>
    <s v="Tables"/>
    <s v="UPI"/>
    <d v="2020-04-08T00:00:00"/>
    <x v="373"/>
    <s v="Florida"/>
    <s v="Orlando"/>
    <s v="2020-04"/>
    <n v="2020"/>
    <s v="04"/>
    <s v="08"/>
  </r>
  <r>
    <s v="B-25669"/>
    <n v="5899"/>
    <n v="2264"/>
    <n v="6"/>
    <x v="1"/>
    <s v="Binders"/>
    <s v="EMI"/>
    <d v="2023-10-20T00:00:00"/>
    <x v="374"/>
    <s v="New York"/>
    <s v="Buffalo"/>
    <s v="2023-10"/>
    <n v="2023"/>
    <s v="10"/>
    <s v="20"/>
  </r>
  <r>
    <s v="B-25064"/>
    <n v="6109"/>
    <n v="3040"/>
    <n v="9"/>
    <x v="2"/>
    <s v="Chairs"/>
    <s v="EMI"/>
    <d v="2022-02-10T00:00:00"/>
    <x v="375"/>
    <s v="New York"/>
    <s v="Buffalo"/>
    <s v="2022-02"/>
    <n v="2022"/>
    <s v="02"/>
    <s v="10"/>
  </r>
  <r>
    <s v="B-25064"/>
    <n v="6109"/>
    <n v="3040"/>
    <n v="9"/>
    <x v="2"/>
    <s v="Chairs"/>
    <s v="EMI"/>
    <d v="2023-10-05T00:00:00"/>
    <x v="376"/>
    <s v="New York"/>
    <s v="Rochester"/>
    <s v="2023-10"/>
    <n v="2023"/>
    <s v="10"/>
    <s v="05"/>
  </r>
  <r>
    <s v="B-25064"/>
    <n v="4628"/>
    <n v="1491"/>
    <n v="17"/>
    <x v="0"/>
    <s v="Electronic Games"/>
    <s v="UPI"/>
    <d v="2022-02-10T00:00:00"/>
    <x v="375"/>
    <s v="New York"/>
    <s v="Buffalo"/>
    <s v="2022-02"/>
    <n v="2022"/>
    <s v="02"/>
    <s v="10"/>
  </r>
  <r>
    <s v="B-25064"/>
    <n v="4628"/>
    <n v="1491"/>
    <n v="17"/>
    <x v="0"/>
    <s v="Electronic Games"/>
    <s v="UPI"/>
    <d v="2023-10-05T00:00:00"/>
    <x v="376"/>
    <s v="New York"/>
    <s v="Rochester"/>
    <s v="2023-10"/>
    <n v="2023"/>
    <s v="10"/>
    <s v="05"/>
  </r>
  <r>
    <s v="B-26268"/>
    <n v="4369"/>
    <n v="584"/>
    <n v="13"/>
    <x v="1"/>
    <s v="Pens"/>
    <s v="Credit Card"/>
    <d v="2022-09-22T00:00:00"/>
    <x v="377"/>
    <s v="Illinois"/>
    <s v="Peoria"/>
    <s v="2022-09"/>
    <n v="2022"/>
    <s v="09"/>
    <s v="22"/>
  </r>
  <r>
    <s v="B-26268"/>
    <n v="4369"/>
    <n v="584"/>
    <n v="13"/>
    <x v="1"/>
    <s v="Pens"/>
    <s v="Credit Card"/>
    <d v="2021-04-03T00:00:00"/>
    <x v="378"/>
    <s v="Texas"/>
    <s v="Austin"/>
    <s v="2021-04"/>
    <n v="2021"/>
    <s v="04"/>
    <s v="03"/>
  </r>
  <r>
    <s v="B-25456"/>
    <n v="5632"/>
    <n v="2358"/>
    <n v="20"/>
    <x v="2"/>
    <s v="Sofas"/>
    <s v="Credit Card"/>
    <d v="2021-05-03T00:00:00"/>
    <x v="379"/>
    <s v="California"/>
    <s v="Los Angeles"/>
    <s v="2021-05"/>
    <n v="2021"/>
    <s v="05"/>
    <s v="03"/>
  </r>
  <r>
    <s v="B-25456"/>
    <n v="5632"/>
    <n v="2358"/>
    <n v="20"/>
    <x v="2"/>
    <s v="Sofas"/>
    <s v="Credit Card"/>
    <d v="2024-02-11T00:00:00"/>
    <x v="380"/>
    <s v="Florida"/>
    <s v="Miami"/>
    <s v="2024-02"/>
    <n v="2024"/>
    <s v="02"/>
    <s v="11"/>
  </r>
  <r>
    <s v="B-25456"/>
    <n v="5632"/>
    <n v="2358"/>
    <n v="20"/>
    <x v="2"/>
    <s v="Sofas"/>
    <s v="Credit Card"/>
    <d v="2025-02-04T00:00:00"/>
    <x v="381"/>
    <s v="Ohio"/>
    <s v="Cleveland"/>
    <s v="2025-02"/>
    <n v="2025"/>
    <s v="02"/>
    <s v="04"/>
  </r>
  <r>
    <s v="B-25495"/>
    <n v="7519"/>
    <n v="402"/>
    <n v="14"/>
    <x v="1"/>
    <s v="Paper"/>
    <s v="UPI"/>
    <d v="2022-10-12T00:00:00"/>
    <x v="382"/>
    <s v="California"/>
    <s v="San Diego"/>
    <s v="2022-10"/>
    <n v="2022"/>
    <s v="10"/>
    <s v="12"/>
  </r>
  <r>
    <s v="B-25495"/>
    <n v="1564"/>
    <n v="674"/>
    <n v="13"/>
    <x v="0"/>
    <s v="Electronic Games"/>
    <s v="Debit Card"/>
    <d v="2022-10-12T00:00:00"/>
    <x v="382"/>
    <s v="California"/>
    <s v="San Diego"/>
    <s v="2022-10"/>
    <n v="2022"/>
    <s v="10"/>
    <s v="12"/>
  </r>
  <r>
    <s v="B-26552"/>
    <n v="2804"/>
    <n v="936"/>
    <n v="10"/>
    <x v="0"/>
    <s v="Electronic Games"/>
    <s v="Credit Card"/>
    <d v="2022-02-06T00:00:00"/>
    <x v="383"/>
    <s v="Texas"/>
    <s v="Austin"/>
    <s v="2022-02"/>
    <n v="2022"/>
    <s v="02"/>
    <s v="06"/>
  </r>
  <r>
    <s v="B-26552"/>
    <n v="2804"/>
    <n v="936"/>
    <n v="10"/>
    <x v="0"/>
    <s v="Electronic Games"/>
    <s v="Credit Card"/>
    <d v="2020-11-09T00:00:00"/>
    <x v="384"/>
    <s v="Florida"/>
    <s v="Tampa"/>
    <s v="2020-11"/>
    <n v="2020"/>
    <s v="11"/>
    <s v="09"/>
  </r>
  <r>
    <s v="B-26552"/>
    <n v="2804"/>
    <n v="936"/>
    <n v="10"/>
    <x v="0"/>
    <s v="Electronic Games"/>
    <s v="Credit Card"/>
    <d v="2023-05-03T00:00:00"/>
    <x v="385"/>
    <s v="Florida"/>
    <s v="Tampa"/>
    <s v="2023-05"/>
    <n v="2023"/>
    <s v="05"/>
    <s v="03"/>
  </r>
  <r>
    <s v="B-25203"/>
    <n v="2321"/>
    <n v="505"/>
    <n v="6"/>
    <x v="2"/>
    <s v="Chairs"/>
    <s v="EMI"/>
    <d v="2022-10-04T00:00:00"/>
    <x v="386"/>
    <s v="Illinois"/>
    <s v="Springfield"/>
    <s v="2022-10"/>
    <n v="2022"/>
    <s v="10"/>
    <s v="04"/>
  </r>
  <r>
    <s v="B-25462"/>
    <n v="5730"/>
    <n v="482"/>
    <n v="6"/>
    <x v="0"/>
    <s v="Laptops"/>
    <s v="COD"/>
    <d v="2024-08-21T00:00:00"/>
    <x v="387"/>
    <s v="Florida"/>
    <s v="Tampa"/>
    <s v="2024-08"/>
    <n v="2024"/>
    <s v="08"/>
    <s v="21"/>
  </r>
  <r>
    <s v="B-26145"/>
    <n v="7441"/>
    <n v="867"/>
    <n v="12"/>
    <x v="2"/>
    <s v="Sofas"/>
    <s v="COD"/>
    <d v="2021-11-20T00:00:00"/>
    <x v="388"/>
    <s v="Illinois"/>
    <s v="Chicago"/>
    <s v="2021-11"/>
    <n v="2021"/>
    <s v="11"/>
    <s v="20"/>
  </r>
  <r>
    <s v="B-26145"/>
    <n v="7441"/>
    <n v="867"/>
    <n v="12"/>
    <x v="2"/>
    <s v="Sofas"/>
    <s v="COD"/>
    <d v="2020-05-13T00:00:00"/>
    <x v="389"/>
    <s v="Texas"/>
    <s v="Austin"/>
    <s v="2020-05"/>
    <n v="2020"/>
    <s v="05"/>
    <s v="13"/>
  </r>
  <r>
    <s v="B-25552"/>
    <n v="1732"/>
    <n v="766"/>
    <n v="7"/>
    <x v="1"/>
    <s v="Binders"/>
    <s v="UPI"/>
    <d v="2023-02-28T00:00:00"/>
    <x v="390"/>
    <s v="New York"/>
    <s v="New York City"/>
    <s v="2023-02"/>
    <n v="2023"/>
    <s v="02"/>
    <s v="28"/>
  </r>
  <r>
    <s v="B-25552"/>
    <n v="8788"/>
    <n v="3944"/>
    <n v="19"/>
    <x v="1"/>
    <s v="Paper"/>
    <s v="EMI"/>
    <d v="2023-02-28T00:00:00"/>
    <x v="390"/>
    <s v="New York"/>
    <s v="New York City"/>
    <s v="2023-02"/>
    <n v="2023"/>
    <s v="02"/>
    <s v="28"/>
  </r>
  <r>
    <s v="B-26069"/>
    <n v="838"/>
    <n v="271"/>
    <n v="11"/>
    <x v="1"/>
    <s v="Markers"/>
    <s v="EMI"/>
    <d v="2021-01-21T00:00:00"/>
    <x v="391"/>
    <s v="Ohio"/>
    <s v="Columbus"/>
    <s v="2021-01"/>
    <n v="2021"/>
    <s v="01"/>
    <s v="21"/>
  </r>
  <r>
    <s v="B-26069"/>
    <n v="838"/>
    <n v="271"/>
    <n v="11"/>
    <x v="1"/>
    <s v="Markers"/>
    <s v="EMI"/>
    <d v="2022-02-28T00:00:00"/>
    <x v="392"/>
    <s v="Illinois"/>
    <s v="Peoria"/>
    <s v="2022-02"/>
    <n v="2022"/>
    <s v="02"/>
    <s v="28"/>
  </r>
  <r>
    <s v="B-26069"/>
    <n v="3577"/>
    <n v="699"/>
    <n v="2"/>
    <x v="2"/>
    <s v="Tables"/>
    <s v="UPI"/>
    <d v="2021-01-21T00:00:00"/>
    <x v="391"/>
    <s v="Ohio"/>
    <s v="Columbus"/>
    <s v="2021-01"/>
    <n v="2021"/>
    <s v="01"/>
    <s v="21"/>
  </r>
  <r>
    <s v="B-26069"/>
    <n v="3577"/>
    <n v="699"/>
    <n v="2"/>
    <x v="2"/>
    <s v="Tables"/>
    <s v="UPI"/>
    <d v="2022-02-28T00:00:00"/>
    <x v="392"/>
    <s v="Illinois"/>
    <s v="Peoria"/>
    <s v="2022-02"/>
    <n v="2022"/>
    <s v="02"/>
    <s v="28"/>
  </r>
  <r>
    <s v="B-25120"/>
    <n v="7122"/>
    <n v="1836"/>
    <n v="6"/>
    <x v="0"/>
    <s v="Phones"/>
    <s v="Debit Card"/>
    <d v="2024-04-25T00:00:00"/>
    <x v="393"/>
    <s v="Texas"/>
    <s v="Dallas"/>
    <s v="2024-04"/>
    <n v="2024"/>
    <s v="04"/>
    <s v="25"/>
  </r>
  <r>
    <s v="B-25120"/>
    <n v="7122"/>
    <n v="1836"/>
    <n v="6"/>
    <x v="0"/>
    <s v="Phones"/>
    <s v="Debit Card"/>
    <d v="2023-03-10T00:00:00"/>
    <x v="394"/>
    <s v="Texas"/>
    <s v="Houston"/>
    <s v="2023-03"/>
    <n v="2023"/>
    <s v="03"/>
    <s v="10"/>
  </r>
  <r>
    <s v="B-25120"/>
    <n v="7122"/>
    <n v="1836"/>
    <n v="6"/>
    <x v="0"/>
    <s v="Phones"/>
    <s v="Debit Card"/>
    <d v="2023-07-10T00:00:00"/>
    <x v="395"/>
    <s v="New York"/>
    <s v="New York City"/>
    <s v="2023-07"/>
    <n v="2023"/>
    <s v="07"/>
    <s v="10"/>
  </r>
  <r>
    <s v="B-25120"/>
    <n v="7327"/>
    <n v="2596"/>
    <n v="15"/>
    <x v="1"/>
    <s v="Markers"/>
    <s v="Credit Card"/>
    <d v="2024-04-25T00:00:00"/>
    <x v="393"/>
    <s v="Texas"/>
    <s v="Dallas"/>
    <s v="2024-04"/>
    <n v="2024"/>
    <s v="04"/>
    <s v="25"/>
  </r>
  <r>
    <s v="B-25120"/>
    <n v="7327"/>
    <n v="2596"/>
    <n v="15"/>
    <x v="1"/>
    <s v="Markers"/>
    <s v="Credit Card"/>
    <d v="2023-03-10T00:00:00"/>
    <x v="394"/>
    <s v="Texas"/>
    <s v="Houston"/>
    <s v="2023-03"/>
    <n v="2023"/>
    <s v="03"/>
    <s v="10"/>
  </r>
  <r>
    <s v="B-25120"/>
    <n v="7327"/>
    <n v="2596"/>
    <n v="15"/>
    <x v="1"/>
    <s v="Markers"/>
    <s v="Credit Card"/>
    <d v="2023-07-10T00:00:00"/>
    <x v="395"/>
    <s v="New York"/>
    <s v="New York City"/>
    <s v="2023-07"/>
    <n v="2023"/>
    <s v="07"/>
    <s v="10"/>
  </r>
  <r>
    <s v="B-26146"/>
    <n v="2239"/>
    <n v="1094"/>
    <n v="18"/>
    <x v="0"/>
    <s v="Printers"/>
    <s v="COD"/>
    <d v="2024-07-28T00:00:00"/>
    <x v="396"/>
    <s v="Florida"/>
    <s v="Tampa"/>
    <s v="2024-07"/>
    <n v="2024"/>
    <s v="07"/>
    <s v="28"/>
  </r>
  <r>
    <s v="B-26146"/>
    <n v="4932"/>
    <n v="1153"/>
    <n v="1"/>
    <x v="1"/>
    <s v="Markers"/>
    <s v="COD"/>
    <d v="2024-07-28T00:00:00"/>
    <x v="396"/>
    <s v="Florida"/>
    <s v="Tampa"/>
    <s v="2024-07"/>
    <n v="2024"/>
    <s v="07"/>
    <s v="28"/>
  </r>
  <r>
    <s v="B-25549"/>
    <n v="4609"/>
    <n v="1084"/>
    <n v="8"/>
    <x v="0"/>
    <s v="Printers"/>
    <s v="UPI"/>
    <d v="2023-07-30T00:00:00"/>
    <x v="397"/>
    <s v="Florida"/>
    <s v="Orlando"/>
    <s v="2023-07"/>
    <n v="2023"/>
    <s v="07"/>
    <s v="30"/>
  </r>
  <r>
    <s v="B-25549"/>
    <n v="2328"/>
    <n v="788"/>
    <n v="4"/>
    <x v="1"/>
    <s v="Paper"/>
    <s v="UPI"/>
    <d v="2023-07-30T00:00:00"/>
    <x v="397"/>
    <s v="Florida"/>
    <s v="Orlando"/>
    <s v="2023-07"/>
    <n v="2023"/>
    <s v="07"/>
    <s v="30"/>
  </r>
  <r>
    <s v="B-25549"/>
    <n v="4734"/>
    <n v="958"/>
    <n v="7"/>
    <x v="0"/>
    <s v="Printers"/>
    <s v="Debit Card"/>
    <d v="2023-07-30T00:00:00"/>
    <x v="397"/>
    <s v="Florida"/>
    <s v="Orlando"/>
    <s v="2023-07"/>
    <n v="2023"/>
    <s v="07"/>
    <s v="30"/>
  </r>
  <r>
    <s v="B-25488"/>
    <n v="1388"/>
    <n v="345"/>
    <n v="5"/>
    <x v="2"/>
    <s v="Sofas"/>
    <s v="UPI"/>
    <d v="2024-10-05T00:00:00"/>
    <x v="398"/>
    <s v="New York"/>
    <s v="New York City"/>
    <s v="2024-10"/>
    <n v="2024"/>
    <s v="10"/>
    <s v="05"/>
  </r>
  <r>
    <s v="B-25488"/>
    <n v="8555"/>
    <n v="1638"/>
    <n v="8"/>
    <x v="0"/>
    <s v="Laptops"/>
    <s v="Credit Card"/>
    <d v="2024-10-05T00:00:00"/>
    <x v="398"/>
    <s v="New York"/>
    <s v="New York City"/>
    <s v="2024-10"/>
    <n v="2024"/>
    <s v="10"/>
    <s v="05"/>
  </r>
  <r>
    <s v="B-26885"/>
    <n v="9024"/>
    <n v="730"/>
    <n v="4"/>
    <x v="2"/>
    <s v="Tables"/>
    <s v="Credit Card"/>
    <d v="2024-02-20T00:00:00"/>
    <x v="399"/>
    <s v="Texas"/>
    <s v="Dallas"/>
    <s v="2024-02"/>
    <n v="2024"/>
    <s v="02"/>
    <s v="20"/>
  </r>
  <r>
    <s v="B-26885"/>
    <n v="2468"/>
    <n v="418"/>
    <n v="4"/>
    <x v="0"/>
    <s v="Laptops"/>
    <s v="Credit Card"/>
    <d v="2024-02-20T00:00:00"/>
    <x v="399"/>
    <s v="Texas"/>
    <s v="Dallas"/>
    <s v="2024-02"/>
    <n v="2024"/>
    <s v="02"/>
    <s v="20"/>
  </r>
  <r>
    <s v="B-25703"/>
    <n v="9438"/>
    <n v="1801"/>
    <n v="4"/>
    <x v="0"/>
    <s v="Electronic Games"/>
    <s v="COD"/>
    <d v="2023-04-19T00:00:00"/>
    <x v="400"/>
    <s v="Florida"/>
    <s v="Orlando"/>
    <s v="2023-04"/>
    <n v="2023"/>
    <s v="04"/>
    <s v="19"/>
  </r>
  <r>
    <s v="B-25703"/>
    <n v="9438"/>
    <n v="1801"/>
    <n v="4"/>
    <x v="0"/>
    <s v="Electronic Games"/>
    <s v="COD"/>
    <d v="2023-10-29T00:00:00"/>
    <x v="401"/>
    <s v="Texas"/>
    <s v="Austin"/>
    <s v="2023-10"/>
    <n v="2023"/>
    <s v="10"/>
    <s v="29"/>
  </r>
  <r>
    <s v="B-25809"/>
    <n v="2685"/>
    <n v="379"/>
    <n v="18"/>
    <x v="0"/>
    <s v="Phones"/>
    <s v="UPI"/>
    <d v="2022-03-08T00:00:00"/>
    <x v="402"/>
    <s v="Ohio"/>
    <s v="Cleveland"/>
    <s v="2022-03"/>
    <n v="2022"/>
    <s v="03"/>
    <s v="08"/>
  </r>
  <r>
    <s v="B-25809"/>
    <n v="2685"/>
    <n v="379"/>
    <n v="18"/>
    <x v="0"/>
    <s v="Phones"/>
    <s v="UPI"/>
    <d v="2022-12-08T00:00:00"/>
    <x v="403"/>
    <s v="Florida"/>
    <s v="Tampa"/>
    <s v="2022-12"/>
    <n v="2022"/>
    <s v="12"/>
    <s v="08"/>
  </r>
  <r>
    <s v="B-25809"/>
    <n v="9916"/>
    <n v="4602"/>
    <n v="14"/>
    <x v="2"/>
    <s v="Chairs"/>
    <s v="UPI"/>
    <d v="2022-03-08T00:00:00"/>
    <x v="402"/>
    <s v="Ohio"/>
    <s v="Cleveland"/>
    <s v="2022-03"/>
    <n v="2022"/>
    <s v="03"/>
    <s v="08"/>
  </r>
  <r>
    <s v="B-25809"/>
    <n v="9916"/>
    <n v="4602"/>
    <n v="14"/>
    <x v="2"/>
    <s v="Chairs"/>
    <s v="UPI"/>
    <d v="2022-12-08T00:00:00"/>
    <x v="403"/>
    <s v="Florida"/>
    <s v="Tampa"/>
    <s v="2022-12"/>
    <n v="2022"/>
    <s v="12"/>
    <s v="08"/>
  </r>
  <r>
    <s v="B-25809"/>
    <n v="6184"/>
    <n v="50"/>
    <n v="14"/>
    <x v="0"/>
    <s v="Electronic Games"/>
    <s v="Credit Card"/>
    <d v="2022-03-08T00:00:00"/>
    <x v="402"/>
    <s v="Ohio"/>
    <s v="Cleveland"/>
    <s v="2022-03"/>
    <n v="2022"/>
    <s v="03"/>
    <s v="08"/>
  </r>
  <r>
    <s v="B-25809"/>
    <n v="6184"/>
    <n v="50"/>
    <n v="14"/>
    <x v="0"/>
    <s v="Electronic Games"/>
    <s v="Credit Card"/>
    <d v="2022-12-08T00:00:00"/>
    <x v="403"/>
    <s v="Florida"/>
    <s v="Tampa"/>
    <s v="2022-12"/>
    <n v="2022"/>
    <s v="12"/>
    <s v="08"/>
  </r>
  <r>
    <s v="B-25809"/>
    <n v="4548"/>
    <n v="2135"/>
    <n v="8"/>
    <x v="1"/>
    <s v="Markers"/>
    <s v="Debit Card"/>
    <d v="2022-03-08T00:00:00"/>
    <x v="402"/>
    <s v="Ohio"/>
    <s v="Cleveland"/>
    <s v="2022-03"/>
    <n v="2022"/>
    <s v="03"/>
    <s v="08"/>
  </r>
  <r>
    <s v="B-25809"/>
    <n v="4548"/>
    <n v="2135"/>
    <n v="8"/>
    <x v="1"/>
    <s v="Markers"/>
    <s v="Debit Card"/>
    <d v="2022-12-08T00:00:00"/>
    <x v="403"/>
    <s v="Florida"/>
    <s v="Tampa"/>
    <s v="2022-12"/>
    <n v="2022"/>
    <s v="12"/>
    <s v="08"/>
  </r>
  <r>
    <s v="B-25477"/>
    <n v="7195"/>
    <n v="1665"/>
    <n v="7"/>
    <x v="1"/>
    <s v="Markers"/>
    <s v="COD"/>
    <d v="2024-07-27T00:00:00"/>
    <x v="404"/>
    <s v="New York"/>
    <s v="Rochester"/>
    <s v="2024-07"/>
    <n v="2024"/>
    <s v="07"/>
    <s v="27"/>
  </r>
  <r>
    <s v="B-25477"/>
    <n v="7195"/>
    <n v="1665"/>
    <n v="7"/>
    <x v="1"/>
    <s v="Markers"/>
    <s v="COD"/>
    <d v="2022-07-05T00:00:00"/>
    <x v="405"/>
    <s v="New York"/>
    <s v="Buffalo"/>
    <s v="2022-07"/>
    <n v="2022"/>
    <s v="07"/>
    <s v="05"/>
  </r>
  <r>
    <s v="B-26018"/>
    <n v="3098"/>
    <n v="957"/>
    <n v="18"/>
    <x v="2"/>
    <s v="Bookcases"/>
    <s v="COD"/>
    <d v="2024-07-04T00:00:00"/>
    <x v="406"/>
    <s v="Texas"/>
    <s v="Austin"/>
    <s v="2024-07"/>
    <n v="2024"/>
    <s v="07"/>
    <s v="04"/>
  </r>
  <r>
    <s v="B-25329"/>
    <n v="5412"/>
    <n v="1192"/>
    <n v="18"/>
    <x v="2"/>
    <s v="Tables"/>
    <s v="Credit Card"/>
    <d v="2024-02-28T00:00:00"/>
    <x v="407"/>
    <s v="California"/>
    <s v="San Diego"/>
    <s v="2024-02"/>
    <n v="2024"/>
    <s v="02"/>
    <s v="28"/>
  </r>
  <r>
    <s v="B-25329"/>
    <n v="5412"/>
    <n v="1192"/>
    <n v="18"/>
    <x v="2"/>
    <s v="Tables"/>
    <s v="Credit Card"/>
    <d v="2025-01-03T00:00:00"/>
    <x v="408"/>
    <s v="California"/>
    <s v="Los Angeles"/>
    <s v="2025-01"/>
    <n v="2025"/>
    <s v="01"/>
    <s v="03"/>
  </r>
  <r>
    <s v="B-25182"/>
    <n v="1397"/>
    <n v="686"/>
    <n v="11"/>
    <x v="2"/>
    <s v="Chairs"/>
    <s v="Credit Card"/>
    <d v="2021-12-07T00:00:00"/>
    <x v="409"/>
    <s v="New York"/>
    <s v="New York City"/>
    <s v="2021-12"/>
    <n v="2021"/>
    <s v="12"/>
    <s v="07"/>
  </r>
  <r>
    <s v="B-25492"/>
    <n v="9279"/>
    <n v="552"/>
    <n v="14"/>
    <x v="2"/>
    <s v="Chairs"/>
    <s v="EMI"/>
    <d v="2021-12-14T00:00:00"/>
    <x v="410"/>
    <s v="New York"/>
    <s v="Buffalo"/>
    <s v="2021-12"/>
    <n v="2021"/>
    <s v="12"/>
    <s v="14"/>
  </r>
  <r>
    <s v="B-25492"/>
    <n v="9279"/>
    <n v="552"/>
    <n v="14"/>
    <x v="2"/>
    <s v="Chairs"/>
    <s v="EMI"/>
    <d v="2020-11-30T00:00:00"/>
    <x v="411"/>
    <s v="California"/>
    <s v="San Francisco"/>
    <s v="2020-11"/>
    <n v="2020"/>
    <s v="11"/>
    <s v="30"/>
  </r>
  <r>
    <s v="B-25492"/>
    <n v="2596"/>
    <n v="1003"/>
    <n v="19"/>
    <x v="1"/>
    <s v="Paper"/>
    <s v="Credit Card"/>
    <d v="2021-12-14T00:00:00"/>
    <x v="410"/>
    <s v="New York"/>
    <s v="Buffalo"/>
    <s v="2021-12"/>
    <n v="2021"/>
    <s v="12"/>
    <s v="14"/>
  </r>
  <r>
    <s v="B-25492"/>
    <n v="2596"/>
    <n v="1003"/>
    <n v="19"/>
    <x v="1"/>
    <s v="Paper"/>
    <s v="Credit Card"/>
    <d v="2020-11-30T00:00:00"/>
    <x v="411"/>
    <s v="California"/>
    <s v="San Francisco"/>
    <s v="2020-11"/>
    <n v="2020"/>
    <s v="11"/>
    <s v="30"/>
  </r>
  <r>
    <s v="B-25517"/>
    <n v="6732"/>
    <n v="911"/>
    <n v="19"/>
    <x v="2"/>
    <s v="Bookcases"/>
    <s v="EMI"/>
    <d v="2021-12-29T00:00:00"/>
    <x v="412"/>
    <s v="New York"/>
    <s v="Buffalo"/>
    <s v="2021-12"/>
    <n v="2021"/>
    <s v="12"/>
    <s v="29"/>
  </r>
  <r>
    <s v="B-25517"/>
    <n v="4495"/>
    <n v="1408"/>
    <n v="14"/>
    <x v="1"/>
    <s v="Pens"/>
    <s v="EMI"/>
    <d v="2021-12-29T00:00:00"/>
    <x v="412"/>
    <s v="New York"/>
    <s v="Buffalo"/>
    <s v="2021-12"/>
    <n v="2021"/>
    <s v="12"/>
    <s v="29"/>
  </r>
  <r>
    <s v="B-25200"/>
    <n v="9653"/>
    <n v="2471"/>
    <n v="6"/>
    <x v="1"/>
    <s v="Paper"/>
    <s v="UPI"/>
    <d v="2024-07-08T00:00:00"/>
    <x v="413"/>
    <s v="New York"/>
    <s v="Buffalo"/>
    <s v="2024-07"/>
    <n v="2024"/>
    <s v="07"/>
    <s v="08"/>
  </r>
  <r>
    <s v="B-26009"/>
    <n v="8945"/>
    <n v="1728"/>
    <n v="10"/>
    <x v="2"/>
    <s v="Tables"/>
    <s v="UPI"/>
    <d v="2021-02-10T00:00:00"/>
    <x v="414"/>
    <s v="Illinois"/>
    <s v="Peoria"/>
    <s v="2021-02"/>
    <n v="2021"/>
    <s v="02"/>
    <s v="10"/>
  </r>
  <r>
    <s v="B-26580"/>
    <n v="4007"/>
    <n v="201"/>
    <n v="13"/>
    <x v="2"/>
    <s v="Bookcases"/>
    <s v="COD"/>
    <d v="2020-10-21T00:00:00"/>
    <x v="415"/>
    <s v="Ohio"/>
    <s v="Columbus"/>
    <s v="2020-10"/>
    <n v="2020"/>
    <s v="10"/>
    <s v="21"/>
  </r>
  <r>
    <s v="B-26580"/>
    <n v="4007"/>
    <n v="201"/>
    <n v="13"/>
    <x v="2"/>
    <s v="Bookcases"/>
    <s v="COD"/>
    <d v="2023-04-17T00:00:00"/>
    <x v="416"/>
    <s v="Texas"/>
    <s v="Dallas"/>
    <s v="2023-04"/>
    <n v="2023"/>
    <s v="04"/>
    <s v="17"/>
  </r>
  <r>
    <s v="B-25679"/>
    <n v="810"/>
    <n v="231"/>
    <n v="18"/>
    <x v="2"/>
    <s v="Bookcases"/>
    <s v="EMI"/>
    <d v="2020-10-21T00:00:00"/>
    <x v="417"/>
    <s v="Florida"/>
    <s v="Tampa"/>
    <s v="2020-10"/>
    <n v="2020"/>
    <s v="10"/>
    <s v="21"/>
  </r>
  <r>
    <s v="B-26034"/>
    <n v="9789"/>
    <n v="2071"/>
    <n v="18"/>
    <x v="2"/>
    <s v="Bookcases"/>
    <s v="Debit Card"/>
    <d v="2023-12-28T00:00:00"/>
    <x v="418"/>
    <s v="New York"/>
    <s v="Rochester"/>
    <s v="2023-12"/>
    <n v="2023"/>
    <s v="12"/>
    <s v="28"/>
  </r>
  <r>
    <s v="B-26034"/>
    <n v="9229"/>
    <n v="4090"/>
    <n v="8"/>
    <x v="0"/>
    <s v="Electronic Games"/>
    <s v="COD"/>
    <d v="2023-12-28T00:00:00"/>
    <x v="418"/>
    <s v="New York"/>
    <s v="Rochester"/>
    <s v="2023-12"/>
    <n v="2023"/>
    <s v="12"/>
    <s v="28"/>
  </r>
  <r>
    <s v="B-25148"/>
    <n v="8141"/>
    <n v="3968"/>
    <n v="18"/>
    <x v="1"/>
    <s v="Markers"/>
    <s v="Debit Card"/>
    <d v="2022-12-23T00:00:00"/>
    <x v="419"/>
    <s v="New York"/>
    <s v="Rochester"/>
    <s v="2022-12"/>
    <n v="2022"/>
    <s v="12"/>
    <s v="23"/>
  </r>
  <r>
    <s v="B-25148"/>
    <n v="8141"/>
    <n v="3968"/>
    <n v="18"/>
    <x v="1"/>
    <s v="Markers"/>
    <s v="Debit Card"/>
    <d v="2022-08-10T00:00:00"/>
    <x v="420"/>
    <s v="Illinois"/>
    <s v="Peoria"/>
    <s v="2022-08"/>
    <n v="2022"/>
    <s v="08"/>
    <s v="10"/>
  </r>
  <r>
    <s v="B-25148"/>
    <n v="1067"/>
    <n v="251"/>
    <n v="14"/>
    <x v="2"/>
    <s v="Sofas"/>
    <s v="EMI"/>
    <d v="2022-12-23T00:00:00"/>
    <x v="419"/>
    <s v="New York"/>
    <s v="Rochester"/>
    <s v="2022-12"/>
    <n v="2022"/>
    <s v="12"/>
    <s v="23"/>
  </r>
  <r>
    <s v="B-25148"/>
    <n v="1067"/>
    <n v="251"/>
    <n v="14"/>
    <x v="2"/>
    <s v="Sofas"/>
    <s v="EMI"/>
    <d v="2022-08-10T00:00:00"/>
    <x v="420"/>
    <s v="Illinois"/>
    <s v="Peoria"/>
    <s v="2022-08"/>
    <n v="2022"/>
    <s v="08"/>
    <s v="10"/>
  </r>
  <r>
    <s v="B-25830"/>
    <n v="3839"/>
    <n v="1415"/>
    <n v="10"/>
    <x v="1"/>
    <s v="Binders"/>
    <s v="UPI"/>
    <d v="2023-10-17T00:00:00"/>
    <x v="421"/>
    <s v="California"/>
    <s v="Los Angeles"/>
    <s v="2023-10"/>
    <n v="2023"/>
    <s v="10"/>
    <s v="17"/>
  </r>
  <r>
    <s v="B-25830"/>
    <n v="3839"/>
    <n v="1415"/>
    <n v="10"/>
    <x v="1"/>
    <s v="Binders"/>
    <s v="UPI"/>
    <d v="2022-02-28T00:00:00"/>
    <x v="422"/>
    <s v="Florida"/>
    <s v="Orlando"/>
    <s v="2022-02"/>
    <n v="2022"/>
    <s v="02"/>
    <s v="28"/>
  </r>
  <r>
    <s v="B-25762"/>
    <n v="2858"/>
    <n v="482"/>
    <n v="13"/>
    <x v="0"/>
    <s v="Electronic Games"/>
    <s v="COD"/>
    <d v="2024-05-24T00:00:00"/>
    <x v="423"/>
    <s v="Texas"/>
    <s v="Austin"/>
    <s v="2024-05"/>
    <n v="2024"/>
    <s v="05"/>
    <s v="24"/>
  </r>
  <r>
    <s v="B-26794"/>
    <n v="2137"/>
    <n v="638"/>
    <n v="12"/>
    <x v="2"/>
    <s v="Bookcases"/>
    <s v="Debit Card"/>
    <d v="2020-10-02T00:00:00"/>
    <x v="424"/>
    <s v="New York"/>
    <s v="New York City"/>
    <s v="2020-10"/>
    <n v="2020"/>
    <s v="10"/>
    <s v="02"/>
  </r>
  <r>
    <s v="B-26794"/>
    <n v="2831"/>
    <n v="1289"/>
    <n v="12"/>
    <x v="2"/>
    <s v="Chairs"/>
    <s v="Debit Card"/>
    <d v="2020-10-02T00:00:00"/>
    <x v="424"/>
    <s v="New York"/>
    <s v="New York City"/>
    <s v="2020-10"/>
    <n v="2020"/>
    <s v="10"/>
    <s v="02"/>
  </r>
  <r>
    <s v="B-25011"/>
    <n v="3913"/>
    <n v="961"/>
    <n v="15"/>
    <x v="2"/>
    <s v="Sofas"/>
    <s v="UPI"/>
    <d v="2024-02-10T00:00:00"/>
    <x v="425"/>
    <s v="Ohio"/>
    <s v="Columbus"/>
    <s v="2024-02"/>
    <n v="2024"/>
    <s v="02"/>
    <s v="10"/>
  </r>
  <r>
    <s v="B-25011"/>
    <n v="3913"/>
    <n v="961"/>
    <n v="15"/>
    <x v="2"/>
    <s v="Sofas"/>
    <s v="UPI"/>
    <d v="2021-02-06T00:00:00"/>
    <x v="426"/>
    <s v="California"/>
    <s v="San Francisco"/>
    <s v="2021-02"/>
    <n v="2021"/>
    <s v="02"/>
    <s v="06"/>
  </r>
  <r>
    <s v="B-25515"/>
    <n v="4468"/>
    <n v="1940"/>
    <n v="9"/>
    <x v="1"/>
    <s v="Paper"/>
    <s v="COD"/>
    <d v="2022-03-16T00:00:00"/>
    <x v="427"/>
    <s v="Florida"/>
    <s v="Tampa"/>
    <s v="2022-03"/>
    <n v="2022"/>
    <s v="03"/>
    <s v="16"/>
  </r>
  <r>
    <s v="B-25369"/>
    <n v="1579"/>
    <n v="602"/>
    <n v="9"/>
    <x v="0"/>
    <s v="Laptops"/>
    <s v="Credit Card"/>
    <d v="2020-05-24T00:00:00"/>
    <x v="428"/>
    <s v="Ohio"/>
    <s v="Cincinnati"/>
    <s v="2020-05"/>
    <n v="2020"/>
    <s v="05"/>
    <s v="24"/>
  </r>
  <r>
    <s v="B-25369"/>
    <n v="1579"/>
    <n v="602"/>
    <n v="9"/>
    <x v="0"/>
    <s v="Laptops"/>
    <s v="Credit Card"/>
    <d v="2025-02-16T00:00:00"/>
    <x v="429"/>
    <s v="Texas"/>
    <s v="Dallas"/>
    <s v="2025-02"/>
    <n v="2025"/>
    <s v="02"/>
    <s v="16"/>
  </r>
  <r>
    <s v="B-25369"/>
    <n v="1579"/>
    <n v="602"/>
    <n v="9"/>
    <x v="0"/>
    <s v="Laptops"/>
    <s v="Credit Card"/>
    <d v="2021-11-16T00:00:00"/>
    <x v="430"/>
    <s v="Ohio"/>
    <s v="Cincinnati"/>
    <s v="2021-11"/>
    <n v="2021"/>
    <s v="11"/>
    <s v="16"/>
  </r>
  <r>
    <s v="B-25369"/>
    <n v="1579"/>
    <n v="602"/>
    <n v="9"/>
    <x v="0"/>
    <s v="Laptops"/>
    <s v="Credit Card"/>
    <d v="2024-09-08T00:00:00"/>
    <x v="431"/>
    <s v="New York"/>
    <s v="Rochester"/>
    <s v="2024-09"/>
    <n v="2024"/>
    <s v="09"/>
    <s v="08"/>
  </r>
  <r>
    <s v="B-25369"/>
    <n v="3760"/>
    <n v="1849"/>
    <n v="19"/>
    <x v="2"/>
    <s v="Chairs"/>
    <s v="EMI"/>
    <d v="2020-05-24T00:00:00"/>
    <x v="428"/>
    <s v="Ohio"/>
    <s v="Cincinnati"/>
    <s v="2020-05"/>
    <n v="2020"/>
    <s v="05"/>
    <s v="24"/>
  </r>
  <r>
    <s v="B-25369"/>
    <n v="3760"/>
    <n v="1849"/>
    <n v="19"/>
    <x v="2"/>
    <s v="Chairs"/>
    <s v="EMI"/>
    <d v="2025-02-16T00:00:00"/>
    <x v="429"/>
    <s v="Texas"/>
    <s v="Dallas"/>
    <s v="2025-02"/>
    <n v="2025"/>
    <s v="02"/>
    <s v="16"/>
  </r>
  <r>
    <s v="B-25369"/>
    <n v="3760"/>
    <n v="1849"/>
    <n v="19"/>
    <x v="2"/>
    <s v="Chairs"/>
    <s v="EMI"/>
    <d v="2021-11-16T00:00:00"/>
    <x v="430"/>
    <s v="Ohio"/>
    <s v="Cincinnati"/>
    <s v="2021-11"/>
    <n v="2021"/>
    <s v="11"/>
    <s v="16"/>
  </r>
  <r>
    <s v="B-25369"/>
    <n v="3760"/>
    <n v="1849"/>
    <n v="19"/>
    <x v="2"/>
    <s v="Chairs"/>
    <s v="EMI"/>
    <d v="2024-09-08T00:00:00"/>
    <x v="431"/>
    <s v="New York"/>
    <s v="Rochester"/>
    <s v="2024-09"/>
    <n v="2024"/>
    <s v="09"/>
    <s v="08"/>
  </r>
  <r>
    <s v="B-26222"/>
    <n v="8706"/>
    <n v="3099"/>
    <n v="14"/>
    <x v="1"/>
    <s v="Pens"/>
    <s v="Credit Card"/>
    <d v="2022-06-29T00:00:00"/>
    <x v="432"/>
    <s v="Illinois"/>
    <s v="Chicago"/>
    <s v="2022-06"/>
    <n v="2022"/>
    <s v="06"/>
    <s v="29"/>
  </r>
  <r>
    <s v="B-26222"/>
    <n v="4708"/>
    <n v="696"/>
    <n v="14"/>
    <x v="0"/>
    <s v="Electronic Games"/>
    <s v="Credit Card"/>
    <d v="2022-06-29T00:00:00"/>
    <x v="432"/>
    <s v="Illinois"/>
    <s v="Chicago"/>
    <s v="2022-06"/>
    <n v="2022"/>
    <s v="06"/>
    <s v="29"/>
  </r>
  <r>
    <s v="B-26222"/>
    <n v="8089"/>
    <n v="3132"/>
    <n v="17"/>
    <x v="2"/>
    <s v="Chairs"/>
    <s v="COD"/>
    <d v="2022-06-29T00:00:00"/>
    <x v="432"/>
    <s v="Illinois"/>
    <s v="Chicago"/>
    <s v="2022-06"/>
    <n v="2022"/>
    <s v="06"/>
    <s v="29"/>
  </r>
  <r>
    <s v="B-25316"/>
    <n v="5462"/>
    <n v="673"/>
    <n v="12"/>
    <x v="0"/>
    <s v="Printers"/>
    <s v="Debit Card"/>
    <d v="2022-11-03T00:00:00"/>
    <x v="433"/>
    <s v="Texas"/>
    <s v="Austin"/>
    <s v="2022-11"/>
    <n v="2022"/>
    <s v="11"/>
    <s v="03"/>
  </r>
  <r>
    <s v="B-25507"/>
    <n v="6392"/>
    <n v="444"/>
    <n v="18"/>
    <x v="0"/>
    <s v="Electronic Games"/>
    <s v="Credit Card"/>
    <d v="2023-11-28T00:00:00"/>
    <x v="434"/>
    <s v="Florida"/>
    <s v="Tampa"/>
    <s v="2023-11"/>
    <n v="2023"/>
    <s v="11"/>
    <s v="28"/>
  </r>
  <r>
    <s v="B-25846"/>
    <n v="8706"/>
    <n v="1724"/>
    <n v="3"/>
    <x v="0"/>
    <s v="Electronic Games"/>
    <s v="Debit Card"/>
    <d v="2020-04-25T00:00:00"/>
    <x v="435"/>
    <s v="Florida"/>
    <s v="Orlando"/>
    <s v="2020-04"/>
    <n v="2020"/>
    <s v="04"/>
    <s v="25"/>
  </r>
  <r>
    <s v="B-25763"/>
    <n v="2349"/>
    <n v="319"/>
    <n v="4"/>
    <x v="1"/>
    <s v="Pens"/>
    <s v="UPI"/>
    <d v="2022-01-18T00:00:00"/>
    <x v="436"/>
    <s v="Florida"/>
    <s v="Miami"/>
    <s v="2022-01"/>
    <n v="2022"/>
    <s v="01"/>
    <s v="18"/>
  </r>
  <r>
    <s v="B-25763"/>
    <n v="8220"/>
    <n v="3882"/>
    <n v="14"/>
    <x v="2"/>
    <s v="Chairs"/>
    <s v="UPI"/>
    <d v="2022-01-18T00:00:00"/>
    <x v="436"/>
    <s v="Florida"/>
    <s v="Miami"/>
    <s v="2022-01"/>
    <n v="2022"/>
    <s v="01"/>
    <s v="18"/>
  </r>
  <r>
    <s v="B-25763"/>
    <n v="2379"/>
    <n v="279"/>
    <n v="7"/>
    <x v="2"/>
    <s v="Chairs"/>
    <s v="Debit Card"/>
    <d v="2022-01-18T00:00:00"/>
    <x v="436"/>
    <s v="Florida"/>
    <s v="Miami"/>
    <s v="2022-01"/>
    <n v="2022"/>
    <s v="01"/>
    <s v="18"/>
  </r>
  <r>
    <s v="B-25763"/>
    <n v="7377"/>
    <n v="2049"/>
    <n v="4"/>
    <x v="1"/>
    <s v="Markers"/>
    <s v="UPI"/>
    <d v="2022-01-18T00:00:00"/>
    <x v="436"/>
    <s v="Florida"/>
    <s v="Miami"/>
    <s v="2022-01"/>
    <n v="2022"/>
    <s v="01"/>
    <s v="18"/>
  </r>
  <r>
    <s v="B-25465"/>
    <n v="717"/>
    <n v="158"/>
    <n v="16"/>
    <x v="2"/>
    <s v="Tables"/>
    <s v="Credit Card"/>
    <d v="2022-03-23T00:00:00"/>
    <x v="437"/>
    <s v="Ohio"/>
    <s v="Cleveland"/>
    <s v="2022-03"/>
    <n v="2022"/>
    <s v="03"/>
    <s v="23"/>
  </r>
  <r>
    <s v="B-25465"/>
    <n v="717"/>
    <n v="158"/>
    <n v="16"/>
    <x v="2"/>
    <s v="Tables"/>
    <s v="Credit Card"/>
    <d v="2020-06-24T00:00:00"/>
    <x v="438"/>
    <s v="Florida"/>
    <s v="Miami"/>
    <s v="2020-06"/>
    <n v="2020"/>
    <s v="06"/>
    <s v="24"/>
  </r>
  <r>
    <s v="B-25465"/>
    <n v="717"/>
    <n v="158"/>
    <n v="16"/>
    <x v="2"/>
    <s v="Tables"/>
    <s v="Credit Card"/>
    <d v="2022-12-23T00:00:00"/>
    <x v="439"/>
    <s v="New York"/>
    <s v="Buffalo"/>
    <s v="2022-12"/>
    <n v="2022"/>
    <s v="12"/>
    <s v="23"/>
  </r>
  <r>
    <s v="B-25465"/>
    <n v="717"/>
    <n v="158"/>
    <n v="16"/>
    <x v="2"/>
    <s v="Tables"/>
    <s v="Credit Card"/>
    <d v="2024-11-24T00:00:00"/>
    <x v="440"/>
    <s v="New York"/>
    <s v="New York City"/>
    <s v="2024-11"/>
    <n v="2024"/>
    <s v="11"/>
    <s v="24"/>
  </r>
  <r>
    <s v="B-25465"/>
    <n v="717"/>
    <n v="158"/>
    <n v="16"/>
    <x v="2"/>
    <s v="Tables"/>
    <s v="Credit Card"/>
    <d v="2020-11-06T00:00:00"/>
    <x v="441"/>
    <s v="Florida"/>
    <s v="Orlando"/>
    <s v="2020-11"/>
    <n v="2020"/>
    <s v="11"/>
    <s v="06"/>
  </r>
  <r>
    <s v="B-25465"/>
    <n v="717"/>
    <n v="158"/>
    <n v="16"/>
    <x v="2"/>
    <s v="Tables"/>
    <s v="Credit Card"/>
    <d v="2023-10-24T00:00:00"/>
    <x v="442"/>
    <s v="New York"/>
    <s v="Rochester"/>
    <s v="2023-10"/>
    <n v="2023"/>
    <s v="10"/>
    <s v="24"/>
  </r>
  <r>
    <s v="B-25465"/>
    <n v="508"/>
    <n v="177"/>
    <n v="17"/>
    <x v="2"/>
    <s v="Sofas"/>
    <s v="UPI"/>
    <d v="2022-03-23T00:00:00"/>
    <x v="437"/>
    <s v="Ohio"/>
    <s v="Cleveland"/>
    <s v="2022-03"/>
    <n v="2022"/>
    <s v="03"/>
    <s v="23"/>
  </r>
  <r>
    <s v="B-25465"/>
    <n v="508"/>
    <n v="177"/>
    <n v="17"/>
    <x v="2"/>
    <s v="Sofas"/>
    <s v="UPI"/>
    <d v="2020-06-24T00:00:00"/>
    <x v="438"/>
    <s v="Florida"/>
    <s v="Miami"/>
    <s v="2020-06"/>
    <n v="2020"/>
    <s v="06"/>
    <s v="24"/>
  </r>
  <r>
    <s v="B-25465"/>
    <n v="508"/>
    <n v="177"/>
    <n v="17"/>
    <x v="2"/>
    <s v="Sofas"/>
    <s v="UPI"/>
    <d v="2022-12-23T00:00:00"/>
    <x v="439"/>
    <s v="New York"/>
    <s v="Buffalo"/>
    <s v="2022-12"/>
    <n v="2022"/>
    <s v="12"/>
    <s v="23"/>
  </r>
  <r>
    <s v="B-25465"/>
    <n v="508"/>
    <n v="177"/>
    <n v="17"/>
    <x v="2"/>
    <s v="Sofas"/>
    <s v="UPI"/>
    <d v="2024-11-24T00:00:00"/>
    <x v="440"/>
    <s v="New York"/>
    <s v="New York City"/>
    <s v="2024-11"/>
    <n v="2024"/>
    <s v="11"/>
    <s v="24"/>
  </r>
  <r>
    <s v="B-25465"/>
    <n v="508"/>
    <n v="177"/>
    <n v="17"/>
    <x v="2"/>
    <s v="Sofas"/>
    <s v="UPI"/>
    <d v="2020-11-06T00:00:00"/>
    <x v="441"/>
    <s v="Florida"/>
    <s v="Orlando"/>
    <s v="2020-11"/>
    <n v="2020"/>
    <s v="11"/>
    <s v="06"/>
  </r>
  <r>
    <s v="B-25465"/>
    <n v="508"/>
    <n v="177"/>
    <n v="17"/>
    <x v="2"/>
    <s v="Sofas"/>
    <s v="UPI"/>
    <d v="2023-10-24T00:00:00"/>
    <x v="442"/>
    <s v="New York"/>
    <s v="Rochester"/>
    <s v="2023-10"/>
    <n v="2023"/>
    <s v="10"/>
    <s v="24"/>
  </r>
  <r>
    <s v="B-26352"/>
    <n v="9382"/>
    <n v="1085"/>
    <n v="3"/>
    <x v="0"/>
    <s v="Printers"/>
    <s v="Debit Card"/>
    <d v="2023-07-18T00:00:00"/>
    <x v="443"/>
    <s v="Illinois"/>
    <s v="Chicago"/>
    <s v="2023-07"/>
    <n v="2023"/>
    <s v="07"/>
    <s v="18"/>
  </r>
  <r>
    <s v="B-26352"/>
    <n v="9382"/>
    <n v="1085"/>
    <n v="3"/>
    <x v="0"/>
    <s v="Printers"/>
    <s v="Debit Card"/>
    <d v="2022-05-16T00:00:00"/>
    <x v="444"/>
    <s v="New York"/>
    <s v="Rochester"/>
    <s v="2022-05"/>
    <n v="2022"/>
    <s v="05"/>
    <s v="16"/>
  </r>
  <r>
    <s v="B-26352"/>
    <n v="4936"/>
    <n v="576"/>
    <n v="19"/>
    <x v="2"/>
    <s v="Tables"/>
    <s v="COD"/>
    <d v="2023-07-18T00:00:00"/>
    <x v="443"/>
    <s v="Illinois"/>
    <s v="Chicago"/>
    <s v="2023-07"/>
    <n v="2023"/>
    <s v="07"/>
    <s v="18"/>
  </r>
  <r>
    <s v="B-26352"/>
    <n v="4936"/>
    <n v="576"/>
    <n v="19"/>
    <x v="2"/>
    <s v="Tables"/>
    <s v="COD"/>
    <d v="2022-05-16T00:00:00"/>
    <x v="444"/>
    <s v="New York"/>
    <s v="Rochester"/>
    <s v="2022-05"/>
    <n v="2022"/>
    <s v="05"/>
    <s v="16"/>
  </r>
  <r>
    <s v="B-26528"/>
    <n v="2663"/>
    <n v="64"/>
    <n v="19"/>
    <x v="2"/>
    <s v="Sofas"/>
    <s v="COD"/>
    <d v="2024-06-16T00:00:00"/>
    <x v="445"/>
    <s v="California"/>
    <s v="San Francisco"/>
    <s v="2024-06"/>
    <n v="2024"/>
    <s v="06"/>
    <s v="16"/>
  </r>
  <r>
    <s v="B-26528"/>
    <n v="2663"/>
    <n v="64"/>
    <n v="19"/>
    <x v="2"/>
    <s v="Sofas"/>
    <s v="COD"/>
    <d v="2021-10-23T00:00:00"/>
    <x v="446"/>
    <s v="Ohio"/>
    <s v="Cleveland"/>
    <s v="2021-10"/>
    <n v="2021"/>
    <s v="10"/>
    <s v="23"/>
  </r>
  <r>
    <s v="B-26670"/>
    <n v="5151"/>
    <n v="1680"/>
    <n v="5"/>
    <x v="0"/>
    <s v="Printers"/>
    <s v="EMI"/>
    <d v="2022-10-22T00:00:00"/>
    <x v="447"/>
    <s v="Texas"/>
    <s v="Houston"/>
    <s v="2022-10"/>
    <n v="2022"/>
    <s v="10"/>
    <s v="22"/>
  </r>
  <r>
    <s v="B-25331"/>
    <n v="2514"/>
    <n v="95"/>
    <n v="8"/>
    <x v="1"/>
    <s v="Pens"/>
    <s v="UPI"/>
    <d v="2023-07-17T00:00:00"/>
    <x v="448"/>
    <s v="New York"/>
    <s v="Rochester"/>
    <s v="2023-07"/>
    <n v="2023"/>
    <s v="07"/>
    <s v="17"/>
  </r>
  <r>
    <s v="B-25832"/>
    <n v="6129"/>
    <n v="2976"/>
    <n v="2"/>
    <x v="0"/>
    <s v="Laptops"/>
    <s v="EMI"/>
    <d v="2025-02-24T00:00:00"/>
    <x v="449"/>
    <s v="New York"/>
    <s v="New York City"/>
    <s v="2025-02"/>
    <n v="2025"/>
    <s v="02"/>
    <s v="24"/>
  </r>
  <r>
    <s v="B-25832"/>
    <n v="4395"/>
    <n v="1663"/>
    <n v="3"/>
    <x v="2"/>
    <s v="Bookcases"/>
    <s v="COD"/>
    <d v="2025-02-24T00:00:00"/>
    <x v="449"/>
    <s v="New York"/>
    <s v="New York City"/>
    <s v="2025-02"/>
    <n v="2025"/>
    <s v="02"/>
    <s v="24"/>
  </r>
  <r>
    <s v="B-25897"/>
    <n v="5393"/>
    <n v="2642"/>
    <n v="8"/>
    <x v="2"/>
    <s v="Chairs"/>
    <s v="UPI"/>
    <d v="2021-03-07T00:00:00"/>
    <x v="450"/>
    <s v="Ohio"/>
    <s v="Cincinnati"/>
    <s v="2021-03"/>
    <n v="2021"/>
    <s v="03"/>
    <s v="07"/>
  </r>
  <r>
    <s v="B-25713"/>
    <n v="2280"/>
    <n v="509"/>
    <n v="8"/>
    <x v="0"/>
    <s v="Phones"/>
    <s v="Credit Card"/>
    <d v="2021-01-03T00:00:00"/>
    <x v="451"/>
    <s v="New York"/>
    <s v="Buffalo"/>
    <s v="2021-01"/>
    <n v="2021"/>
    <s v="01"/>
    <s v="03"/>
  </r>
  <r>
    <s v="B-25065"/>
    <n v="6596"/>
    <n v="1439"/>
    <n v="9"/>
    <x v="1"/>
    <s v="Paper"/>
    <s v="Debit Card"/>
    <d v="2023-05-03T00:00:00"/>
    <x v="452"/>
    <s v="Ohio"/>
    <s v="Cincinnati"/>
    <s v="2023-05"/>
    <n v="2023"/>
    <s v="05"/>
    <s v="03"/>
  </r>
  <r>
    <s v="B-25949"/>
    <n v="4510"/>
    <n v="1896"/>
    <n v="5"/>
    <x v="1"/>
    <s v="Paper"/>
    <s v="EMI"/>
    <d v="2023-10-25T00:00:00"/>
    <x v="453"/>
    <s v="California"/>
    <s v="Los Angeles"/>
    <s v="2023-10"/>
    <n v="2023"/>
    <s v="10"/>
    <s v="25"/>
  </r>
  <r>
    <s v="B-26033"/>
    <n v="6077"/>
    <n v="2378"/>
    <n v="18"/>
    <x v="0"/>
    <s v="Phones"/>
    <s v="COD"/>
    <d v="2022-08-21T00:00:00"/>
    <x v="454"/>
    <s v="New York"/>
    <s v="New York City"/>
    <s v="2022-08"/>
    <n v="2022"/>
    <s v="08"/>
    <s v="21"/>
  </r>
  <r>
    <s v="B-26017"/>
    <n v="5379"/>
    <n v="2510"/>
    <n v="17"/>
    <x v="0"/>
    <s v="Printers"/>
    <s v="COD"/>
    <d v="2022-04-16T00:00:00"/>
    <x v="455"/>
    <s v="Ohio"/>
    <s v="Columbus"/>
    <s v="2022-04"/>
    <n v="2022"/>
    <s v="04"/>
    <s v="16"/>
  </r>
  <r>
    <s v="B-26926"/>
    <n v="4629"/>
    <n v="1660"/>
    <n v="16"/>
    <x v="1"/>
    <s v="Markers"/>
    <s v="EMI"/>
    <d v="2023-04-02T00:00:00"/>
    <x v="456"/>
    <s v="California"/>
    <s v="San Diego"/>
    <s v="2023-04"/>
    <n v="2023"/>
    <s v="04"/>
    <s v="02"/>
  </r>
  <r>
    <s v="B-26258"/>
    <n v="2710"/>
    <n v="555"/>
    <n v="20"/>
    <x v="0"/>
    <s v="Laptops"/>
    <s v="Debit Card"/>
    <d v="2024-10-21T00:00:00"/>
    <x v="457"/>
    <s v="Illinois"/>
    <s v="Chicago"/>
    <s v="2024-10"/>
    <n v="2024"/>
    <s v="10"/>
    <s v="21"/>
  </r>
  <r>
    <s v="B-26258"/>
    <n v="3224"/>
    <n v="1018"/>
    <n v="14"/>
    <x v="1"/>
    <s v="Binders"/>
    <s v="UPI"/>
    <d v="2024-10-21T00:00:00"/>
    <x v="457"/>
    <s v="Illinois"/>
    <s v="Chicago"/>
    <s v="2024-10"/>
    <n v="2024"/>
    <s v="10"/>
    <s v="21"/>
  </r>
  <r>
    <s v="B-26240"/>
    <n v="8042"/>
    <n v="936"/>
    <n v="15"/>
    <x v="1"/>
    <s v="Markers"/>
    <s v="EMI"/>
    <d v="2021-07-09T00:00:00"/>
    <x v="458"/>
    <s v="Illinois"/>
    <s v="Springfield"/>
    <s v="2021-07"/>
    <n v="2021"/>
    <s v="07"/>
    <s v="09"/>
  </r>
  <r>
    <s v="B-26240"/>
    <n v="8042"/>
    <n v="936"/>
    <n v="15"/>
    <x v="1"/>
    <s v="Markers"/>
    <s v="EMI"/>
    <d v="2022-04-08T00:00:00"/>
    <x v="459"/>
    <s v="California"/>
    <s v="Los Angeles"/>
    <s v="2022-04"/>
    <n v="2022"/>
    <s v="04"/>
    <s v="08"/>
  </r>
  <r>
    <s v="B-26922"/>
    <n v="3957"/>
    <n v="151"/>
    <n v="10"/>
    <x v="1"/>
    <s v="Binders"/>
    <s v="EMI"/>
    <d v="2022-04-30T00:00:00"/>
    <x v="460"/>
    <s v="Texas"/>
    <s v="Austin"/>
    <s v="2022-04"/>
    <n v="2022"/>
    <s v="04"/>
    <s v="30"/>
  </r>
  <r>
    <s v="B-26894"/>
    <n v="8769"/>
    <n v="3178"/>
    <n v="16"/>
    <x v="1"/>
    <s v="Markers"/>
    <s v="Debit Card"/>
    <d v="2023-01-20T00:00:00"/>
    <x v="461"/>
    <s v="Illinois"/>
    <s v="Chicago"/>
    <s v="2023-01"/>
    <n v="2023"/>
    <s v="01"/>
    <s v="20"/>
  </r>
  <r>
    <s v="B-25330"/>
    <n v="2957"/>
    <n v="917"/>
    <n v="16"/>
    <x v="1"/>
    <s v="Pens"/>
    <s v="Debit Card"/>
    <d v="2024-11-17T00:00:00"/>
    <x v="462"/>
    <s v="Illinois"/>
    <s v="Chicago"/>
    <s v="2024-11"/>
    <n v="2024"/>
    <s v="11"/>
    <s v="17"/>
  </r>
  <r>
    <s v="B-26288"/>
    <n v="5344"/>
    <n v="2607"/>
    <n v="6"/>
    <x v="1"/>
    <s v="Paper"/>
    <s v="Debit Card"/>
    <d v="2022-04-23T00:00:00"/>
    <x v="463"/>
    <s v="Texas"/>
    <s v="Dallas"/>
    <s v="2022-04"/>
    <n v="2022"/>
    <s v="04"/>
    <s v="23"/>
  </r>
  <r>
    <s v="B-26288"/>
    <n v="5344"/>
    <n v="2607"/>
    <n v="6"/>
    <x v="1"/>
    <s v="Paper"/>
    <s v="Debit Card"/>
    <d v="2025-02-18T00:00:00"/>
    <x v="464"/>
    <s v="New York"/>
    <s v="Rochester"/>
    <s v="2025-02"/>
    <n v="2025"/>
    <s v="02"/>
    <s v="18"/>
  </r>
  <r>
    <s v="B-25228"/>
    <n v="6061"/>
    <n v="2121"/>
    <n v="19"/>
    <x v="0"/>
    <s v="Laptops"/>
    <s v="EMI"/>
    <d v="2021-05-27T00:00:00"/>
    <x v="465"/>
    <s v="Ohio"/>
    <s v="Cleveland"/>
    <s v="2021-05"/>
    <n v="2021"/>
    <s v="05"/>
    <s v="27"/>
  </r>
  <r>
    <s v="B-25228"/>
    <n v="6061"/>
    <n v="2121"/>
    <n v="19"/>
    <x v="0"/>
    <s v="Laptops"/>
    <s v="EMI"/>
    <d v="2022-01-17T00:00:00"/>
    <x v="466"/>
    <s v="California"/>
    <s v="San Diego"/>
    <s v="2022-01"/>
    <n v="2022"/>
    <s v="01"/>
    <s v="17"/>
  </r>
  <r>
    <s v="B-26457"/>
    <n v="5376"/>
    <n v="1928"/>
    <n v="7"/>
    <x v="2"/>
    <s v="Tables"/>
    <s v="Credit Card"/>
    <d v="2025-01-15T00:00:00"/>
    <x v="467"/>
    <s v="New York"/>
    <s v="New York City"/>
    <s v="2025-01"/>
    <n v="2025"/>
    <s v="01"/>
    <s v="15"/>
  </r>
  <r>
    <s v="B-25790"/>
    <n v="2792"/>
    <n v="1008"/>
    <n v="8"/>
    <x v="0"/>
    <s v="Printers"/>
    <s v="COD"/>
    <d v="2021-02-14T00:00:00"/>
    <x v="468"/>
    <s v="Florida"/>
    <s v="Miami"/>
    <s v="2021-02"/>
    <n v="2021"/>
    <s v="02"/>
    <s v="14"/>
  </r>
  <r>
    <s v="B-25868"/>
    <n v="2944"/>
    <n v="249"/>
    <n v="5"/>
    <x v="1"/>
    <s v="Binders"/>
    <s v="Credit Card"/>
    <d v="2024-08-31T00:00:00"/>
    <x v="469"/>
    <s v="Ohio"/>
    <s v="Columbus"/>
    <s v="2024-08"/>
    <n v="2024"/>
    <s v="08"/>
    <s v="31"/>
  </r>
  <r>
    <s v="B-25868"/>
    <n v="2944"/>
    <n v="249"/>
    <n v="5"/>
    <x v="1"/>
    <s v="Binders"/>
    <s v="Credit Card"/>
    <d v="2022-12-26T00:00:00"/>
    <x v="470"/>
    <s v="Texas"/>
    <s v="Dallas"/>
    <s v="2022-12"/>
    <n v="2022"/>
    <s v="12"/>
    <s v="26"/>
  </r>
  <r>
    <s v="B-25381"/>
    <n v="4220"/>
    <n v="945"/>
    <n v="13"/>
    <x v="1"/>
    <s v="Markers"/>
    <s v="EMI"/>
    <d v="2024-03-21T00:00:00"/>
    <x v="471"/>
    <s v="Illinois"/>
    <s v="Springfield"/>
    <s v="2024-03"/>
    <n v="2024"/>
    <s v="03"/>
    <s v="21"/>
  </r>
  <r>
    <s v="B-25381"/>
    <n v="4220"/>
    <n v="945"/>
    <n v="13"/>
    <x v="1"/>
    <s v="Markers"/>
    <s v="EMI"/>
    <d v="2020-12-15T00:00:00"/>
    <x v="472"/>
    <s v="Illinois"/>
    <s v="Peoria"/>
    <s v="2020-12"/>
    <n v="2020"/>
    <s v="12"/>
    <s v="15"/>
  </r>
  <r>
    <s v="B-25153"/>
    <n v="8526"/>
    <n v="1704"/>
    <n v="4"/>
    <x v="1"/>
    <s v="Binders"/>
    <s v="Debit Card"/>
    <d v="2023-03-21T00:00:00"/>
    <x v="473"/>
    <s v="Texas"/>
    <s v="Austin"/>
    <s v="2023-03"/>
    <n v="2023"/>
    <s v="03"/>
    <s v="21"/>
  </r>
  <r>
    <s v="B-26576"/>
    <n v="8218"/>
    <n v="1430"/>
    <n v="19"/>
    <x v="2"/>
    <s v="Bookcases"/>
    <s v="Credit Card"/>
    <d v="2023-06-08T00:00:00"/>
    <x v="474"/>
    <s v="California"/>
    <s v="San Francisco"/>
    <s v="2023-06"/>
    <n v="2023"/>
    <s v="06"/>
    <s v="08"/>
  </r>
  <r>
    <s v="B-26526"/>
    <n v="599"/>
    <n v="265"/>
    <n v="4"/>
    <x v="0"/>
    <s v="Phones"/>
    <s v="Credit Card"/>
    <d v="2022-07-17T00:00:00"/>
    <x v="475"/>
    <s v="New York"/>
    <s v="Buffalo"/>
    <s v="2022-07"/>
    <n v="2022"/>
    <s v="07"/>
    <s v="17"/>
  </r>
  <r>
    <s v="B-26526"/>
    <n v="599"/>
    <n v="265"/>
    <n v="4"/>
    <x v="0"/>
    <s v="Phones"/>
    <s v="Credit Card"/>
    <d v="2024-12-05T00:00:00"/>
    <x v="476"/>
    <s v="New York"/>
    <s v="Rochester"/>
    <s v="2024-12"/>
    <n v="2024"/>
    <s v="12"/>
    <s v="05"/>
  </r>
  <r>
    <s v="B-26526"/>
    <n v="2727"/>
    <n v="543"/>
    <n v="10"/>
    <x v="2"/>
    <s v="Bookcases"/>
    <s v="Credit Card"/>
    <d v="2022-07-17T00:00:00"/>
    <x v="475"/>
    <s v="New York"/>
    <s v="Buffalo"/>
    <s v="2022-07"/>
    <n v="2022"/>
    <s v="07"/>
    <s v="17"/>
  </r>
  <r>
    <s v="B-26526"/>
    <n v="2727"/>
    <n v="543"/>
    <n v="10"/>
    <x v="2"/>
    <s v="Bookcases"/>
    <s v="Credit Card"/>
    <d v="2024-12-05T00:00:00"/>
    <x v="476"/>
    <s v="New York"/>
    <s v="Rochester"/>
    <s v="2024-12"/>
    <n v="2024"/>
    <s v="12"/>
    <s v="05"/>
  </r>
  <r>
    <s v="B-25819"/>
    <n v="2589"/>
    <n v="605"/>
    <n v="11"/>
    <x v="1"/>
    <s v="Pens"/>
    <s v="EMI"/>
    <d v="2023-11-02T00:00:00"/>
    <x v="477"/>
    <s v="California"/>
    <s v="San Francisco"/>
    <s v="2023-11"/>
    <n v="2023"/>
    <s v="11"/>
    <s v="02"/>
  </r>
  <r>
    <s v="B-25819"/>
    <n v="2589"/>
    <n v="605"/>
    <n v="11"/>
    <x v="1"/>
    <s v="Pens"/>
    <s v="EMI"/>
    <d v="2024-10-05T00:00:00"/>
    <x v="478"/>
    <s v="Ohio"/>
    <s v="Cleveland"/>
    <s v="2024-10"/>
    <n v="2024"/>
    <s v="10"/>
    <s v="05"/>
  </r>
  <r>
    <s v="B-25698"/>
    <n v="3776"/>
    <n v="1100"/>
    <n v="9"/>
    <x v="0"/>
    <s v="Electronic Games"/>
    <s v="EMI"/>
    <d v="2022-11-13T00:00:00"/>
    <x v="479"/>
    <s v="Texas"/>
    <s v="Austin"/>
    <s v="2022-11"/>
    <n v="2022"/>
    <s v="11"/>
    <s v="13"/>
  </r>
  <r>
    <s v="B-25698"/>
    <n v="3776"/>
    <n v="1100"/>
    <n v="9"/>
    <x v="0"/>
    <s v="Electronic Games"/>
    <s v="EMI"/>
    <d v="2022-12-28T00:00:00"/>
    <x v="480"/>
    <s v="Illinois"/>
    <s v="Peoria"/>
    <s v="2022-12"/>
    <n v="2022"/>
    <s v="12"/>
    <s v="28"/>
  </r>
  <r>
    <s v="B-26820"/>
    <n v="5402"/>
    <n v="1666"/>
    <n v="12"/>
    <x v="2"/>
    <s v="Bookcases"/>
    <s v="EMI"/>
    <d v="2025-02-26T00:00:00"/>
    <x v="481"/>
    <s v="Ohio"/>
    <s v="Cleveland"/>
    <s v="2025-02"/>
    <n v="2025"/>
    <s v="02"/>
    <s v="26"/>
  </r>
  <r>
    <s v="B-25396"/>
    <n v="5165"/>
    <n v="885"/>
    <n v="16"/>
    <x v="1"/>
    <s v="Pens"/>
    <s v="EMI"/>
    <d v="2022-11-12T00:00:00"/>
    <x v="482"/>
    <s v="Illinois"/>
    <s v="Peoria"/>
    <s v="2022-11"/>
    <n v="2022"/>
    <s v="11"/>
    <s v="12"/>
  </r>
  <r>
    <s v="B-25396"/>
    <n v="4863"/>
    <n v="2394"/>
    <n v="4"/>
    <x v="2"/>
    <s v="Bookcases"/>
    <s v="EMI"/>
    <d v="2022-11-12T00:00:00"/>
    <x v="482"/>
    <s v="Illinois"/>
    <s v="Peoria"/>
    <s v="2022-11"/>
    <n v="2022"/>
    <s v="11"/>
    <s v="12"/>
  </r>
  <r>
    <s v="B-25529"/>
    <n v="1626"/>
    <n v="258"/>
    <n v="15"/>
    <x v="1"/>
    <s v="Pens"/>
    <s v="EMI"/>
    <d v="2021-06-07T00:00:00"/>
    <x v="483"/>
    <s v="Florida"/>
    <s v="Orlando"/>
    <s v="2021-06"/>
    <n v="2021"/>
    <s v="06"/>
    <s v="07"/>
  </r>
  <r>
    <s v="B-26501"/>
    <n v="8851"/>
    <n v="3962"/>
    <n v="7"/>
    <x v="2"/>
    <s v="Tables"/>
    <s v="EMI"/>
    <d v="2020-09-26T00:00:00"/>
    <x v="484"/>
    <s v="Florida"/>
    <s v="Miami"/>
    <s v="2020-09"/>
    <n v="2020"/>
    <s v="09"/>
    <s v="26"/>
  </r>
  <r>
    <s v="B-26910"/>
    <n v="9680"/>
    <n v="3295"/>
    <n v="9"/>
    <x v="2"/>
    <s v="Tables"/>
    <s v="COD"/>
    <d v="2024-04-29T00:00:00"/>
    <x v="485"/>
    <s v="New York"/>
    <s v="Rochester"/>
    <s v="2024-04"/>
    <n v="2024"/>
    <s v="04"/>
    <s v="29"/>
  </r>
  <r>
    <s v="B-26910"/>
    <n v="8468"/>
    <n v="3666"/>
    <n v="8"/>
    <x v="1"/>
    <s v="Pens"/>
    <s v="UPI"/>
    <d v="2024-04-29T00:00:00"/>
    <x v="485"/>
    <s v="New York"/>
    <s v="Rochester"/>
    <s v="2024-04"/>
    <n v="2024"/>
    <s v="04"/>
    <s v="29"/>
  </r>
  <r>
    <s v="B-26910"/>
    <n v="4441"/>
    <n v="314"/>
    <n v="14"/>
    <x v="2"/>
    <s v="Chairs"/>
    <s v="Debit Card"/>
    <d v="2024-04-29T00:00:00"/>
    <x v="485"/>
    <s v="New York"/>
    <s v="Rochester"/>
    <s v="2024-04"/>
    <n v="2024"/>
    <s v="04"/>
    <s v="29"/>
  </r>
  <r>
    <s v="B-25978"/>
    <n v="6622"/>
    <n v="2673"/>
    <n v="8"/>
    <x v="2"/>
    <s v="Sofas"/>
    <s v="COD"/>
    <d v="2024-04-10T00:00:00"/>
    <x v="486"/>
    <s v="New York"/>
    <s v="New York City"/>
    <s v="2024-04"/>
    <n v="2024"/>
    <s v="04"/>
    <s v="10"/>
  </r>
  <r>
    <s v="B-26537"/>
    <n v="3260"/>
    <n v="207"/>
    <n v="17"/>
    <x v="2"/>
    <s v="Tables"/>
    <s v="UPI"/>
    <d v="2023-12-21T00:00:00"/>
    <x v="487"/>
    <s v="California"/>
    <s v="San Diego"/>
    <s v="2023-12"/>
    <n v="2023"/>
    <s v="12"/>
    <s v="21"/>
  </r>
  <r>
    <s v="B-25881"/>
    <n v="8709"/>
    <n v="2322"/>
    <n v="8"/>
    <x v="2"/>
    <s v="Tables"/>
    <s v="Debit Card"/>
    <d v="2024-05-02T00:00:00"/>
    <x v="488"/>
    <s v="Texas"/>
    <s v="Austin"/>
    <s v="2024-05"/>
    <n v="2024"/>
    <s v="05"/>
    <s v="02"/>
  </r>
  <r>
    <s v="B-25881"/>
    <n v="8709"/>
    <n v="2322"/>
    <n v="8"/>
    <x v="2"/>
    <s v="Tables"/>
    <s v="Debit Card"/>
    <d v="2024-11-21T00:00:00"/>
    <x v="489"/>
    <s v="California"/>
    <s v="San Francisco"/>
    <s v="2024-11"/>
    <n v="2024"/>
    <s v="11"/>
    <s v="21"/>
  </r>
  <r>
    <s v="B-25237"/>
    <n v="5250"/>
    <n v="187"/>
    <n v="1"/>
    <x v="1"/>
    <s v="Binders"/>
    <s v="COD"/>
    <d v="2022-03-17T00:00:00"/>
    <x v="490"/>
    <s v="Ohio"/>
    <s v="Cincinnati"/>
    <s v="2022-03"/>
    <n v="2022"/>
    <s v="03"/>
    <s v="17"/>
  </r>
  <r>
    <s v="B-25237"/>
    <n v="5250"/>
    <n v="187"/>
    <n v="1"/>
    <x v="1"/>
    <s v="Binders"/>
    <s v="COD"/>
    <d v="2023-05-14T00:00:00"/>
    <x v="491"/>
    <s v="Texas"/>
    <s v="Houston"/>
    <s v="2023-05"/>
    <n v="2023"/>
    <s v="05"/>
    <s v="14"/>
  </r>
  <r>
    <s v="B-26122"/>
    <n v="4116"/>
    <n v="921"/>
    <n v="20"/>
    <x v="1"/>
    <s v="Paper"/>
    <s v="UPI"/>
    <d v="2024-10-07T00:00:00"/>
    <x v="492"/>
    <s v="California"/>
    <s v="Los Angeles"/>
    <s v="2024-10"/>
    <n v="2024"/>
    <s v="10"/>
    <s v="07"/>
  </r>
  <r>
    <s v="B-26122"/>
    <n v="4116"/>
    <n v="921"/>
    <n v="20"/>
    <x v="1"/>
    <s v="Paper"/>
    <s v="UPI"/>
    <d v="2020-09-08T00:00:00"/>
    <x v="493"/>
    <s v="Illinois"/>
    <s v="Springfield"/>
    <s v="2020-09"/>
    <n v="2020"/>
    <s v="09"/>
    <s v="08"/>
  </r>
  <r>
    <s v="B-25709"/>
    <n v="1109"/>
    <n v="418"/>
    <n v="15"/>
    <x v="1"/>
    <s v="Paper"/>
    <s v="UPI"/>
    <d v="2021-08-19T00:00:00"/>
    <x v="494"/>
    <s v="California"/>
    <s v="Los Angeles"/>
    <s v="2021-08"/>
    <n v="2021"/>
    <s v="08"/>
    <s v="19"/>
  </r>
  <r>
    <s v="B-26656"/>
    <n v="3573"/>
    <n v="562"/>
    <n v="7"/>
    <x v="1"/>
    <s v="Pens"/>
    <s v="EMI"/>
    <d v="2022-10-12T00:00:00"/>
    <x v="201"/>
    <s v="New York"/>
    <s v="Rochester"/>
    <s v="2022-10"/>
    <n v="2022"/>
    <s v="10"/>
    <s v="12"/>
  </r>
  <r>
    <s v="B-26656"/>
    <n v="3573"/>
    <n v="562"/>
    <n v="7"/>
    <x v="1"/>
    <s v="Pens"/>
    <s v="EMI"/>
    <d v="2020-05-23T00:00:00"/>
    <x v="495"/>
    <s v="California"/>
    <s v="San Diego"/>
    <s v="2020-05"/>
    <n v="2020"/>
    <s v="05"/>
    <s v="23"/>
  </r>
  <r>
    <s v="B-26656"/>
    <n v="3573"/>
    <n v="562"/>
    <n v="7"/>
    <x v="1"/>
    <s v="Pens"/>
    <s v="EMI"/>
    <d v="2020-04-18T00:00:00"/>
    <x v="496"/>
    <s v="Florida"/>
    <s v="Tampa"/>
    <s v="2020-04"/>
    <n v="2020"/>
    <s v="04"/>
    <s v="18"/>
  </r>
  <r>
    <s v="B-26656"/>
    <n v="8055"/>
    <n v="661"/>
    <n v="10"/>
    <x v="0"/>
    <s v="Phones"/>
    <s v="EMI"/>
    <d v="2022-10-12T00:00:00"/>
    <x v="201"/>
    <s v="New York"/>
    <s v="Rochester"/>
    <s v="2022-10"/>
    <n v="2022"/>
    <s v="10"/>
    <s v="12"/>
  </r>
  <r>
    <s v="B-26656"/>
    <n v="8055"/>
    <n v="661"/>
    <n v="10"/>
    <x v="0"/>
    <s v="Phones"/>
    <s v="EMI"/>
    <d v="2020-05-23T00:00:00"/>
    <x v="495"/>
    <s v="California"/>
    <s v="San Diego"/>
    <s v="2020-05"/>
    <n v="2020"/>
    <s v="05"/>
    <s v="23"/>
  </r>
  <r>
    <s v="B-26656"/>
    <n v="8055"/>
    <n v="661"/>
    <n v="10"/>
    <x v="0"/>
    <s v="Phones"/>
    <s v="EMI"/>
    <d v="2020-04-18T00:00:00"/>
    <x v="496"/>
    <s v="Florida"/>
    <s v="Tampa"/>
    <s v="2020-04"/>
    <n v="2020"/>
    <s v="04"/>
    <s v="18"/>
  </r>
  <r>
    <s v="B-25801"/>
    <n v="6829"/>
    <n v="2609"/>
    <n v="2"/>
    <x v="0"/>
    <s v="Laptops"/>
    <s v="EMI"/>
    <d v="2022-06-04T00:00:00"/>
    <x v="497"/>
    <s v="California"/>
    <s v="San Francisco"/>
    <s v="2022-06"/>
    <n v="2022"/>
    <s v="06"/>
    <s v="04"/>
  </r>
  <r>
    <s v="B-25801"/>
    <n v="6390"/>
    <n v="3089"/>
    <n v="12"/>
    <x v="1"/>
    <s v="Paper"/>
    <s v="COD"/>
    <d v="2022-06-04T00:00:00"/>
    <x v="497"/>
    <s v="California"/>
    <s v="San Francisco"/>
    <s v="2022-06"/>
    <n v="2022"/>
    <s v="06"/>
    <s v="04"/>
  </r>
  <r>
    <s v="B-25006"/>
    <n v="5831"/>
    <n v="1574"/>
    <n v="17"/>
    <x v="1"/>
    <s v="Pens"/>
    <s v="Debit Card"/>
    <d v="2022-11-16T00:00:00"/>
    <x v="498"/>
    <s v="California"/>
    <s v="San Francisco"/>
    <s v="2022-11"/>
    <n v="2022"/>
    <s v="11"/>
    <s v="16"/>
  </r>
  <r>
    <s v="B-25006"/>
    <n v="5831"/>
    <n v="1574"/>
    <n v="17"/>
    <x v="1"/>
    <s v="Pens"/>
    <s v="Debit Card"/>
    <d v="2024-07-18T00:00:00"/>
    <x v="499"/>
    <s v="California"/>
    <s v="San Diego"/>
    <s v="2024-07"/>
    <n v="2024"/>
    <s v="07"/>
    <s v="18"/>
  </r>
  <r>
    <s v="B-25006"/>
    <n v="5831"/>
    <n v="1574"/>
    <n v="17"/>
    <x v="1"/>
    <s v="Pens"/>
    <s v="Debit Card"/>
    <d v="2023-07-16T00:00:00"/>
    <x v="500"/>
    <s v="Florida"/>
    <s v="Miami"/>
    <s v="2023-07"/>
    <n v="2023"/>
    <s v="07"/>
    <s v="16"/>
  </r>
  <r>
    <s v="B-26106"/>
    <n v="7952"/>
    <n v="3865"/>
    <n v="8"/>
    <x v="2"/>
    <s v="Sofas"/>
    <s v="Debit Card"/>
    <d v="2020-08-10T00:00:00"/>
    <x v="501"/>
    <s v="Illinois"/>
    <s v="Peoria"/>
    <s v="2020-08"/>
    <n v="2020"/>
    <s v="08"/>
    <s v="10"/>
  </r>
  <r>
    <s v="B-25789"/>
    <n v="3659"/>
    <n v="379"/>
    <n v="5"/>
    <x v="2"/>
    <s v="Bookcases"/>
    <s v="UPI"/>
    <d v="2024-06-22T00:00:00"/>
    <x v="502"/>
    <s v="California"/>
    <s v="Los Angeles"/>
    <s v="2024-06"/>
    <n v="2024"/>
    <s v="06"/>
    <s v="22"/>
  </r>
  <r>
    <s v="B-26292"/>
    <n v="4183"/>
    <n v="1159"/>
    <n v="4"/>
    <x v="1"/>
    <s v="Pens"/>
    <s v="Debit Card"/>
    <d v="2020-07-13T00:00:00"/>
    <x v="503"/>
    <s v="Illinois"/>
    <s v="Springfield"/>
    <s v="2020-07"/>
    <n v="2020"/>
    <s v="07"/>
    <s v="13"/>
  </r>
  <r>
    <s v="B-25895"/>
    <n v="7478"/>
    <n v="1381"/>
    <n v="11"/>
    <x v="0"/>
    <s v="Phones"/>
    <s v="EMI"/>
    <d v="2024-04-16T00:00:00"/>
    <x v="504"/>
    <s v="Texas"/>
    <s v="Houston"/>
    <s v="2024-04"/>
    <n v="2024"/>
    <s v="04"/>
    <s v="16"/>
  </r>
  <r>
    <s v="B-25813"/>
    <n v="702"/>
    <n v="238"/>
    <n v="9"/>
    <x v="0"/>
    <s v="Phones"/>
    <s v="COD"/>
    <d v="2021-03-13T00:00:00"/>
    <x v="505"/>
    <s v="Florida"/>
    <s v="Tampa"/>
    <s v="2021-03"/>
    <n v="2021"/>
    <s v="03"/>
    <s v="13"/>
  </r>
  <r>
    <s v="B-26863"/>
    <n v="4037"/>
    <n v="1494"/>
    <n v="15"/>
    <x v="2"/>
    <s v="Chairs"/>
    <s v="EMI"/>
    <d v="2023-04-01T00:00:00"/>
    <x v="506"/>
    <s v="California"/>
    <s v="San Francisco"/>
    <s v="2023-04"/>
    <n v="2023"/>
    <s v="04"/>
    <s v="01"/>
  </r>
  <r>
    <s v="B-25759"/>
    <n v="5014"/>
    <n v="2332"/>
    <n v="2"/>
    <x v="2"/>
    <s v="Chairs"/>
    <s v="COD"/>
    <d v="2020-11-10T00:00:00"/>
    <x v="507"/>
    <s v="Illinois"/>
    <s v="Chicago"/>
    <s v="2020-11"/>
    <n v="2020"/>
    <s v="11"/>
    <s v="10"/>
  </r>
  <r>
    <s v="B-26357"/>
    <n v="9879"/>
    <n v="4930"/>
    <n v="15"/>
    <x v="0"/>
    <s v="Laptops"/>
    <s v="Debit Card"/>
    <d v="2023-06-08T00:00:00"/>
    <x v="508"/>
    <s v="New York"/>
    <s v="Rochester"/>
    <s v="2023-06"/>
    <n v="2023"/>
    <s v="06"/>
    <s v="08"/>
  </r>
  <r>
    <s v="B-26819"/>
    <n v="8762"/>
    <n v="3502"/>
    <n v="1"/>
    <x v="0"/>
    <s v="Phones"/>
    <s v="Debit Card"/>
    <d v="2021-08-17T00:00:00"/>
    <x v="509"/>
    <s v="Florida"/>
    <s v="Tampa"/>
    <s v="2021-08"/>
    <n v="2021"/>
    <s v="08"/>
    <s v="17"/>
  </r>
  <r>
    <s v="B-25502"/>
    <n v="8490"/>
    <n v="800"/>
    <n v="1"/>
    <x v="1"/>
    <s v="Pens"/>
    <s v="EMI"/>
    <d v="2020-05-24T00:00:00"/>
    <x v="510"/>
    <s v="New York"/>
    <s v="New York City"/>
    <s v="2020-05"/>
    <n v="2020"/>
    <s v="05"/>
    <s v="24"/>
  </r>
  <r>
    <s v="B-25258"/>
    <n v="6951"/>
    <n v="164"/>
    <n v="10"/>
    <x v="2"/>
    <s v="Sofas"/>
    <s v="UPI"/>
    <d v="2021-08-12T00:00:00"/>
    <x v="511"/>
    <s v="New York"/>
    <s v="Buffalo"/>
    <s v="2021-08"/>
    <n v="2021"/>
    <s v="08"/>
    <s v="12"/>
  </r>
  <r>
    <s v="B-26878"/>
    <n v="1078"/>
    <n v="309"/>
    <n v="3"/>
    <x v="0"/>
    <s v="Phones"/>
    <s v="Credit Card"/>
    <d v="2022-09-03T00:00:00"/>
    <x v="512"/>
    <s v="Ohio"/>
    <s v="Cleveland"/>
    <s v="2022-09"/>
    <n v="2022"/>
    <s v="09"/>
    <s v="03"/>
  </r>
  <r>
    <s v="B-26878"/>
    <n v="1078"/>
    <n v="309"/>
    <n v="3"/>
    <x v="0"/>
    <s v="Phones"/>
    <s v="Credit Card"/>
    <d v="2020-10-01T00:00:00"/>
    <x v="513"/>
    <s v="Illinois"/>
    <s v="Chicago"/>
    <s v="2020-10"/>
    <n v="2020"/>
    <s v="10"/>
    <s v="01"/>
  </r>
  <r>
    <s v="B-25170"/>
    <n v="8560"/>
    <n v="2166"/>
    <n v="19"/>
    <x v="1"/>
    <s v="Binders"/>
    <s v="EMI"/>
    <d v="2022-05-27T00:00:00"/>
    <x v="514"/>
    <s v="Florida"/>
    <s v="Tampa"/>
    <s v="2022-05"/>
    <n v="2022"/>
    <s v="05"/>
    <s v="27"/>
  </r>
  <r>
    <s v="B-25170"/>
    <n v="1031"/>
    <n v="318"/>
    <n v="20"/>
    <x v="0"/>
    <s v="Electronic Games"/>
    <s v="UPI"/>
    <d v="2022-05-27T00:00:00"/>
    <x v="514"/>
    <s v="Florida"/>
    <s v="Tampa"/>
    <s v="2022-05"/>
    <n v="2022"/>
    <s v="05"/>
    <s v="27"/>
  </r>
  <r>
    <s v="B-26842"/>
    <n v="6402"/>
    <n v="2770"/>
    <n v="19"/>
    <x v="1"/>
    <s v="Markers"/>
    <s v="Debit Card"/>
    <d v="2024-03-10T00:00:00"/>
    <x v="515"/>
    <s v="Florida"/>
    <s v="Orlando"/>
    <s v="2024-03"/>
    <n v="2024"/>
    <s v="03"/>
    <s v="10"/>
  </r>
  <r>
    <s v="B-26842"/>
    <n v="6402"/>
    <n v="2770"/>
    <n v="19"/>
    <x v="1"/>
    <s v="Markers"/>
    <s v="Debit Card"/>
    <d v="2023-10-05T00:00:00"/>
    <x v="516"/>
    <s v="Florida"/>
    <s v="Orlando"/>
    <s v="2023-10"/>
    <n v="2023"/>
    <s v="10"/>
    <s v="05"/>
  </r>
  <r>
    <s v="B-26842"/>
    <n v="5916"/>
    <n v="1594"/>
    <n v="19"/>
    <x v="0"/>
    <s v="Printers"/>
    <s v="Debit Card"/>
    <d v="2024-03-10T00:00:00"/>
    <x v="515"/>
    <s v="Florida"/>
    <s v="Orlando"/>
    <s v="2024-03"/>
    <n v="2024"/>
    <s v="03"/>
    <s v="10"/>
  </r>
  <r>
    <s v="B-26842"/>
    <n v="5916"/>
    <n v="1594"/>
    <n v="19"/>
    <x v="0"/>
    <s v="Printers"/>
    <s v="Debit Card"/>
    <d v="2023-10-05T00:00:00"/>
    <x v="516"/>
    <s v="Florida"/>
    <s v="Orlando"/>
    <s v="2023-10"/>
    <n v="2023"/>
    <s v="10"/>
    <s v="05"/>
  </r>
  <r>
    <s v="B-26599"/>
    <n v="4015"/>
    <n v="1751"/>
    <n v="15"/>
    <x v="2"/>
    <s v="Chairs"/>
    <s v="Debit Card"/>
    <d v="2022-08-28T00:00:00"/>
    <x v="517"/>
    <s v="California"/>
    <s v="San Francisco"/>
    <s v="2022-08"/>
    <n v="2022"/>
    <s v="08"/>
    <s v="28"/>
  </r>
  <r>
    <s v="B-26599"/>
    <n v="4015"/>
    <n v="1751"/>
    <n v="15"/>
    <x v="2"/>
    <s v="Chairs"/>
    <s v="Debit Card"/>
    <d v="2020-09-08T00:00:00"/>
    <x v="518"/>
    <s v="New York"/>
    <s v="New York City"/>
    <s v="2020-09"/>
    <n v="2020"/>
    <s v="09"/>
    <s v="08"/>
  </r>
  <r>
    <s v="B-25705"/>
    <n v="9335"/>
    <n v="557"/>
    <n v="11"/>
    <x v="0"/>
    <s v="Electronic Games"/>
    <s v="COD"/>
    <d v="2021-04-27T00:00:00"/>
    <x v="519"/>
    <s v="California"/>
    <s v="Los Angeles"/>
    <s v="2021-04"/>
    <n v="2021"/>
    <s v="04"/>
    <s v="27"/>
  </r>
  <r>
    <s v="B-26366"/>
    <n v="4706"/>
    <n v="594"/>
    <n v="11"/>
    <x v="1"/>
    <s v="Binders"/>
    <s v="COD"/>
    <d v="2021-08-21T00:00:00"/>
    <x v="520"/>
    <s v="Ohio"/>
    <s v="Cleveland"/>
    <s v="2021-08"/>
    <n v="2021"/>
    <s v="08"/>
    <s v="21"/>
  </r>
  <r>
    <s v="B-26366"/>
    <n v="4706"/>
    <n v="594"/>
    <n v="11"/>
    <x v="1"/>
    <s v="Binders"/>
    <s v="COD"/>
    <d v="2021-05-16T00:00:00"/>
    <x v="521"/>
    <s v="Ohio"/>
    <s v="Columbus"/>
    <s v="2021-05"/>
    <n v="2021"/>
    <s v="05"/>
    <s v="16"/>
  </r>
  <r>
    <s v="B-26366"/>
    <n v="6584"/>
    <n v="371"/>
    <n v="6"/>
    <x v="1"/>
    <s v="Markers"/>
    <s v="UPI"/>
    <d v="2021-08-21T00:00:00"/>
    <x v="520"/>
    <s v="Ohio"/>
    <s v="Cleveland"/>
    <s v="2021-08"/>
    <n v="2021"/>
    <s v="08"/>
    <s v="21"/>
  </r>
  <r>
    <s v="B-26366"/>
    <n v="6584"/>
    <n v="371"/>
    <n v="6"/>
    <x v="1"/>
    <s v="Markers"/>
    <s v="UPI"/>
    <d v="2021-05-16T00:00:00"/>
    <x v="521"/>
    <s v="Ohio"/>
    <s v="Columbus"/>
    <s v="2021-05"/>
    <n v="2021"/>
    <s v="05"/>
    <s v="16"/>
  </r>
  <r>
    <s v="B-26116"/>
    <n v="6389"/>
    <n v="734"/>
    <n v="1"/>
    <x v="2"/>
    <s v="Sofas"/>
    <s v="EMI"/>
    <d v="2022-01-15T00:00:00"/>
    <x v="522"/>
    <s v="Texas"/>
    <s v="Dallas"/>
    <s v="2022-01"/>
    <n v="2022"/>
    <s v="01"/>
    <s v="15"/>
  </r>
  <r>
    <s v="B-26443"/>
    <n v="9869"/>
    <n v="4299"/>
    <n v="12"/>
    <x v="0"/>
    <s v="Printers"/>
    <s v="Debit Card"/>
    <d v="2023-03-21T00:00:00"/>
    <x v="523"/>
    <s v="California"/>
    <s v="San Diego"/>
    <s v="2023-03"/>
    <n v="2023"/>
    <s v="03"/>
    <s v="21"/>
  </r>
  <r>
    <s v="B-26443"/>
    <n v="9869"/>
    <n v="4299"/>
    <n v="12"/>
    <x v="0"/>
    <s v="Printers"/>
    <s v="Debit Card"/>
    <d v="2023-12-28T00:00:00"/>
    <x v="524"/>
    <s v="New York"/>
    <s v="Buffalo"/>
    <s v="2023-12"/>
    <n v="2023"/>
    <s v="12"/>
    <s v="28"/>
  </r>
  <r>
    <s v="B-25955"/>
    <n v="655"/>
    <n v="297"/>
    <n v="4"/>
    <x v="1"/>
    <s v="Markers"/>
    <s v="Debit Card"/>
    <d v="2022-02-15T00:00:00"/>
    <x v="525"/>
    <s v="New York"/>
    <s v="Buffalo"/>
    <s v="2022-02"/>
    <n v="2022"/>
    <s v="02"/>
    <s v="15"/>
  </r>
  <r>
    <s v="B-25955"/>
    <n v="655"/>
    <n v="297"/>
    <n v="4"/>
    <x v="1"/>
    <s v="Markers"/>
    <s v="Debit Card"/>
    <d v="2023-11-30T00:00:00"/>
    <x v="526"/>
    <s v="Florida"/>
    <s v="Orlando"/>
    <s v="2023-11"/>
    <n v="2023"/>
    <s v="11"/>
    <s v="30"/>
  </r>
  <r>
    <s v="B-26383"/>
    <n v="798"/>
    <n v="308"/>
    <n v="10"/>
    <x v="0"/>
    <s v="Phones"/>
    <s v="Debit Card"/>
    <d v="2023-01-12T00:00:00"/>
    <x v="527"/>
    <s v="New York"/>
    <s v="Buffalo"/>
    <s v="2023-01"/>
    <n v="2023"/>
    <s v="01"/>
    <s v="12"/>
  </r>
  <r>
    <s v="B-26383"/>
    <n v="798"/>
    <n v="308"/>
    <n v="10"/>
    <x v="0"/>
    <s v="Phones"/>
    <s v="Debit Card"/>
    <d v="2023-05-19T00:00:00"/>
    <x v="528"/>
    <s v="Ohio"/>
    <s v="Cleveland"/>
    <s v="2023-05"/>
    <n v="2023"/>
    <s v="05"/>
    <s v="19"/>
  </r>
  <r>
    <s v="B-26383"/>
    <n v="7967"/>
    <n v="2504"/>
    <n v="13"/>
    <x v="0"/>
    <s v="Printers"/>
    <s v="EMI"/>
    <d v="2023-01-12T00:00:00"/>
    <x v="527"/>
    <s v="New York"/>
    <s v="Buffalo"/>
    <s v="2023-01"/>
    <n v="2023"/>
    <s v="01"/>
    <s v="12"/>
  </r>
  <r>
    <s v="B-26383"/>
    <n v="7967"/>
    <n v="2504"/>
    <n v="13"/>
    <x v="0"/>
    <s v="Printers"/>
    <s v="EMI"/>
    <d v="2023-05-19T00:00:00"/>
    <x v="528"/>
    <s v="Ohio"/>
    <s v="Cleveland"/>
    <s v="2023-05"/>
    <n v="2023"/>
    <s v="05"/>
    <s v="19"/>
  </r>
  <r>
    <s v="B-26999"/>
    <n v="3756"/>
    <n v="1318"/>
    <n v="5"/>
    <x v="2"/>
    <s v="Tables"/>
    <s v="UPI"/>
    <d v="2024-02-19T00:00:00"/>
    <x v="529"/>
    <s v="Florida"/>
    <s v="Miami"/>
    <s v="2024-02"/>
    <n v="2024"/>
    <s v="02"/>
    <s v="19"/>
  </r>
  <r>
    <s v="B-26712"/>
    <n v="5196"/>
    <n v="2477"/>
    <n v="1"/>
    <x v="1"/>
    <s v="Markers"/>
    <s v="UPI"/>
    <d v="2021-12-01T00:00:00"/>
    <x v="530"/>
    <s v="Texas"/>
    <s v="Austin"/>
    <s v="2021-12"/>
    <n v="2021"/>
    <s v="12"/>
    <s v="01"/>
  </r>
  <r>
    <s v="B-26712"/>
    <n v="6586"/>
    <n v="1794"/>
    <n v="19"/>
    <x v="2"/>
    <s v="Bookcases"/>
    <s v="Debit Card"/>
    <d v="2021-12-01T00:00:00"/>
    <x v="530"/>
    <s v="Texas"/>
    <s v="Austin"/>
    <s v="2021-12"/>
    <n v="2021"/>
    <s v="12"/>
    <s v="01"/>
  </r>
  <r>
    <s v="B-26066"/>
    <n v="6673"/>
    <n v="950"/>
    <n v="19"/>
    <x v="1"/>
    <s v="Markers"/>
    <s v="EMI"/>
    <d v="2024-12-19T00:00:00"/>
    <x v="531"/>
    <s v="New York"/>
    <s v="Buffalo"/>
    <s v="2024-12"/>
    <n v="2024"/>
    <s v="12"/>
    <s v="19"/>
  </r>
  <r>
    <s v="B-25996"/>
    <n v="714"/>
    <n v="232"/>
    <n v="14"/>
    <x v="2"/>
    <s v="Tables"/>
    <s v="UPI"/>
    <d v="2023-01-18T00:00:00"/>
    <x v="532"/>
    <s v="Ohio"/>
    <s v="Columbus"/>
    <s v="2023-01"/>
    <n v="2023"/>
    <s v="01"/>
    <s v="18"/>
  </r>
  <r>
    <s v="B-25996"/>
    <n v="714"/>
    <n v="232"/>
    <n v="14"/>
    <x v="2"/>
    <s v="Tables"/>
    <s v="UPI"/>
    <d v="2020-12-23T00:00:00"/>
    <x v="533"/>
    <s v="Texas"/>
    <s v="Austin"/>
    <s v="2020-12"/>
    <n v="2020"/>
    <s v="12"/>
    <s v="23"/>
  </r>
  <r>
    <s v="B-26924"/>
    <n v="1083"/>
    <n v="501"/>
    <n v="6"/>
    <x v="1"/>
    <s v="Pens"/>
    <s v="COD"/>
    <d v="2021-02-28T00:00:00"/>
    <x v="534"/>
    <s v="Texas"/>
    <s v="Austin"/>
    <s v="2021-02"/>
    <n v="2021"/>
    <s v="02"/>
    <s v="28"/>
  </r>
  <r>
    <s v="B-25541"/>
    <n v="2401"/>
    <n v="1163"/>
    <n v="10"/>
    <x v="2"/>
    <s v="Bookcases"/>
    <s v="UPI"/>
    <d v="2023-05-04T00:00:00"/>
    <x v="535"/>
    <s v="Ohio"/>
    <s v="Cleveland"/>
    <s v="2023-05"/>
    <n v="2023"/>
    <s v="05"/>
    <s v="04"/>
  </r>
  <r>
    <s v="B-25541"/>
    <n v="2401"/>
    <n v="1163"/>
    <n v="10"/>
    <x v="2"/>
    <s v="Bookcases"/>
    <s v="UPI"/>
    <d v="2020-04-22T00:00:00"/>
    <x v="536"/>
    <s v="California"/>
    <s v="Los Angeles"/>
    <s v="2020-04"/>
    <n v="2020"/>
    <s v="04"/>
    <s v="22"/>
  </r>
  <r>
    <s v="B-25541"/>
    <n v="2401"/>
    <n v="1163"/>
    <n v="10"/>
    <x v="2"/>
    <s v="Bookcases"/>
    <s v="UPI"/>
    <d v="2021-08-13T00:00:00"/>
    <x v="537"/>
    <s v="New York"/>
    <s v="Rochester"/>
    <s v="2021-08"/>
    <n v="2021"/>
    <s v="08"/>
    <s v="13"/>
  </r>
  <r>
    <s v="B-25541"/>
    <n v="1045"/>
    <n v="267"/>
    <n v="11"/>
    <x v="0"/>
    <s v="Phones"/>
    <s v="Debit Card"/>
    <d v="2023-05-04T00:00:00"/>
    <x v="535"/>
    <s v="Ohio"/>
    <s v="Cleveland"/>
    <s v="2023-05"/>
    <n v="2023"/>
    <s v="05"/>
    <s v="04"/>
  </r>
  <r>
    <s v="B-25541"/>
    <n v="1045"/>
    <n v="267"/>
    <n v="11"/>
    <x v="0"/>
    <s v="Phones"/>
    <s v="Debit Card"/>
    <d v="2020-04-22T00:00:00"/>
    <x v="536"/>
    <s v="California"/>
    <s v="Los Angeles"/>
    <s v="2020-04"/>
    <n v="2020"/>
    <s v="04"/>
    <s v="22"/>
  </r>
  <r>
    <s v="B-25541"/>
    <n v="1045"/>
    <n v="267"/>
    <n v="11"/>
    <x v="0"/>
    <s v="Phones"/>
    <s v="Debit Card"/>
    <d v="2021-08-13T00:00:00"/>
    <x v="537"/>
    <s v="New York"/>
    <s v="Rochester"/>
    <s v="2021-08"/>
    <n v="2021"/>
    <s v="08"/>
    <s v="13"/>
  </r>
  <r>
    <s v="B-25196"/>
    <n v="7806"/>
    <n v="1127"/>
    <n v="1"/>
    <x v="1"/>
    <s v="Markers"/>
    <s v="Credit Card"/>
    <d v="2023-07-20T00:00:00"/>
    <x v="538"/>
    <s v="Texas"/>
    <s v="Dallas"/>
    <s v="2023-07"/>
    <n v="2023"/>
    <s v="07"/>
    <s v="20"/>
  </r>
  <r>
    <s v="B-25855"/>
    <n v="5263"/>
    <n v="1743"/>
    <n v="19"/>
    <x v="2"/>
    <s v="Sofas"/>
    <s v="Credit Card"/>
    <d v="2022-08-28T00:00:00"/>
    <x v="539"/>
    <s v="Florida"/>
    <s v="Miami"/>
    <s v="2022-08"/>
    <n v="2022"/>
    <s v="08"/>
    <s v="28"/>
  </r>
  <r>
    <s v="B-25071"/>
    <n v="6147"/>
    <n v="2526"/>
    <n v="6"/>
    <x v="1"/>
    <s v="Pens"/>
    <s v="Debit Card"/>
    <d v="2023-03-14T00:00:00"/>
    <x v="540"/>
    <s v="Texas"/>
    <s v="Dallas"/>
    <s v="2023-03"/>
    <n v="2023"/>
    <s v="03"/>
    <s v="14"/>
  </r>
  <r>
    <s v="B-26159"/>
    <n v="7484"/>
    <n v="2871"/>
    <n v="15"/>
    <x v="0"/>
    <s v="Phones"/>
    <s v="UPI"/>
    <d v="2023-11-07T00:00:00"/>
    <x v="541"/>
    <s v="Florida"/>
    <s v="Orlando"/>
    <s v="2023-11"/>
    <n v="2023"/>
    <s v="11"/>
    <s v="07"/>
  </r>
  <r>
    <s v="B-26159"/>
    <n v="7484"/>
    <n v="2871"/>
    <n v="15"/>
    <x v="0"/>
    <s v="Phones"/>
    <s v="UPI"/>
    <d v="2024-04-16T00:00:00"/>
    <x v="542"/>
    <s v="Illinois"/>
    <s v="Chicago"/>
    <s v="2024-04"/>
    <n v="2024"/>
    <s v="04"/>
    <s v="16"/>
  </r>
  <r>
    <s v="B-26159"/>
    <n v="7700"/>
    <n v="2712"/>
    <n v="1"/>
    <x v="2"/>
    <s v="Sofas"/>
    <s v="Credit Card"/>
    <d v="2023-11-07T00:00:00"/>
    <x v="541"/>
    <s v="Florida"/>
    <s v="Orlando"/>
    <s v="2023-11"/>
    <n v="2023"/>
    <s v="11"/>
    <s v="07"/>
  </r>
  <r>
    <s v="B-26159"/>
    <n v="7700"/>
    <n v="2712"/>
    <n v="1"/>
    <x v="2"/>
    <s v="Sofas"/>
    <s v="Credit Card"/>
    <d v="2024-04-16T00:00:00"/>
    <x v="542"/>
    <s v="Illinois"/>
    <s v="Chicago"/>
    <s v="2024-04"/>
    <n v="2024"/>
    <s v="04"/>
    <s v="16"/>
  </r>
  <r>
    <s v="B-26228"/>
    <n v="8537"/>
    <n v="3586"/>
    <n v="13"/>
    <x v="1"/>
    <s v="Markers"/>
    <s v="UPI"/>
    <d v="2022-09-16T00:00:00"/>
    <x v="543"/>
    <s v="New York"/>
    <s v="Rochester"/>
    <s v="2022-09"/>
    <n v="2022"/>
    <s v="09"/>
    <s v="16"/>
  </r>
  <r>
    <s v="B-25888"/>
    <n v="8858"/>
    <n v="3394"/>
    <n v="6"/>
    <x v="2"/>
    <s v="Chairs"/>
    <s v="COD"/>
    <d v="2024-10-31T00:00:00"/>
    <x v="544"/>
    <s v="California"/>
    <s v="San Diego"/>
    <s v="2024-10"/>
    <n v="2024"/>
    <s v="10"/>
    <s v="31"/>
  </r>
  <r>
    <s v="B-25574"/>
    <n v="5313"/>
    <n v="2037"/>
    <n v="7"/>
    <x v="0"/>
    <s v="Printers"/>
    <s v="Debit Card"/>
    <d v="2024-11-25T00:00:00"/>
    <x v="545"/>
    <s v="California"/>
    <s v="San Francisco"/>
    <s v="2024-11"/>
    <n v="2024"/>
    <s v="11"/>
    <s v="25"/>
  </r>
  <r>
    <s v="B-25574"/>
    <n v="5313"/>
    <n v="2037"/>
    <n v="7"/>
    <x v="0"/>
    <s v="Printers"/>
    <s v="Debit Card"/>
    <d v="2021-10-29T00:00:00"/>
    <x v="546"/>
    <s v="Texas"/>
    <s v="Houston"/>
    <s v="2021-10"/>
    <n v="2021"/>
    <s v="10"/>
    <s v="29"/>
  </r>
  <r>
    <s v="B-26938"/>
    <n v="3281"/>
    <n v="471"/>
    <n v="7"/>
    <x v="2"/>
    <s v="Sofas"/>
    <s v="EMI"/>
    <d v="2023-12-27T00:00:00"/>
    <x v="547"/>
    <s v="California"/>
    <s v="Los Angeles"/>
    <s v="2023-12"/>
    <n v="2023"/>
    <s v="12"/>
    <s v="27"/>
  </r>
  <r>
    <s v="B-26938"/>
    <n v="3281"/>
    <n v="471"/>
    <n v="7"/>
    <x v="2"/>
    <s v="Sofas"/>
    <s v="EMI"/>
    <d v="2023-06-25T00:00:00"/>
    <x v="548"/>
    <s v="Illinois"/>
    <s v="Peoria"/>
    <s v="2023-06"/>
    <n v="2023"/>
    <s v="06"/>
    <s v="25"/>
  </r>
  <r>
    <s v="B-26379"/>
    <n v="8681"/>
    <n v="2458"/>
    <n v="9"/>
    <x v="1"/>
    <s v="Pens"/>
    <s v="Credit Card"/>
    <d v="2020-09-01T00:00:00"/>
    <x v="549"/>
    <s v="New York"/>
    <s v="New York City"/>
    <s v="2020-09"/>
    <n v="2020"/>
    <s v="09"/>
    <s v="01"/>
  </r>
  <r>
    <s v="B-26623"/>
    <n v="6195"/>
    <n v="1556"/>
    <n v="18"/>
    <x v="2"/>
    <s v="Sofas"/>
    <s v="EMI"/>
    <d v="2025-02-01T00:00:00"/>
    <x v="550"/>
    <s v="Illinois"/>
    <s v="Springfield"/>
    <s v="2025-02"/>
    <n v="2025"/>
    <s v="02"/>
    <s v="01"/>
  </r>
  <r>
    <s v="B-25566"/>
    <n v="3877"/>
    <n v="481"/>
    <n v="16"/>
    <x v="2"/>
    <s v="Chairs"/>
    <s v="Debit Card"/>
    <d v="2023-07-22T00:00:00"/>
    <x v="551"/>
    <s v="New York"/>
    <s v="Rochester"/>
    <s v="2023-07"/>
    <n v="2023"/>
    <s v="07"/>
    <s v="22"/>
  </r>
  <r>
    <s v="B-25566"/>
    <n v="3877"/>
    <n v="481"/>
    <n v="16"/>
    <x v="2"/>
    <s v="Chairs"/>
    <s v="Debit Card"/>
    <d v="2022-02-04T00:00:00"/>
    <x v="552"/>
    <s v="New York"/>
    <s v="New York City"/>
    <s v="2022-02"/>
    <n v="2022"/>
    <s v="02"/>
    <s v="04"/>
  </r>
  <r>
    <s v="B-26740"/>
    <n v="9369"/>
    <n v="3297"/>
    <n v="6"/>
    <x v="0"/>
    <s v="Printers"/>
    <s v="Debit Card"/>
    <d v="2023-09-27T00:00:00"/>
    <x v="553"/>
    <s v="Florida"/>
    <s v="Orlando"/>
    <s v="2023-09"/>
    <n v="2023"/>
    <s v="09"/>
    <s v="27"/>
  </r>
  <r>
    <s v="B-26740"/>
    <n v="9369"/>
    <n v="3297"/>
    <n v="6"/>
    <x v="0"/>
    <s v="Printers"/>
    <s v="Debit Card"/>
    <d v="2025-01-30T00:00:00"/>
    <x v="554"/>
    <s v="New York"/>
    <s v="New York City"/>
    <s v="2025-01"/>
    <n v="2025"/>
    <s v="01"/>
    <s v="30"/>
  </r>
  <r>
    <s v="B-26740"/>
    <n v="8680"/>
    <n v="4068"/>
    <n v="20"/>
    <x v="0"/>
    <s v="Printers"/>
    <s v="Credit Card"/>
    <d v="2023-09-27T00:00:00"/>
    <x v="553"/>
    <s v="Florida"/>
    <s v="Orlando"/>
    <s v="2023-09"/>
    <n v="2023"/>
    <s v="09"/>
    <s v="27"/>
  </r>
  <r>
    <s v="B-26740"/>
    <n v="8680"/>
    <n v="4068"/>
    <n v="20"/>
    <x v="0"/>
    <s v="Printers"/>
    <s v="Credit Card"/>
    <d v="2025-01-30T00:00:00"/>
    <x v="554"/>
    <s v="New York"/>
    <s v="New York City"/>
    <s v="2025-01"/>
    <n v="2025"/>
    <s v="01"/>
    <s v="30"/>
  </r>
  <r>
    <s v="B-26740"/>
    <n v="3067"/>
    <n v="1475"/>
    <n v="8"/>
    <x v="0"/>
    <s v="Laptops"/>
    <s v="UPI"/>
    <d v="2023-09-27T00:00:00"/>
    <x v="553"/>
    <s v="Florida"/>
    <s v="Orlando"/>
    <s v="2023-09"/>
    <n v="2023"/>
    <s v="09"/>
    <s v="27"/>
  </r>
  <r>
    <s v="B-26740"/>
    <n v="3067"/>
    <n v="1475"/>
    <n v="8"/>
    <x v="0"/>
    <s v="Laptops"/>
    <s v="UPI"/>
    <d v="2025-01-30T00:00:00"/>
    <x v="554"/>
    <s v="New York"/>
    <s v="New York City"/>
    <s v="2025-01"/>
    <n v="2025"/>
    <s v="01"/>
    <s v="30"/>
  </r>
  <r>
    <s v="B-25024"/>
    <n v="9002"/>
    <n v="4197"/>
    <n v="2"/>
    <x v="1"/>
    <s v="Markers"/>
    <s v="EMI"/>
    <d v="2025-01-15T00:00:00"/>
    <x v="555"/>
    <s v="Ohio"/>
    <s v="Cincinnati"/>
    <s v="2025-01"/>
    <n v="2025"/>
    <s v="01"/>
    <s v="15"/>
  </r>
  <r>
    <s v="B-25024"/>
    <n v="9002"/>
    <n v="4197"/>
    <n v="2"/>
    <x v="1"/>
    <s v="Markers"/>
    <s v="EMI"/>
    <d v="2021-03-28T00:00:00"/>
    <x v="556"/>
    <s v="Ohio"/>
    <s v="Columbus"/>
    <s v="2021-03"/>
    <n v="2021"/>
    <s v="03"/>
    <s v="28"/>
  </r>
  <r>
    <s v="B-26367"/>
    <n v="7105"/>
    <n v="2782"/>
    <n v="19"/>
    <x v="1"/>
    <s v="Pens"/>
    <s v="COD"/>
    <d v="2021-12-25T00:00:00"/>
    <x v="557"/>
    <s v="Ohio"/>
    <s v="Columbus"/>
    <s v="2021-12"/>
    <n v="2021"/>
    <s v="12"/>
    <s v="25"/>
  </r>
  <r>
    <s v="B-26353"/>
    <n v="5317"/>
    <n v="1345"/>
    <n v="18"/>
    <x v="2"/>
    <s v="Chairs"/>
    <s v="Debit Card"/>
    <d v="2023-02-03T00:00:00"/>
    <x v="558"/>
    <s v="Ohio"/>
    <s v="Columbus"/>
    <s v="2023-02"/>
    <n v="2023"/>
    <s v="02"/>
    <s v="03"/>
  </r>
  <r>
    <s v="B-26353"/>
    <n v="5317"/>
    <n v="1345"/>
    <n v="18"/>
    <x v="2"/>
    <s v="Chairs"/>
    <s v="Debit Card"/>
    <d v="2023-04-28T00:00:00"/>
    <x v="559"/>
    <s v="Florida"/>
    <s v="Orlando"/>
    <s v="2023-04"/>
    <n v="2023"/>
    <s v="04"/>
    <s v="28"/>
  </r>
  <r>
    <s v="B-26353"/>
    <n v="5317"/>
    <n v="1345"/>
    <n v="18"/>
    <x v="2"/>
    <s v="Chairs"/>
    <s v="Debit Card"/>
    <d v="2024-11-22T00:00:00"/>
    <x v="560"/>
    <s v="California"/>
    <s v="San Francisco"/>
    <s v="2024-11"/>
    <n v="2024"/>
    <s v="11"/>
    <s v="22"/>
  </r>
  <r>
    <s v="B-26353"/>
    <n v="6304"/>
    <n v="766"/>
    <n v="14"/>
    <x v="2"/>
    <s v="Tables"/>
    <s v="EMI"/>
    <d v="2023-02-03T00:00:00"/>
    <x v="558"/>
    <s v="Ohio"/>
    <s v="Columbus"/>
    <s v="2023-02"/>
    <n v="2023"/>
    <s v="02"/>
    <s v="03"/>
  </r>
  <r>
    <s v="B-26353"/>
    <n v="6304"/>
    <n v="766"/>
    <n v="14"/>
    <x v="2"/>
    <s v="Tables"/>
    <s v="EMI"/>
    <d v="2023-04-28T00:00:00"/>
    <x v="559"/>
    <s v="Florida"/>
    <s v="Orlando"/>
    <s v="2023-04"/>
    <n v="2023"/>
    <s v="04"/>
    <s v="28"/>
  </r>
  <r>
    <s v="B-26353"/>
    <n v="6304"/>
    <n v="766"/>
    <n v="14"/>
    <x v="2"/>
    <s v="Tables"/>
    <s v="EMI"/>
    <d v="2024-11-22T00:00:00"/>
    <x v="560"/>
    <s v="California"/>
    <s v="San Francisco"/>
    <s v="2024-11"/>
    <n v="2024"/>
    <s v="11"/>
    <s v="22"/>
  </r>
  <r>
    <s v="B-25742"/>
    <n v="9565"/>
    <n v="1691"/>
    <n v="3"/>
    <x v="1"/>
    <s v="Paper"/>
    <s v="Debit Card"/>
    <d v="2024-07-02T00:00:00"/>
    <x v="561"/>
    <s v="Illinois"/>
    <s v="Springfield"/>
    <s v="2024-07"/>
    <n v="2024"/>
    <s v="07"/>
    <s v="02"/>
  </r>
  <r>
    <s v="B-25742"/>
    <n v="8245"/>
    <n v="324"/>
    <n v="11"/>
    <x v="1"/>
    <s v="Paper"/>
    <s v="EMI"/>
    <d v="2024-07-02T00:00:00"/>
    <x v="561"/>
    <s v="Illinois"/>
    <s v="Springfield"/>
    <s v="2024-07"/>
    <n v="2024"/>
    <s v="07"/>
    <s v="02"/>
  </r>
  <r>
    <s v="B-26965"/>
    <n v="1592"/>
    <n v="480"/>
    <n v="13"/>
    <x v="0"/>
    <s v="Laptops"/>
    <s v="Debit Card"/>
    <d v="2022-01-18T00:00:00"/>
    <x v="562"/>
    <s v="Ohio"/>
    <s v="Cleveland"/>
    <s v="2022-01"/>
    <n v="2022"/>
    <s v="01"/>
    <s v="18"/>
  </r>
  <r>
    <s v="B-26038"/>
    <n v="8400"/>
    <n v="267"/>
    <n v="5"/>
    <x v="0"/>
    <s v="Phones"/>
    <s v="Debit Card"/>
    <d v="2024-10-08T00:00:00"/>
    <x v="563"/>
    <s v="Ohio"/>
    <s v="Columbus"/>
    <s v="2024-10"/>
    <n v="2024"/>
    <s v="10"/>
    <s v="08"/>
  </r>
  <r>
    <s v="B-26038"/>
    <n v="4963"/>
    <n v="1254"/>
    <n v="15"/>
    <x v="1"/>
    <s v="Paper"/>
    <s v="EMI"/>
    <d v="2024-10-08T00:00:00"/>
    <x v="563"/>
    <s v="Ohio"/>
    <s v="Columbus"/>
    <s v="2024-10"/>
    <n v="2024"/>
    <s v="10"/>
    <s v="08"/>
  </r>
  <r>
    <s v="B-25317"/>
    <n v="2472"/>
    <n v="211"/>
    <n v="5"/>
    <x v="0"/>
    <s v="Printers"/>
    <s v="COD"/>
    <d v="2020-06-21T00:00:00"/>
    <x v="564"/>
    <s v="California"/>
    <s v="San Diego"/>
    <s v="2020-06"/>
    <n v="2020"/>
    <s v="06"/>
    <s v="21"/>
  </r>
  <r>
    <s v="B-25970"/>
    <n v="9132"/>
    <n v="3096"/>
    <n v="14"/>
    <x v="2"/>
    <s v="Chairs"/>
    <s v="Debit Card"/>
    <d v="2023-12-14T00:00:00"/>
    <x v="565"/>
    <s v="Florida"/>
    <s v="Tampa"/>
    <s v="2023-12"/>
    <n v="2023"/>
    <s v="12"/>
    <s v="14"/>
  </r>
  <r>
    <s v="B-25590"/>
    <n v="8305"/>
    <n v="1577"/>
    <n v="6"/>
    <x v="1"/>
    <s v="Binders"/>
    <s v="Debit Card"/>
    <d v="2020-12-16T00:00:00"/>
    <x v="566"/>
    <s v="New York"/>
    <s v="Rochester"/>
    <s v="2020-12"/>
    <n v="2020"/>
    <s v="12"/>
    <s v="16"/>
  </r>
  <r>
    <s v="B-25580"/>
    <n v="1010"/>
    <n v="58"/>
    <n v="19"/>
    <x v="0"/>
    <s v="Electronic Games"/>
    <s v="COD"/>
    <d v="2025-03-15T00:00:00"/>
    <x v="567"/>
    <s v="Florida"/>
    <s v="Tampa"/>
    <s v="2025-03"/>
    <n v="2025"/>
    <s v="03"/>
    <s v="15"/>
  </r>
  <r>
    <s v="B-25443"/>
    <n v="4544"/>
    <n v="1726"/>
    <n v="9"/>
    <x v="0"/>
    <s v="Phones"/>
    <s v="EMI"/>
    <d v="2024-08-21T00:00:00"/>
    <x v="568"/>
    <s v="Texas"/>
    <s v="Dallas"/>
    <s v="2024-08"/>
    <n v="2024"/>
    <s v="08"/>
    <s v="21"/>
  </r>
  <r>
    <s v="B-25443"/>
    <n v="5900"/>
    <n v="1738"/>
    <n v="20"/>
    <x v="0"/>
    <s v="Phones"/>
    <s v="UPI"/>
    <d v="2024-08-21T00:00:00"/>
    <x v="568"/>
    <s v="Texas"/>
    <s v="Dallas"/>
    <s v="2024-08"/>
    <n v="2024"/>
    <s v="08"/>
    <s v="21"/>
  </r>
  <r>
    <s v="B-25774"/>
    <n v="8861"/>
    <n v="3381"/>
    <n v="19"/>
    <x v="1"/>
    <s v="Markers"/>
    <s v="Credit Card"/>
    <d v="2021-05-27T00:00:00"/>
    <x v="569"/>
    <s v="California"/>
    <s v="San Diego"/>
    <s v="2021-05"/>
    <n v="2021"/>
    <s v="05"/>
    <s v="27"/>
  </r>
  <r>
    <s v="B-26505"/>
    <n v="8158"/>
    <n v="2052"/>
    <n v="13"/>
    <x v="0"/>
    <s v="Phones"/>
    <s v="Debit Card"/>
    <d v="2020-09-21T00:00:00"/>
    <x v="570"/>
    <s v="Ohio"/>
    <s v="Cincinnati"/>
    <s v="2020-09"/>
    <n v="2020"/>
    <s v="09"/>
    <s v="21"/>
  </r>
  <r>
    <s v="B-25163"/>
    <n v="3411"/>
    <n v="1704"/>
    <n v="14"/>
    <x v="1"/>
    <s v="Pens"/>
    <s v="UPI"/>
    <d v="2025-01-11T00:00:00"/>
    <x v="571"/>
    <s v="California"/>
    <s v="Los Angeles"/>
    <s v="2025-01"/>
    <n v="2025"/>
    <s v="01"/>
    <s v="11"/>
  </r>
  <r>
    <s v="B-26095"/>
    <n v="9406"/>
    <n v="1137"/>
    <n v="16"/>
    <x v="1"/>
    <s v="Markers"/>
    <s v="UPI"/>
    <d v="2021-10-20T00:00:00"/>
    <x v="572"/>
    <s v="Texas"/>
    <s v="Houston"/>
    <s v="2021-10"/>
    <n v="2021"/>
    <s v="10"/>
    <s v="20"/>
  </r>
  <r>
    <s v="B-26095"/>
    <n v="1156"/>
    <n v="74"/>
    <n v="15"/>
    <x v="0"/>
    <s v="Printers"/>
    <s v="EMI"/>
    <d v="2021-10-20T00:00:00"/>
    <x v="572"/>
    <s v="Texas"/>
    <s v="Houston"/>
    <s v="2021-10"/>
    <n v="2021"/>
    <s v="10"/>
    <s v="20"/>
  </r>
  <r>
    <s v="B-25768"/>
    <n v="5354"/>
    <n v="743"/>
    <n v="10"/>
    <x v="2"/>
    <s v="Bookcases"/>
    <s v="UPI"/>
    <d v="2021-10-19T00:00:00"/>
    <x v="573"/>
    <s v="Illinois"/>
    <s v="Springfield"/>
    <s v="2021-10"/>
    <n v="2021"/>
    <s v="10"/>
    <s v="19"/>
  </r>
  <r>
    <s v="B-25328"/>
    <n v="8780"/>
    <n v="3430"/>
    <n v="4"/>
    <x v="0"/>
    <s v="Electronic Games"/>
    <s v="Credit Card"/>
    <d v="2024-07-07T00:00:00"/>
    <x v="574"/>
    <s v="Texas"/>
    <s v="Austin"/>
    <s v="2024-07"/>
    <n v="2024"/>
    <s v="07"/>
    <s v="07"/>
  </r>
  <r>
    <s v="B-25328"/>
    <n v="8780"/>
    <n v="3430"/>
    <n v="4"/>
    <x v="0"/>
    <s v="Electronic Games"/>
    <s v="Credit Card"/>
    <d v="2023-07-25T00:00:00"/>
    <x v="575"/>
    <s v="Texas"/>
    <s v="Austin"/>
    <s v="2023-07"/>
    <n v="2023"/>
    <s v="07"/>
    <s v="25"/>
  </r>
  <r>
    <s v="B-26573"/>
    <n v="6783"/>
    <n v="3306"/>
    <n v="8"/>
    <x v="2"/>
    <s v="Sofas"/>
    <s v="Debit Card"/>
    <d v="2020-04-16T00:00:00"/>
    <x v="576"/>
    <s v="Ohio"/>
    <s v="Columbus"/>
    <s v="2020-04"/>
    <n v="2020"/>
    <s v="04"/>
    <s v="16"/>
  </r>
  <r>
    <s v="B-25138"/>
    <n v="1778"/>
    <n v="285"/>
    <n v="4"/>
    <x v="1"/>
    <s v="Pens"/>
    <s v="Credit Card"/>
    <d v="2020-07-04T00:00:00"/>
    <x v="577"/>
    <s v="New York"/>
    <s v="New York City"/>
    <s v="2020-07"/>
    <n v="2020"/>
    <s v="07"/>
    <s v="04"/>
  </r>
  <r>
    <s v="B-26803"/>
    <n v="9399"/>
    <n v="1949"/>
    <n v="12"/>
    <x v="0"/>
    <s v="Printers"/>
    <s v="UPI"/>
    <d v="2022-05-16T00:00:00"/>
    <x v="578"/>
    <s v="New York"/>
    <s v="Rochester"/>
    <s v="2022-05"/>
    <n v="2022"/>
    <s v="05"/>
    <s v="16"/>
  </r>
  <r>
    <s v="B-26803"/>
    <n v="7957"/>
    <n v="965"/>
    <n v="4"/>
    <x v="2"/>
    <s v="Sofas"/>
    <s v="Credit Card"/>
    <d v="2022-05-16T00:00:00"/>
    <x v="578"/>
    <s v="New York"/>
    <s v="Rochester"/>
    <s v="2022-05"/>
    <n v="2022"/>
    <s v="05"/>
    <s v="16"/>
  </r>
  <r>
    <s v="B-25101"/>
    <n v="1638"/>
    <n v="661"/>
    <n v="13"/>
    <x v="2"/>
    <s v="Chairs"/>
    <s v="EMI"/>
    <d v="2023-11-25T00:00:00"/>
    <x v="579"/>
    <s v="Illinois"/>
    <s v="Springfield"/>
    <s v="2023-11"/>
    <n v="2023"/>
    <s v="11"/>
    <s v="25"/>
  </r>
  <r>
    <s v="B-25827"/>
    <n v="1786"/>
    <n v="224"/>
    <n v="4"/>
    <x v="2"/>
    <s v="Tables"/>
    <s v="COD"/>
    <d v="2021-08-17T00:00:00"/>
    <x v="580"/>
    <s v="Texas"/>
    <s v="Dallas"/>
    <s v="2021-08"/>
    <n v="2021"/>
    <s v="08"/>
    <s v="17"/>
  </r>
  <r>
    <s v="B-25792"/>
    <n v="4751"/>
    <n v="781"/>
    <n v="9"/>
    <x v="1"/>
    <s v="Paper"/>
    <s v="EMI"/>
    <d v="2023-07-02T00:00:00"/>
    <x v="581"/>
    <s v="New York"/>
    <s v="Buffalo"/>
    <s v="2023-07"/>
    <n v="2023"/>
    <s v="07"/>
    <s v="02"/>
  </r>
  <r>
    <s v="B-25646"/>
    <n v="8979"/>
    <n v="4477"/>
    <n v="4"/>
    <x v="1"/>
    <s v="Paper"/>
    <s v="Credit Card"/>
    <d v="2020-08-24T00:00:00"/>
    <x v="582"/>
    <s v="Illinois"/>
    <s v="Chicago"/>
    <s v="2020-08"/>
    <n v="2020"/>
    <s v="08"/>
    <s v="24"/>
  </r>
  <r>
    <s v="B-25043"/>
    <n v="2727"/>
    <n v="663"/>
    <n v="8"/>
    <x v="0"/>
    <s v="Phones"/>
    <s v="Credit Card"/>
    <d v="2022-11-07T00:00:00"/>
    <x v="583"/>
    <s v="Florida"/>
    <s v="Miami"/>
    <s v="2022-11"/>
    <n v="2022"/>
    <s v="11"/>
    <s v="07"/>
  </r>
  <r>
    <s v="B-26598"/>
    <n v="1093"/>
    <n v="397"/>
    <n v="17"/>
    <x v="0"/>
    <s v="Printers"/>
    <s v="Credit Card"/>
    <d v="2024-03-27T00:00:00"/>
    <x v="584"/>
    <s v="Illinois"/>
    <s v="Peoria"/>
    <s v="2024-03"/>
    <n v="2024"/>
    <s v="03"/>
    <s v="27"/>
  </r>
  <r>
    <s v="B-26598"/>
    <n v="1093"/>
    <n v="397"/>
    <n v="17"/>
    <x v="0"/>
    <s v="Printers"/>
    <s v="Credit Card"/>
    <d v="2024-09-01T00:00:00"/>
    <x v="585"/>
    <s v="New York"/>
    <s v="Buffalo"/>
    <s v="2024-09"/>
    <n v="2024"/>
    <s v="09"/>
    <s v="01"/>
  </r>
  <r>
    <s v="B-26598"/>
    <n v="1093"/>
    <n v="397"/>
    <n v="17"/>
    <x v="0"/>
    <s v="Printers"/>
    <s v="Credit Card"/>
    <d v="2022-02-22T00:00:00"/>
    <x v="586"/>
    <s v="Ohio"/>
    <s v="Columbus"/>
    <s v="2022-02"/>
    <n v="2022"/>
    <s v="02"/>
    <s v="22"/>
  </r>
  <r>
    <s v="B-26598"/>
    <n v="2636"/>
    <n v="88"/>
    <n v="11"/>
    <x v="1"/>
    <s v="Paper"/>
    <s v="Debit Card"/>
    <d v="2024-03-27T00:00:00"/>
    <x v="584"/>
    <s v="Illinois"/>
    <s v="Peoria"/>
    <s v="2024-03"/>
    <n v="2024"/>
    <s v="03"/>
    <s v="27"/>
  </r>
  <r>
    <s v="B-26598"/>
    <n v="2636"/>
    <n v="88"/>
    <n v="11"/>
    <x v="1"/>
    <s v="Paper"/>
    <s v="Debit Card"/>
    <d v="2024-09-01T00:00:00"/>
    <x v="585"/>
    <s v="New York"/>
    <s v="Buffalo"/>
    <s v="2024-09"/>
    <n v="2024"/>
    <s v="09"/>
    <s v="01"/>
  </r>
  <r>
    <s v="B-26598"/>
    <n v="2636"/>
    <n v="88"/>
    <n v="11"/>
    <x v="1"/>
    <s v="Paper"/>
    <s v="Debit Card"/>
    <d v="2022-02-22T00:00:00"/>
    <x v="586"/>
    <s v="Ohio"/>
    <s v="Columbus"/>
    <s v="2022-02"/>
    <n v="2022"/>
    <s v="02"/>
    <s v="22"/>
  </r>
  <r>
    <s v="B-26643"/>
    <n v="7344"/>
    <n v="2251"/>
    <n v="7"/>
    <x v="0"/>
    <s v="Electronic Games"/>
    <s v="Debit Card"/>
    <d v="2022-02-11T00:00:00"/>
    <x v="587"/>
    <s v="Florida"/>
    <s v="Miami"/>
    <s v="2022-02"/>
    <n v="2022"/>
    <s v="02"/>
    <s v="11"/>
  </r>
  <r>
    <s v="B-26643"/>
    <n v="7306"/>
    <n v="1547"/>
    <n v="3"/>
    <x v="1"/>
    <s v="Paper"/>
    <s v="COD"/>
    <d v="2022-02-11T00:00:00"/>
    <x v="587"/>
    <s v="Florida"/>
    <s v="Miami"/>
    <s v="2022-02"/>
    <n v="2022"/>
    <s v="02"/>
    <s v="11"/>
  </r>
  <r>
    <s v="B-26643"/>
    <n v="5832"/>
    <n v="2588"/>
    <n v="10"/>
    <x v="0"/>
    <s v="Printers"/>
    <s v="COD"/>
    <d v="2022-02-11T00:00:00"/>
    <x v="587"/>
    <s v="Florida"/>
    <s v="Miami"/>
    <s v="2022-02"/>
    <n v="2022"/>
    <s v="02"/>
    <s v="11"/>
  </r>
  <r>
    <s v="B-25992"/>
    <n v="8572"/>
    <n v="2041"/>
    <n v="8"/>
    <x v="2"/>
    <s v="Tables"/>
    <s v="EMI"/>
    <d v="2021-05-27T00:00:00"/>
    <x v="588"/>
    <s v="Illinois"/>
    <s v="Springfield"/>
    <s v="2021-05"/>
    <n v="2021"/>
    <s v="05"/>
    <s v="27"/>
  </r>
  <r>
    <s v="B-25992"/>
    <n v="8572"/>
    <n v="2041"/>
    <n v="8"/>
    <x v="2"/>
    <s v="Tables"/>
    <s v="EMI"/>
    <d v="2023-07-05T00:00:00"/>
    <x v="589"/>
    <s v="Illinois"/>
    <s v="Springfield"/>
    <s v="2023-07"/>
    <n v="2023"/>
    <s v="07"/>
    <s v="05"/>
  </r>
  <r>
    <s v="B-25992"/>
    <n v="8572"/>
    <n v="2041"/>
    <n v="8"/>
    <x v="2"/>
    <s v="Tables"/>
    <s v="EMI"/>
    <d v="2020-10-27T00:00:00"/>
    <x v="590"/>
    <s v="California"/>
    <s v="San Diego"/>
    <s v="2020-10"/>
    <n v="2020"/>
    <s v="10"/>
    <s v="27"/>
  </r>
  <r>
    <s v="B-25992"/>
    <n v="8059"/>
    <n v="1834"/>
    <n v="10"/>
    <x v="0"/>
    <s v="Printers"/>
    <s v="Credit Card"/>
    <d v="2021-05-27T00:00:00"/>
    <x v="588"/>
    <s v="Illinois"/>
    <s v="Springfield"/>
    <s v="2021-05"/>
    <n v="2021"/>
    <s v="05"/>
    <s v="27"/>
  </r>
  <r>
    <s v="B-25992"/>
    <n v="8059"/>
    <n v="1834"/>
    <n v="10"/>
    <x v="0"/>
    <s v="Printers"/>
    <s v="Credit Card"/>
    <d v="2023-07-05T00:00:00"/>
    <x v="589"/>
    <s v="Illinois"/>
    <s v="Springfield"/>
    <s v="2023-07"/>
    <n v="2023"/>
    <s v="07"/>
    <s v="05"/>
  </r>
  <r>
    <s v="B-25992"/>
    <n v="8059"/>
    <n v="1834"/>
    <n v="10"/>
    <x v="0"/>
    <s v="Printers"/>
    <s v="Credit Card"/>
    <d v="2020-10-27T00:00:00"/>
    <x v="590"/>
    <s v="California"/>
    <s v="San Diego"/>
    <s v="2020-10"/>
    <n v="2020"/>
    <s v="10"/>
    <s v="27"/>
  </r>
  <r>
    <s v="B-25532"/>
    <n v="3661"/>
    <n v="436"/>
    <n v="13"/>
    <x v="2"/>
    <s v="Sofas"/>
    <s v="EMI"/>
    <d v="2023-01-26T00:00:00"/>
    <x v="591"/>
    <s v="Texas"/>
    <s v="Austin"/>
    <s v="2023-01"/>
    <n v="2023"/>
    <s v="01"/>
    <s v="26"/>
  </r>
  <r>
    <s v="B-25564"/>
    <n v="2451"/>
    <n v="342"/>
    <n v="8"/>
    <x v="1"/>
    <s v="Paper"/>
    <s v="EMI"/>
    <d v="2021-09-06T00:00:00"/>
    <x v="592"/>
    <s v="California"/>
    <s v="Los Angeles"/>
    <s v="2021-09"/>
    <n v="2021"/>
    <s v="09"/>
    <s v="06"/>
  </r>
  <r>
    <s v="B-25564"/>
    <n v="2451"/>
    <n v="342"/>
    <n v="8"/>
    <x v="1"/>
    <s v="Paper"/>
    <s v="EMI"/>
    <d v="2021-11-12T00:00:00"/>
    <x v="593"/>
    <s v="Ohio"/>
    <s v="Cincinnati"/>
    <s v="2021-11"/>
    <n v="2021"/>
    <s v="11"/>
    <s v="12"/>
  </r>
  <r>
    <s v="B-25564"/>
    <n v="2451"/>
    <n v="342"/>
    <n v="8"/>
    <x v="1"/>
    <s v="Paper"/>
    <s v="EMI"/>
    <d v="2024-07-30T00:00:00"/>
    <x v="594"/>
    <s v="Texas"/>
    <s v="Houston"/>
    <s v="2024-07"/>
    <n v="2024"/>
    <s v="07"/>
    <s v="30"/>
  </r>
  <r>
    <s v="B-26543"/>
    <n v="7067"/>
    <n v="1943"/>
    <n v="16"/>
    <x v="2"/>
    <s v="Tables"/>
    <s v="Credit Card"/>
    <d v="2022-03-15T00:00:00"/>
    <x v="595"/>
    <s v="California"/>
    <s v="San Francisco"/>
    <s v="2022-03"/>
    <n v="2022"/>
    <s v="03"/>
    <s v="15"/>
  </r>
  <r>
    <s v="B-25976"/>
    <n v="4307"/>
    <n v="615"/>
    <n v="3"/>
    <x v="0"/>
    <s v="Electronic Games"/>
    <s v="UPI"/>
    <d v="2024-03-15T00:00:00"/>
    <x v="596"/>
    <s v="New York"/>
    <s v="New York City"/>
    <s v="2024-03"/>
    <n v="2024"/>
    <s v="03"/>
    <s v="15"/>
  </r>
  <r>
    <s v="B-25976"/>
    <n v="4307"/>
    <n v="615"/>
    <n v="3"/>
    <x v="0"/>
    <s v="Electronic Games"/>
    <s v="UPI"/>
    <d v="2020-11-10T00:00:00"/>
    <x v="597"/>
    <s v="Illinois"/>
    <s v="Springfield"/>
    <s v="2020-11"/>
    <n v="2020"/>
    <s v="11"/>
    <s v="10"/>
  </r>
  <r>
    <s v="B-25976"/>
    <n v="5694"/>
    <n v="1134"/>
    <n v="5"/>
    <x v="2"/>
    <s v="Chairs"/>
    <s v="EMI"/>
    <d v="2024-03-15T00:00:00"/>
    <x v="596"/>
    <s v="New York"/>
    <s v="New York City"/>
    <s v="2024-03"/>
    <n v="2024"/>
    <s v="03"/>
    <s v="15"/>
  </r>
  <r>
    <s v="B-25976"/>
    <n v="5694"/>
    <n v="1134"/>
    <n v="5"/>
    <x v="2"/>
    <s v="Chairs"/>
    <s v="EMI"/>
    <d v="2020-11-10T00:00:00"/>
    <x v="597"/>
    <s v="Illinois"/>
    <s v="Springfield"/>
    <s v="2020-11"/>
    <n v="2020"/>
    <s v="11"/>
    <s v="10"/>
  </r>
  <r>
    <s v="B-25929"/>
    <n v="962"/>
    <n v="298"/>
    <n v="18"/>
    <x v="1"/>
    <s v="Binders"/>
    <s v="Credit Card"/>
    <d v="2022-07-23T00:00:00"/>
    <x v="598"/>
    <s v="Illinois"/>
    <s v="Springfield"/>
    <s v="2022-07"/>
    <n v="2022"/>
    <s v="07"/>
    <s v="23"/>
  </r>
  <r>
    <s v="B-25497"/>
    <n v="2995"/>
    <n v="220"/>
    <n v="14"/>
    <x v="2"/>
    <s v="Bookcases"/>
    <s v="Credit Card"/>
    <d v="2024-09-13T00:00:00"/>
    <x v="599"/>
    <s v="New York"/>
    <s v="Buffalo"/>
    <s v="2024-09"/>
    <n v="2024"/>
    <s v="09"/>
    <s v="13"/>
  </r>
  <r>
    <s v="B-25497"/>
    <n v="2047"/>
    <n v="914"/>
    <n v="5"/>
    <x v="1"/>
    <s v="Markers"/>
    <s v="Debit Card"/>
    <d v="2024-09-13T00:00:00"/>
    <x v="599"/>
    <s v="New York"/>
    <s v="Buffalo"/>
    <s v="2024-09"/>
    <n v="2024"/>
    <s v="09"/>
    <s v="13"/>
  </r>
  <r>
    <s v="B-26735"/>
    <n v="2078"/>
    <n v="612"/>
    <n v="6"/>
    <x v="0"/>
    <s v="Laptops"/>
    <s v="COD"/>
    <d v="2022-01-25T00:00:00"/>
    <x v="600"/>
    <s v="Texas"/>
    <s v="Austin"/>
    <s v="2022-01"/>
    <n v="2022"/>
    <s v="01"/>
    <s v="25"/>
  </r>
  <r>
    <s v="B-25036"/>
    <n v="2737"/>
    <n v="1253"/>
    <n v="3"/>
    <x v="0"/>
    <s v="Printers"/>
    <s v="EMI"/>
    <d v="2021-04-19T00:00:00"/>
    <x v="601"/>
    <s v="New York"/>
    <s v="New York City"/>
    <s v="2021-04"/>
    <n v="2021"/>
    <s v="04"/>
    <s v="19"/>
  </r>
  <r>
    <s v="B-25971"/>
    <n v="8194"/>
    <n v="2881"/>
    <n v="6"/>
    <x v="1"/>
    <s v="Paper"/>
    <s v="Debit Card"/>
    <d v="2021-07-18T00:00:00"/>
    <x v="602"/>
    <s v="Texas"/>
    <s v="Houston"/>
    <s v="2021-07"/>
    <n v="2021"/>
    <s v="07"/>
    <s v="18"/>
  </r>
  <r>
    <s v="B-25441"/>
    <n v="9914"/>
    <n v="3858"/>
    <n v="16"/>
    <x v="2"/>
    <s v="Sofas"/>
    <s v="Credit Card"/>
    <d v="2022-06-24T00:00:00"/>
    <x v="603"/>
    <s v="New York"/>
    <s v="Buffalo"/>
    <s v="2022-06"/>
    <n v="2022"/>
    <s v="06"/>
    <s v="24"/>
  </r>
  <r>
    <s v="B-25441"/>
    <n v="9914"/>
    <n v="3858"/>
    <n v="16"/>
    <x v="2"/>
    <s v="Sofas"/>
    <s v="Credit Card"/>
    <d v="2024-06-08T00:00:00"/>
    <x v="604"/>
    <s v="New York"/>
    <s v="Rochester"/>
    <s v="2024-06"/>
    <n v="2024"/>
    <s v="06"/>
    <s v="08"/>
  </r>
  <r>
    <s v="B-25441"/>
    <n v="5470"/>
    <n v="292"/>
    <n v="7"/>
    <x v="1"/>
    <s v="Pens"/>
    <s v="Debit Card"/>
    <d v="2022-06-24T00:00:00"/>
    <x v="603"/>
    <s v="New York"/>
    <s v="Buffalo"/>
    <s v="2022-06"/>
    <n v="2022"/>
    <s v="06"/>
    <s v="24"/>
  </r>
  <r>
    <s v="B-25441"/>
    <n v="5470"/>
    <n v="292"/>
    <n v="7"/>
    <x v="1"/>
    <s v="Pens"/>
    <s v="Debit Card"/>
    <d v="2024-06-08T00:00:00"/>
    <x v="604"/>
    <s v="New York"/>
    <s v="Rochester"/>
    <s v="2024-06"/>
    <n v="2024"/>
    <s v="06"/>
    <s v="08"/>
  </r>
  <r>
    <s v="B-25441"/>
    <n v="1496"/>
    <n v="662"/>
    <n v="17"/>
    <x v="2"/>
    <s v="Bookcases"/>
    <s v="UPI"/>
    <d v="2022-06-24T00:00:00"/>
    <x v="603"/>
    <s v="New York"/>
    <s v="Buffalo"/>
    <s v="2022-06"/>
    <n v="2022"/>
    <s v="06"/>
    <s v="24"/>
  </r>
  <r>
    <s v="B-25441"/>
    <n v="1496"/>
    <n v="662"/>
    <n v="17"/>
    <x v="2"/>
    <s v="Bookcases"/>
    <s v="UPI"/>
    <d v="2024-06-08T00:00:00"/>
    <x v="604"/>
    <s v="New York"/>
    <s v="Rochester"/>
    <s v="2024-06"/>
    <n v="2024"/>
    <s v="06"/>
    <s v="08"/>
  </r>
  <r>
    <s v="B-25823"/>
    <n v="3228"/>
    <n v="476"/>
    <n v="9"/>
    <x v="1"/>
    <s v="Paper"/>
    <s v="COD"/>
    <d v="2022-09-29T00:00:00"/>
    <x v="605"/>
    <s v="New York"/>
    <s v="New York City"/>
    <s v="2022-09"/>
    <n v="2022"/>
    <s v="09"/>
    <s v="29"/>
  </r>
  <r>
    <s v="B-25363"/>
    <n v="3918"/>
    <n v="749"/>
    <n v="8"/>
    <x v="0"/>
    <s v="Laptops"/>
    <s v="Credit Card"/>
    <d v="2023-05-10T00:00:00"/>
    <x v="606"/>
    <s v="California"/>
    <s v="San Diego"/>
    <s v="2023-05"/>
    <n v="2023"/>
    <s v="05"/>
    <s v="10"/>
  </r>
  <r>
    <s v="B-25363"/>
    <n v="3918"/>
    <n v="749"/>
    <n v="8"/>
    <x v="0"/>
    <s v="Laptops"/>
    <s v="Credit Card"/>
    <d v="2020-05-02T00:00:00"/>
    <x v="607"/>
    <s v="Texas"/>
    <s v="Houston"/>
    <s v="2020-05"/>
    <n v="2020"/>
    <s v="05"/>
    <s v="02"/>
  </r>
  <r>
    <s v="B-26445"/>
    <n v="9921"/>
    <n v="1451"/>
    <n v="15"/>
    <x v="2"/>
    <s v="Sofas"/>
    <s v="EMI"/>
    <d v="2021-04-12T00:00:00"/>
    <x v="608"/>
    <s v="Illinois"/>
    <s v="Chicago"/>
    <s v="2021-04"/>
    <n v="2021"/>
    <s v="04"/>
    <s v="12"/>
  </r>
  <r>
    <s v="B-26724"/>
    <n v="9694"/>
    <n v="4361"/>
    <n v="1"/>
    <x v="2"/>
    <s v="Chairs"/>
    <s v="EMI"/>
    <d v="2023-11-04T00:00:00"/>
    <x v="609"/>
    <s v="Illinois"/>
    <s v="Springfield"/>
    <s v="2023-11"/>
    <n v="2023"/>
    <s v="11"/>
    <s v="04"/>
  </r>
  <r>
    <s v="B-25447"/>
    <n v="5028"/>
    <n v="1553"/>
    <n v="13"/>
    <x v="1"/>
    <s v="Paper"/>
    <s v="EMI"/>
    <d v="2020-05-04T00:00:00"/>
    <x v="610"/>
    <s v="Florida"/>
    <s v="Tampa"/>
    <s v="2020-05"/>
    <n v="2020"/>
    <s v="05"/>
    <s v="04"/>
  </r>
  <r>
    <s v="B-26904"/>
    <n v="594"/>
    <n v="67"/>
    <n v="19"/>
    <x v="1"/>
    <s v="Paper"/>
    <s v="Debit Card"/>
    <d v="2023-09-10T00:00:00"/>
    <x v="611"/>
    <s v="New York"/>
    <s v="Buffalo"/>
    <s v="2023-09"/>
    <n v="2023"/>
    <s v="09"/>
    <s v="10"/>
  </r>
  <r>
    <s v="B-26904"/>
    <n v="594"/>
    <n v="67"/>
    <n v="19"/>
    <x v="1"/>
    <s v="Paper"/>
    <s v="Debit Card"/>
    <d v="2024-01-05T00:00:00"/>
    <x v="612"/>
    <s v="Florida"/>
    <s v="Miami"/>
    <s v="2024-01"/>
    <n v="2024"/>
    <s v="01"/>
    <s v="05"/>
  </r>
  <r>
    <s v="B-26904"/>
    <n v="594"/>
    <n v="67"/>
    <n v="19"/>
    <x v="1"/>
    <s v="Paper"/>
    <s v="Debit Card"/>
    <d v="2024-05-08T00:00:00"/>
    <x v="613"/>
    <s v="Texas"/>
    <s v="Austin"/>
    <s v="2024-05"/>
    <n v="2024"/>
    <s v="05"/>
    <s v="08"/>
  </r>
  <r>
    <s v="B-26456"/>
    <n v="5954"/>
    <n v="2618"/>
    <n v="11"/>
    <x v="2"/>
    <s v="Tables"/>
    <s v="COD"/>
    <d v="2024-03-30T00:00:00"/>
    <x v="614"/>
    <s v="Ohio"/>
    <s v="Cincinnati"/>
    <s v="2024-03"/>
    <n v="2024"/>
    <s v="03"/>
    <s v="30"/>
  </r>
  <r>
    <s v="B-25435"/>
    <n v="3518"/>
    <n v="1051"/>
    <n v="3"/>
    <x v="2"/>
    <s v="Bookcases"/>
    <s v="UPI"/>
    <d v="2020-09-10T00:00:00"/>
    <x v="615"/>
    <s v="California"/>
    <s v="San Francisco"/>
    <s v="2020-09"/>
    <n v="2020"/>
    <s v="09"/>
    <s v="10"/>
  </r>
  <r>
    <s v="B-25435"/>
    <n v="4157"/>
    <n v="1874"/>
    <n v="8"/>
    <x v="0"/>
    <s v="Laptops"/>
    <s v="EMI"/>
    <d v="2020-09-10T00:00:00"/>
    <x v="615"/>
    <s v="California"/>
    <s v="San Francisco"/>
    <s v="2020-09"/>
    <n v="2020"/>
    <s v="09"/>
    <s v="10"/>
  </r>
  <r>
    <s v="B-26279"/>
    <n v="3747"/>
    <n v="410"/>
    <n v="5"/>
    <x v="1"/>
    <s v="Markers"/>
    <s v="Credit Card"/>
    <d v="2020-07-12T00:00:00"/>
    <x v="616"/>
    <s v="Illinois"/>
    <s v="Springfield"/>
    <s v="2020-07"/>
    <n v="2020"/>
    <s v="07"/>
    <s v="12"/>
  </r>
  <r>
    <s v="B-26279"/>
    <n v="3747"/>
    <n v="410"/>
    <n v="5"/>
    <x v="1"/>
    <s v="Markers"/>
    <s v="Credit Card"/>
    <d v="2022-12-08T00:00:00"/>
    <x v="617"/>
    <s v="New York"/>
    <s v="Buffalo"/>
    <s v="2022-12"/>
    <n v="2022"/>
    <s v="12"/>
    <s v="08"/>
  </r>
  <r>
    <s v="B-26279"/>
    <n v="3747"/>
    <n v="410"/>
    <n v="5"/>
    <x v="1"/>
    <s v="Markers"/>
    <s v="Credit Card"/>
    <d v="2024-03-27T00:00:00"/>
    <x v="618"/>
    <s v="Ohio"/>
    <s v="Columbus"/>
    <s v="2024-03"/>
    <n v="2024"/>
    <s v="03"/>
    <s v="27"/>
  </r>
  <r>
    <s v="B-26279"/>
    <n v="3747"/>
    <n v="410"/>
    <n v="5"/>
    <x v="1"/>
    <s v="Markers"/>
    <s v="Credit Card"/>
    <d v="2023-02-17T00:00:00"/>
    <x v="619"/>
    <s v="Illinois"/>
    <s v="Chicago"/>
    <s v="2023-02"/>
    <n v="2023"/>
    <s v="02"/>
    <s v="17"/>
  </r>
  <r>
    <s v="B-26279"/>
    <n v="3747"/>
    <n v="410"/>
    <n v="5"/>
    <x v="1"/>
    <s v="Markers"/>
    <s v="Credit Card"/>
    <d v="2021-07-21T00:00:00"/>
    <x v="620"/>
    <s v="California"/>
    <s v="Los Angeles"/>
    <s v="2021-07"/>
    <n v="2021"/>
    <s v="07"/>
    <s v="21"/>
  </r>
  <r>
    <s v="B-26279"/>
    <n v="3194"/>
    <n v="534"/>
    <n v="4"/>
    <x v="1"/>
    <s v="Binders"/>
    <s v="UPI"/>
    <d v="2020-07-12T00:00:00"/>
    <x v="616"/>
    <s v="Illinois"/>
    <s v="Springfield"/>
    <s v="2020-07"/>
    <n v="2020"/>
    <s v="07"/>
    <s v="12"/>
  </r>
  <r>
    <s v="B-26279"/>
    <n v="3194"/>
    <n v="534"/>
    <n v="4"/>
    <x v="1"/>
    <s v="Binders"/>
    <s v="UPI"/>
    <d v="2022-12-08T00:00:00"/>
    <x v="617"/>
    <s v="New York"/>
    <s v="Buffalo"/>
    <s v="2022-12"/>
    <n v="2022"/>
    <s v="12"/>
    <s v="08"/>
  </r>
  <r>
    <s v="B-26279"/>
    <n v="3194"/>
    <n v="534"/>
    <n v="4"/>
    <x v="1"/>
    <s v="Binders"/>
    <s v="UPI"/>
    <d v="2024-03-27T00:00:00"/>
    <x v="618"/>
    <s v="Ohio"/>
    <s v="Columbus"/>
    <s v="2024-03"/>
    <n v="2024"/>
    <s v="03"/>
    <s v="27"/>
  </r>
  <r>
    <s v="B-26279"/>
    <n v="3194"/>
    <n v="534"/>
    <n v="4"/>
    <x v="1"/>
    <s v="Binders"/>
    <s v="UPI"/>
    <d v="2023-02-17T00:00:00"/>
    <x v="619"/>
    <s v="Illinois"/>
    <s v="Chicago"/>
    <s v="2023-02"/>
    <n v="2023"/>
    <s v="02"/>
    <s v="17"/>
  </r>
  <r>
    <s v="B-26279"/>
    <n v="3194"/>
    <n v="534"/>
    <n v="4"/>
    <x v="1"/>
    <s v="Binders"/>
    <s v="UPI"/>
    <d v="2021-07-21T00:00:00"/>
    <x v="620"/>
    <s v="California"/>
    <s v="Los Angeles"/>
    <s v="2021-07"/>
    <n v="2021"/>
    <s v="07"/>
    <s v="21"/>
  </r>
  <r>
    <s v="B-25770"/>
    <n v="8548"/>
    <n v="2305"/>
    <n v="1"/>
    <x v="1"/>
    <s v="Binders"/>
    <s v="COD"/>
    <d v="2022-10-30T00:00:00"/>
    <x v="621"/>
    <s v="Florida"/>
    <s v="Tampa"/>
    <s v="2022-10"/>
    <n v="2022"/>
    <s v="10"/>
    <s v="30"/>
  </r>
  <r>
    <s v="B-25715"/>
    <n v="6089"/>
    <n v="139"/>
    <n v="19"/>
    <x v="2"/>
    <s v="Tables"/>
    <s v="Debit Card"/>
    <d v="2020-12-31T00:00:00"/>
    <x v="622"/>
    <s v="Ohio"/>
    <s v="Cincinnati"/>
    <s v="2020-12"/>
    <n v="2020"/>
    <s v="12"/>
    <s v="31"/>
  </r>
  <r>
    <s v="B-25715"/>
    <n v="6089"/>
    <n v="139"/>
    <n v="19"/>
    <x v="2"/>
    <s v="Tables"/>
    <s v="Debit Card"/>
    <d v="2022-04-15T00:00:00"/>
    <x v="623"/>
    <s v="Ohio"/>
    <s v="Cleveland"/>
    <s v="2022-04"/>
    <n v="2022"/>
    <s v="04"/>
    <s v="15"/>
  </r>
  <r>
    <s v="B-25715"/>
    <n v="6089"/>
    <n v="139"/>
    <n v="19"/>
    <x v="2"/>
    <s v="Tables"/>
    <s v="Debit Card"/>
    <d v="2023-04-05T00:00:00"/>
    <x v="624"/>
    <s v="Illinois"/>
    <s v="Chicago"/>
    <s v="2023-04"/>
    <n v="2023"/>
    <s v="04"/>
    <s v="05"/>
  </r>
  <r>
    <s v="B-25715"/>
    <n v="2586"/>
    <n v="800"/>
    <n v="16"/>
    <x v="2"/>
    <s v="Tables"/>
    <s v="UPI"/>
    <d v="2020-12-31T00:00:00"/>
    <x v="622"/>
    <s v="Ohio"/>
    <s v="Cincinnati"/>
    <s v="2020-12"/>
    <n v="2020"/>
    <s v="12"/>
    <s v="31"/>
  </r>
  <r>
    <s v="B-25715"/>
    <n v="2586"/>
    <n v="800"/>
    <n v="16"/>
    <x v="2"/>
    <s v="Tables"/>
    <s v="UPI"/>
    <d v="2022-04-15T00:00:00"/>
    <x v="623"/>
    <s v="Ohio"/>
    <s v="Cleveland"/>
    <s v="2022-04"/>
    <n v="2022"/>
    <s v="04"/>
    <s v="15"/>
  </r>
  <r>
    <s v="B-25715"/>
    <n v="2586"/>
    <n v="800"/>
    <n v="16"/>
    <x v="2"/>
    <s v="Tables"/>
    <s v="UPI"/>
    <d v="2023-04-05T00:00:00"/>
    <x v="624"/>
    <s v="Illinois"/>
    <s v="Chicago"/>
    <s v="2023-04"/>
    <n v="2023"/>
    <s v="04"/>
    <s v="05"/>
  </r>
  <r>
    <s v="B-25715"/>
    <n v="3757"/>
    <n v="1626"/>
    <n v="9"/>
    <x v="1"/>
    <s v="Paper"/>
    <s v="UPI"/>
    <d v="2020-12-31T00:00:00"/>
    <x v="622"/>
    <s v="Ohio"/>
    <s v="Cincinnati"/>
    <s v="2020-12"/>
    <n v="2020"/>
    <s v="12"/>
    <s v="31"/>
  </r>
  <r>
    <s v="B-25715"/>
    <n v="3757"/>
    <n v="1626"/>
    <n v="9"/>
    <x v="1"/>
    <s v="Paper"/>
    <s v="UPI"/>
    <d v="2022-04-15T00:00:00"/>
    <x v="623"/>
    <s v="Ohio"/>
    <s v="Cleveland"/>
    <s v="2022-04"/>
    <n v="2022"/>
    <s v="04"/>
    <s v="15"/>
  </r>
  <r>
    <s v="B-25715"/>
    <n v="3757"/>
    <n v="1626"/>
    <n v="9"/>
    <x v="1"/>
    <s v="Paper"/>
    <s v="UPI"/>
    <d v="2023-04-05T00:00:00"/>
    <x v="624"/>
    <s v="Illinois"/>
    <s v="Chicago"/>
    <s v="2023-04"/>
    <n v="2023"/>
    <s v="04"/>
    <s v="05"/>
  </r>
  <r>
    <s v="B-26961"/>
    <n v="5193"/>
    <n v="2530"/>
    <n v="5"/>
    <x v="2"/>
    <s v="Sofas"/>
    <s v="Debit Card"/>
    <d v="2021-10-29T00:00:00"/>
    <x v="625"/>
    <s v="California"/>
    <s v="San Diego"/>
    <s v="2021-10"/>
    <n v="2021"/>
    <s v="10"/>
    <s v="29"/>
  </r>
  <r>
    <s v="B-26961"/>
    <n v="5193"/>
    <n v="2530"/>
    <n v="5"/>
    <x v="2"/>
    <s v="Sofas"/>
    <s v="Debit Card"/>
    <d v="2024-12-29T00:00:00"/>
    <x v="626"/>
    <s v="Florida"/>
    <s v="Miami"/>
    <s v="2024-12"/>
    <n v="2024"/>
    <s v="12"/>
    <s v="29"/>
  </r>
  <r>
    <s v="B-25902"/>
    <n v="7493"/>
    <n v="96"/>
    <n v="3"/>
    <x v="0"/>
    <s v="Electronic Games"/>
    <s v="UPI"/>
    <d v="2020-08-11T00:00:00"/>
    <x v="627"/>
    <s v="Ohio"/>
    <s v="Cleveland"/>
    <s v="2020-08"/>
    <n v="2020"/>
    <s v="08"/>
    <s v="11"/>
  </r>
  <r>
    <s v="B-26321"/>
    <n v="2062"/>
    <n v="848"/>
    <n v="6"/>
    <x v="1"/>
    <s v="Markers"/>
    <s v="Credit Card"/>
    <d v="2024-03-04T00:00:00"/>
    <x v="628"/>
    <s v="Florida"/>
    <s v="Tampa"/>
    <s v="2024-03"/>
    <n v="2024"/>
    <s v="03"/>
    <s v="04"/>
  </r>
  <r>
    <s v="B-25612"/>
    <n v="7163"/>
    <n v="1536"/>
    <n v="1"/>
    <x v="0"/>
    <s v="Phones"/>
    <s v="EMI"/>
    <d v="2023-10-17T00:00:00"/>
    <x v="629"/>
    <s v="California"/>
    <s v="San Diego"/>
    <s v="2023-10"/>
    <n v="2023"/>
    <s v="10"/>
    <s v="17"/>
  </r>
  <r>
    <s v="B-25605"/>
    <n v="4026"/>
    <n v="163"/>
    <n v="6"/>
    <x v="0"/>
    <s v="Phones"/>
    <s v="COD"/>
    <d v="2023-07-28T00:00:00"/>
    <x v="630"/>
    <s v="New York"/>
    <s v="New York City"/>
    <s v="2023-07"/>
    <n v="2023"/>
    <s v="07"/>
    <s v="28"/>
  </r>
  <r>
    <s v="B-25810"/>
    <n v="1894"/>
    <n v="275"/>
    <n v="5"/>
    <x v="2"/>
    <s v="Chairs"/>
    <s v="Credit Card"/>
    <d v="2021-11-27T00:00:00"/>
    <x v="631"/>
    <s v="Florida"/>
    <s v="Miami"/>
    <s v="2021-11"/>
    <n v="2021"/>
    <s v="11"/>
    <s v="27"/>
  </r>
  <r>
    <s v="B-25810"/>
    <n v="7144"/>
    <n v="192"/>
    <n v="13"/>
    <x v="0"/>
    <s v="Electronic Games"/>
    <s v="Credit Card"/>
    <d v="2021-11-27T00:00:00"/>
    <x v="631"/>
    <s v="Florida"/>
    <s v="Miami"/>
    <s v="2021-11"/>
    <n v="2021"/>
    <s v="11"/>
    <s v="27"/>
  </r>
  <r>
    <s v="B-25935"/>
    <n v="3482"/>
    <n v="1554"/>
    <n v="15"/>
    <x v="0"/>
    <s v="Laptops"/>
    <s v="Debit Card"/>
    <d v="2020-09-09T00:00:00"/>
    <x v="632"/>
    <s v="Ohio"/>
    <s v="Columbus"/>
    <s v="2020-09"/>
    <n v="2020"/>
    <s v="09"/>
    <s v="09"/>
  </r>
  <r>
    <s v="B-26245"/>
    <n v="4172"/>
    <n v="235"/>
    <n v="5"/>
    <x v="1"/>
    <s v="Paper"/>
    <s v="EMI"/>
    <d v="2021-06-02T00:00:00"/>
    <x v="633"/>
    <s v="Ohio"/>
    <s v="Cleveland"/>
    <s v="2021-06"/>
    <n v="2021"/>
    <s v="06"/>
    <s v="02"/>
  </r>
  <r>
    <s v="B-26245"/>
    <n v="4172"/>
    <n v="235"/>
    <n v="5"/>
    <x v="1"/>
    <s v="Paper"/>
    <s v="EMI"/>
    <d v="2022-08-22T00:00:00"/>
    <x v="634"/>
    <s v="Florida"/>
    <s v="Orlando"/>
    <s v="2022-08"/>
    <n v="2022"/>
    <s v="08"/>
    <s v="22"/>
  </r>
  <r>
    <s v="B-26245"/>
    <n v="4172"/>
    <n v="235"/>
    <n v="5"/>
    <x v="1"/>
    <s v="Paper"/>
    <s v="EMI"/>
    <d v="2024-04-16T00:00:00"/>
    <x v="635"/>
    <s v="Illinois"/>
    <s v="Springfield"/>
    <s v="2024-04"/>
    <n v="2024"/>
    <s v="04"/>
    <s v="16"/>
  </r>
  <r>
    <s v="B-25346"/>
    <n v="6265"/>
    <n v="155"/>
    <n v="8"/>
    <x v="2"/>
    <s v="Sofas"/>
    <s v="COD"/>
    <d v="2022-08-23T00:00:00"/>
    <x v="636"/>
    <s v="Ohio"/>
    <s v="Cincinnati"/>
    <s v="2022-08"/>
    <n v="2022"/>
    <s v="08"/>
    <s v="23"/>
  </r>
  <r>
    <s v="B-25346"/>
    <n v="6265"/>
    <n v="155"/>
    <n v="8"/>
    <x v="2"/>
    <s v="Sofas"/>
    <s v="COD"/>
    <d v="2021-03-12T00:00:00"/>
    <x v="637"/>
    <s v="Ohio"/>
    <s v="Cleveland"/>
    <s v="2021-03"/>
    <n v="2021"/>
    <s v="03"/>
    <s v="12"/>
  </r>
  <r>
    <s v="B-25594"/>
    <n v="2931"/>
    <n v="212"/>
    <n v="7"/>
    <x v="0"/>
    <s v="Electronic Games"/>
    <s v="Credit Card"/>
    <d v="2024-06-26T00:00:00"/>
    <x v="638"/>
    <s v="Illinois"/>
    <s v="Peoria"/>
    <s v="2024-06"/>
    <n v="2024"/>
    <s v="06"/>
    <s v="26"/>
  </r>
  <r>
    <s v="B-25594"/>
    <n v="2931"/>
    <n v="212"/>
    <n v="7"/>
    <x v="0"/>
    <s v="Electronic Games"/>
    <s v="Credit Card"/>
    <d v="2023-12-08T00:00:00"/>
    <x v="639"/>
    <s v="Florida"/>
    <s v="Tampa"/>
    <s v="2023-12"/>
    <n v="2023"/>
    <s v="12"/>
    <s v="08"/>
  </r>
  <r>
    <s v="B-25471"/>
    <n v="1146"/>
    <n v="188"/>
    <n v="9"/>
    <x v="2"/>
    <s v="Chairs"/>
    <s v="Debit Card"/>
    <d v="2024-11-27T00:00:00"/>
    <x v="640"/>
    <s v="Florida"/>
    <s v="Tampa"/>
    <s v="2024-11"/>
    <n v="2024"/>
    <s v="11"/>
    <s v="27"/>
  </r>
  <r>
    <s v="B-25398"/>
    <n v="9215"/>
    <n v="767"/>
    <n v="13"/>
    <x v="0"/>
    <s v="Printers"/>
    <s v="COD"/>
    <d v="2022-01-10T00:00:00"/>
    <x v="641"/>
    <s v="Florida"/>
    <s v="Tampa"/>
    <s v="2022-01"/>
    <n v="2022"/>
    <s v="01"/>
    <s v="10"/>
  </r>
  <r>
    <s v="B-25398"/>
    <n v="9215"/>
    <n v="767"/>
    <n v="13"/>
    <x v="0"/>
    <s v="Printers"/>
    <s v="COD"/>
    <d v="2021-11-01T00:00:00"/>
    <x v="642"/>
    <s v="California"/>
    <s v="San Francisco"/>
    <s v="2021-11"/>
    <n v="2021"/>
    <s v="11"/>
    <s v="01"/>
  </r>
  <r>
    <s v="B-25999"/>
    <n v="7895"/>
    <n v="1005"/>
    <n v="1"/>
    <x v="2"/>
    <s v="Chairs"/>
    <s v="Credit Card"/>
    <d v="2023-10-28T00:00:00"/>
    <x v="643"/>
    <s v="Ohio"/>
    <s v="Cincinnati"/>
    <s v="2023-10"/>
    <n v="2023"/>
    <s v="10"/>
    <s v="28"/>
  </r>
  <r>
    <s v="B-25999"/>
    <n v="7895"/>
    <n v="1005"/>
    <n v="1"/>
    <x v="2"/>
    <s v="Chairs"/>
    <s v="Credit Card"/>
    <d v="2025-03-01T00:00:00"/>
    <x v="644"/>
    <s v="California"/>
    <s v="San Diego"/>
    <s v="2025-03"/>
    <n v="2025"/>
    <s v="03"/>
    <s v="01"/>
  </r>
  <r>
    <s v="B-25999"/>
    <n v="2740"/>
    <n v="558"/>
    <n v="8"/>
    <x v="1"/>
    <s v="Pens"/>
    <s v="UPI"/>
    <d v="2023-10-28T00:00:00"/>
    <x v="643"/>
    <s v="Ohio"/>
    <s v="Cincinnati"/>
    <s v="2023-10"/>
    <n v="2023"/>
    <s v="10"/>
    <s v="28"/>
  </r>
  <r>
    <s v="B-25999"/>
    <n v="2740"/>
    <n v="558"/>
    <n v="8"/>
    <x v="1"/>
    <s v="Pens"/>
    <s v="UPI"/>
    <d v="2025-03-01T00:00:00"/>
    <x v="644"/>
    <s v="California"/>
    <s v="San Diego"/>
    <s v="2025-03"/>
    <n v="2025"/>
    <s v="03"/>
    <s v="01"/>
  </r>
  <r>
    <s v="B-25159"/>
    <n v="5338"/>
    <n v="1354"/>
    <n v="16"/>
    <x v="1"/>
    <s v="Markers"/>
    <s v="UPI"/>
    <d v="2024-08-01T00:00:00"/>
    <x v="645"/>
    <s v="Illinois"/>
    <s v="Peoria"/>
    <s v="2024-08"/>
    <n v="2024"/>
    <s v="08"/>
    <s v="01"/>
  </r>
  <r>
    <s v="B-25159"/>
    <n v="5338"/>
    <n v="1354"/>
    <n v="16"/>
    <x v="1"/>
    <s v="Markers"/>
    <s v="UPI"/>
    <d v="2023-06-07T00:00:00"/>
    <x v="646"/>
    <s v="New York"/>
    <s v="Buffalo"/>
    <s v="2023-06"/>
    <n v="2023"/>
    <s v="06"/>
    <s v="07"/>
  </r>
  <r>
    <s v="B-25159"/>
    <n v="5338"/>
    <n v="1354"/>
    <n v="16"/>
    <x v="1"/>
    <s v="Markers"/>
    <s v="UPI"/>
    <d v="2024-10-21T00:00:00"/>
    <x v="647"/>
    <s v="Florida"/>
    <s v="Orlando"/>
    <s v="2024-10"/>
    <n v="2024"/>
    <s v="10"/>
    <s v="21"/>
  </r>
  <r>
    <s v="B-25159"/>
    <n v="5338"/>
    <n v="1354"/>
    <n v="16"/>
    <x v="1"/>
    <s v="Markers"/>
    <s v="UPI"/>
    <d v="2021-01-04T00:00:00"/>
    <x v="648"/>
    <s v="New York"/>
    <s v="Buffalo"/>
    <s v="2021-01"/>
    <n v="2021"/>
    <s v="01"/>
    <s v="04"/>
  </r>
  <r>
    <s v="B-25496"/>
    <n v="3095"/>
    <n v="941"/>
    <n v="2"/>
    <x v="1"/>
    <s v="Pens"/>
    <s v="EMI"/>
    <d v="2022-04-19T00:00:00"/>
    <x v="649"/>
    <s v="Ohio"/>
    <s v="Cleveland"/>
    <s v="2022-04"/>
    <n v="2022"/>
    <s v="04"/>
    <s v="19"/>
  </r>
  <r>
    <s v="B-25496"/>
    <n v="3095"/>
    <n v="941"/>
    <n v="2"/>
    <x v="1"/>
    <s v="Pens"/>
    <s v="EMI"/>
    <d v="2022-08-11T00:00:00"/>
    <x v="650"/>
    <s v="Texas"/>
    <s v="Austin"/>
    <s v="2022-08"/>
    <n v="2022"/>
    <s v="08"/>
    <s v="11"/>
  </r>
  <r>
    <s v="B-25401"/>
    <n v="6017"/>
    <n v="2230"/>
    <n v="13"/>
    <x v="0"/>
    <s v="Printers"/>
    <s v="Debit Card"/>
    <d v="2023-08-04T00:00:00"/>
    <x v="651"/>
    <s v="Illinois"/>
    <s v="Peoria"/>
    <s v="2023-08"/>
    <n v="2023"/>
    <s v="08"/>
    <s v="04"/>
  </r>
  <r>
    <s v="B-25707"/>
    <n v="4904"/>
    <n v="469"/>
    <n v="2"/>
    <x v="1"/>
    <s v="Pens"/>
    <s v="Debit Card"/>
    <d v="2020-04-25T00:00:00"/>
    <x v="652"/>
    <s v="Texas"/>
    <s v="Dallas"/>
    <s v="2020-04"/>
    <n v="2020"/>
    <s v="04"/>
    <s v="25"/>
  </r>
  <r>
    <s v="B-25707"/>
    <n v="3080"/>
    <n v="737"/>
    <n v="6"/>
    <x v="1"/>
    <s v="Binders"/>
    <s v="UPI"/>
    <d v="2020-04-25T00:00:00"/>
    <x v="652"/>
    <s v="Texas"/>
    <s v="Dallas"/>
    <s v="2020-04"/>
    <n v="2020"/>
    <s v="04"/>
    <s v="25"/>
  </r>
  <r>
    <s v="B-26225"/>
    <n v="1992"/>
    <n v="355"/>
    <n v="2"/>
    <x v="0"/>
    <s v="Phones"/>
    <s v="COD"/>
    <d v="2024-12-14T00:00:00"/>
    <x v="653"/>
    <s v="Florida"/>
    <s v="Tampa"/>
    <s v="2024-12"/>
    <n v="2024"/>
    <s v="12"/>
    <s v="14"/>
  </r>
  <r>
    <s v="B-25662"/>
    <n v="5346"/>
    <n v="1246"/>
    <n v="17"/>
    <x v="2"/>
    <s v="Sofas"/>
    <s v="EMI"/>
    <d v="2022-07-25T00:00:00"/>
    <x v="654"/>
    <s v="Florida"/>
    <s v="Orlando"/>
    <s v="2022-07"/>
    <n v="2022"/>
    <s v="07"/>
    <s v="25"/>
  </r>
  <r>
    <s v="B-25662"/>
    <n v="5346"/>
    <n v="1246"/>
    <n v="17"/>
    <x v="2"/>
    <s v="Sofas"/>
    <s v="EMI"/>
    <d v="2022-05-07T00:00:00"/>
    <x v="655"/>
    <s v="Florida"/>
    <s v="Miami"/>
    <s v="2022-05"/>
    <n v="2022"/>
    <s v="05"/>
    <s v="07"/>
  </r>
  <r>
    <s v="B-26752"/>
    <n v="8422"/>
    <n v="893"/>
    <n v="18"/>
    <x v="0"/>
    <s v="Printers"/>
    <s v="Debit Card"/>
    <d v="2022-08-11T00:00:00"/>
    <x v="656"/>
    <s v="California"/>
    <s v="San Francisco"/>
    <s v="2022-08"/>
    <n v="2022"/>
    <s v="08"/>
    <s v="11"/>
  </r>
  <r>
    <s v="B-26752"/>
    <n v="8422"/>
    <n v="893"/>
    <n v="18"/>
    <x v="0"/>
    <s v="Printers"/>
    <s v="Debit Card"/>
    <d v="2022-08-12T00:00:00"/>
    <x v="657"/>
    <s v="Ohio"/>
    <s v="Columbus"/>
    <s v="2022-08"/>
    <n v="2022"/>
    <s v="08"/>
    <s v="12"/>
  </r>
  <r>
    <s v="B-26752"/>
    <n v="6105"/>
    <n v="1447"/>
    <n v="8"/>
    <x v="2"/>
    <s v="Bookcases"/>
    <s v="Credit Card"/>
    <d v="2022-08-11T00:00:00"/>
    <x v="656"/>
    <s v="California"/>
    <s v="San Francisco"/>
    <s v="2022-08"/>
    <n v="2022"/>
    <s v="08"/>
    <s v="11"/>
  </r>
  <r>
    <s v="B-26752"/>
    <n v="6105"/>
    <n v="1447"/>
    <n v="8"/>
    <x v="2"/>
    <s v="Bookcases"/>
    <s v="Credit Card"/>
    <d v="2022-08-12T00:00:00"/>
    <x v="657"/>
    <s v="Ohio"/>
    <s v="Columbus"/>
    <s v="2022-08"/>
    <n v="2022"/>
    <s v="08"/>
    <s v="12"/>
  </r>
  <r>
    <s v="B-25640"/>
    <n v="670"/>
    <n v="85"/>
    <n v="9"/>
    <x v="1"/>
    <s v="Pens"/>
    <s v="EMI"/>
    <d v="2023-08-21T00:00:00"/>
    <x v="658"/>
    <s v="Texas"/>
    <s v="Houston"/>
    <s v="2023-08"/>
    <n v="2023"/>
    <s v="08"/>
    <s v="21"/>
  </r>
  <r>
    <s v="B-25030"/>
    <n v="4057"/>
    <n v="1012"/>
    <n v="6"/>
    <x v="0"/>
    <s v="Laptops"/>
    <s v="Credit Card"/>
    <d v="2022-09-12T00:00:00"/>
    <x v="659"/>
    <s v="California"/>
    <s v="San Diego"/>
    <s v="2022-09"/>
    <n v="2022"/>
    <s v="09"/>
    <s v="12"/>
  </r>
  <r>
    <s v="B-25504"/>
    <n v="8178"/>
    <n v="2462"/>
    <n v="10"/>
    <x v="1"/>
    <s v="Pens"/>
    <s v="UPI"/>
    <d v="2023-08-20T00:00:00"/>
    <x v="660"/>
    <s v="California"/>
    <s v="Los Angeles"/>
    <s v="2023-08"/>
    <n v="2023"/>
    <s v="08"/>
    <s v="20"/>
  </r>
  <r>
    <s v="B-26912"/>
    <n v="8752"/>
    <n v="1686"/>
    <n v="9"/>
    <x v="2"/>
    <s v="Tables"/>
    <s v="Debit Card"/>
    <d v="2020-12-27T00:00:00"/>
    <x v="661"/>
    <s v="Ohio"/>
    <s v="Cincinnati"/>
    <s v="2020-12"/>
    <n v="2020"/>
    <s v="12"/>
    <s v="27"/>
  </r>
  <r>
    <s v="B-26912"/>
    <n v="8752"/>
    <n v="1686"/>
    <n v="9"/>
    <x v="2"/>
    <s v="Tables"/>
    <s v="Debit Card"/>
    <d v="2023-09-04T00:00:00"/>
    <x v="662"/>
    <s v="Illinois"/>
    <s v="Peoria"/>
    <s v="2023-09"/>
    <n v="2023"/>
    <s v="09"/>
    <s v="04"/>
  </r>
  <r>
    <s v="B-26912"/>
    <n v="8752"/>
    <n v="1686"/>
    <n v="9"/>
    <x v="2"/>
    <s v="Tables"/>
    <s v="Debit Card"/>
    <d v="2022-01-08T00:00:00"/>
    <x v="663"/>
    <s v="Illinois"/>
    <s v="Chicago"/>
    <s v="2022-01"/>
    <n v="2022"/>
    <s v="01"/>
    <s v="08"/>
  </r>
  <r>
    <s v="B-25193"/>
    <n v="8974"/>
    <n v="4441"/>
    <n v="16"/>
    <x v="0"/>
    <s v="Printers"/>
    <s v="EMI"/>
    <d v="2023-06-05T00:00:00"/>
    <x v="664"/>
    <s v="New York"/>
    <s v="New York City"/>
    <s v="2023-06"/>
    <n v="2023"/>
    <s v="06"/>
    <s v="05"/>
  </r>
  <r>
    <s v="B-25106"/>
    <n v="9090"/>
    <n v="3098"/>
    <n v="16"/>
    <x v="0"/>
    <s v="Phones"/>
    <s v="Credit Card"/>
    <d v="2021-04-01T00:00:00"/>
    <x v="665"/>
    <s v="Texas"/>
    <s v="Dallas"/>
    <s v="2021-04"/>
    <n v="2021"/>
    <s v="04"/>
    <s v="01"/>
  </r>
  <r>
    <s v="B-25106"/>
    <n v="9090"/>
    <n v="3098"/>
    <n v="16"/>
    <x v="0"/>
    <s v="Phones"/>
    <s v="Credit Card"/>
    <d v="2024-05-28T00:00:00"/>
    <x v="666"/>
    <s v="Illinois"/>
    <s v="Springfield"/>
    <s v="2024-05"/>
    <n v="2024"/>
    <s v="05"/>
    <s v="28"/>
  </r>
  <r>
    <s v="B-25106"/>
    <n v="851"/>
    <n v="356"/>
    <n v="11"/>
    <x v="0"/>
    <s v="Electronic Games"/>
    <s v="Credit Card"/>
    <d v="2021-04-01T00:00:00"/>
    <x v="665"/>
    <s v="Texas"/>
    <s v="Dallas"/>
    <s v="2021-04"/>
    <n v="2021"/>
    <s v="04"/>
    <s v="01"/>
  </r>
  <r>
    <s v="B-25106"/>
    <n v="851"/>
    <n v="356"/>
    <n v="11"/>
    <x v="0"/>
    <s v="Electronic Games"/>
    <s v="Credit Card"/>
    <d v="2024-05-28T00:00:00"/>
    <x v="666"/>
    <s v="Illinois"/>
    <s v="Springfield"/>
    <s v="2024-05"/>
    <n v="2024"/>
    <s v="05"/>
    <s v="28"/>
  </r>
  <r>
    <s v="B-26835"/>
    <n v="5427"/>
    <n v="728"/>
    <n v="3"/>
    <x v="0"/>
    <s v="Phones"/>
    <s v="UPI"/>
    <d v="2023-03-09T00:00:00"/>
    <x v="667"/>
    <s v="Florida"/>
    <s v="Miami"/>
    <s v="2023-03"/>
    <n v="2023"/>
    <s v="03"/>
    <s v="09"/>
  </r>
  <r>
    <s v="B-25836"/>
    <n v="2695"/>
    <n v="914"/>
    <n v="15"/>
    <x v="2"/>
    <s v="Bookcases"/>
    <s v="Debit Card"/>
    <d v="2022-07-28T00:00:00"/>
    <x v="668"/>
    <s v="Illinois"/>
    <s v="Peoria"/>
    <s v="2022-07"/>
    <n v="2022"/>
    <s v="07"/>
    <s v="28"/>
  </r>
  <r>
    <s v="B-25836"/>
    <n v="2695"/>
    <n v="914"/>
    <n v="15"/>
    <x v="2"/>
    <s v="Bookcases"/>
    <s v="Debit Card"/>
    <d v="2021-06-17T00:00:00"/>
    <x v="669"/>
    <s v="California"/>
    <s v="Los Angeles"/>
    <s v="2021-06"/>
    <n v="2021"/>
    <s v="06"/>
    <s v="17"/>
  </r>
  <r>
    <s v="B-26661"/>
    <n v="2386"/>
    <n v="999"/>
    <n v="3"/>
    <x v="1"/>
    <s v="Pens"/>
    <s v="COD"/>
    <d v="2024-02-13T00:00:00"/>
    <x v="670"/>
    <s v="Florida"/>
    <s v="Miami"/>
    <s v="2024-02"/>
    <n v="2024"/>
    <s v="02"/>
    <s v="13"/>
  </r>
  <r>
    <s v="B-26317"/>
    <n v="2284"/>
    <n v="149"/>
    <n v="20"/>
    <x v="1"/>
    <s v="Pens"/>
    <s v="Debit Card"/>
    <d v="2021-08-06T00:00:00"/>
    <x v="671"/>
    <s v="New York"/>
    <s v="Rochester"/>
    <s v="2021-08"/>
    <n v="2021"/>
    <s v="08"/>
    <s v="06"/>
  </r>
  <r>
    <s v="B-26839"/>
    <n v="6034"/>
    <n v="608"/>
    <n v="8"/>
    <x v="0"/>
    <s v="Phones"/>
    <s v="EMI"/>
    <d v="2022-05-01T00:00:00"/>
    <x v="672"/>
    <s v="Texas"/>
    <s v="Houston"/>
    <s v="2022-05"/>
    <n v="2022"/>
    <s v="05"/>
    <s v="01"/>
  </r>
  <r>
    <s v="B-26839"/>
    <n v="8956"/>
    <n v="3359"/>
    <n v="13"/>
    <x v="2"/>
    <s v="Bookcases"/>
    <s v="Credit Card"/>
    <d v="2022-05-01T00:00:00"/>
    <x v="672"/>
    <s v="Texas"/>
    <s v="Houston"/>
    <s v="2022-05"/>
    <n v="2022"/>
    <s v="05"/>
    <s v="01"/>
  </r>
  <r>
    <s v="B-25735"/>
    <n v="7122"/>
    <n v="1982"/>
    <n v="7"/>
    <x v="1"/>
    <s v="Markers"/>
    <s v="EMI"/>
    <d v="2024-03-11T00:00:00"/>
    <x v="673"/>
    <s v="Illinois"/>
    <s v="Peoria"/>
    <s v="2024-03"/>
    <n v="2024"/>
    <s v="03"/>
    <s v="11"/>
  </r>
  <r>
    <s v="B-25387"/>
    <n v="9775"/>
    <n v="4507"/>
    <n v="5"/>
    <x v="1"/>
    <s v="Markers"/>
    <s v="UPI"/>
    <d v="2020-07-06T00:00:00"/>
    <x v="674"/>
    <s v="Ohio"/>
    <s v="Cincinnati"/>
    <s v="2020-07"/>
    <n v="2020"/>
    <s v="07"/>
    <s v="06"/>
  </r>
  <r>
    <s v="B-25192"/>
    <n v="3309"/>
    <n v="177"/>
    <n v="13"/>
    <x v="2"/>
    <s v="Bookcases"/>
    <s v="EMI"/>
    <d v="2020-12-17T00:00:00"/>
    <x v="675"/>
    <s v="Ohio"/>
    <s v="Cleveland"/>
    <s v="2020-12"/>
    <n v="2020"/>
    <s v="12"/>
    <s v="17"/>
  </r>
  <r>
    <s v="B-26844"/>
    <n v="4163"/>
    <n v="897"/>
    <n v="14"/>
    <x v="0"/>
    <s v="Electronic Games"/>
    <s v="COD"/>
    <d v="2022-08-30T00:00:00"/>
    <x v="676"/>
    <s v="Illinois"/>
    <s v="Springfield"/>
    <s v="2022-08"/>
    <n v="2022"/>
    <s v="08"/>
    <s v="30"/>
  </r>
  <r>
    <s v="B-26844"/>
    <n v="4163"/>
    <n v="897"/>
    <n v="14"/>
    <x v="0"/>
    <s v="Electronic Games"/>
    <s v="COD"/>
    <d v="2025-02-27T00:00:00"/>
    <x v="677"/>
    <s v="Ohio"/>
    <s v="Cleveland"/>
    <s v="2025-02"/>
    <n v="2025"/>
    <s v="02"/>
    <s v="27"/>
  </r>
  <r>
    <s v="B-26844"/>
    <n v="4163"/>
    <n v="897"/>
    <n v="14"/>
    <x v="0"/>
    <s v="Electronic Games"/>
    <s v="COD"/>
    <d v="2021-06-05T00:00:00"/>
    <x v="678"/>
    <s v="Florida"/>
    <s v="Orlando"/>
    <s v="2021-06"/>
    <n v="2021"/>
    <s v="06"/>
    <s v="05"/>
  </r>
  <r>
    <s v="B-25236"/>
    <n v="5518"/>
    <n v="867"/>
    <n v="7"/>
    <x v="2"/>
    <s v="Sofas"/>
    <s v="UPI"/>
    <d v="2022-12-22T00:00:00"/>
    <x v="679"/>
    <s v="Texas"/>
    <s v="Houston"/>
    <s v="2022-12"/>
    <n v="2022"/>
    <s v="12"/>
    <s v="22"/>
  </r>
  <r>
    <s v="B-25940"/>
    <n v="7566"/>
    <n v="606"/>
    <n v="6"/>
    <x v="0"/>
    <s v="Phones"/>
    <s v="Debit Card"/>
    <d v="2025-01-25T00:00:00"/>
    <x v="680"/>
    <s v="Ohio"/>
    <s v="Columbus"/>
    <s v="2025-01"/>
    <n v="2025"/>
    <s v="01"/>
    <s v="25"/>
  </r>
  <r>
    <s v="B-25940"/>
    <n v="7566"/>
    <n v="606"/>
    <n v="6"/>
    <x v="0"/>
    <s v="Phones"/>
    <s v="Debit Card"/>
    <d v="2025-02-14T00:00:00"/>
    <x v="681"/>
    <s v="California"/>
    <s v="San Diego"/>
    <s v="2025-02"/>
    <n v="2025"/>
    <s v="02"/>
    <s v="14"/>
  </r>
  <r>
    <s v="B-26765"/>
    <n v="762"/>
    <n v="92"/>
    <n v="11"/>
    <x v="0"/>
    <s v="Printers"/>
    <s v="COD"/>
    <d v="2023-01-06T00:00:00"/>
    <x v="682"/>
    <s v="Illinois"/>
    <s v="Springfield"/>
    <s v="2023-01"/>
    <n v="2023"/>
    <s v="01"/>
    <s v="06"/>
  </r>
  <r>
    <s v="B-26817"/>
    <n v="3316"/>
    <n v="126"/>
    <n v="6"/>
    <x v="0"/>
    <s v="Laptops"/>
    <s v="COD"/>
    <d v="2020-10-11T00:00:00"/>
    <x v="683"/>
    <s v="Ohio"/>
    <s v="Cincinnati"/>
    <s v="2020-10"/>
    <n v="2020"/>
    <s v="10"/>
    <s v="11"/>
  </r>
  <r>
    <s v="B-26522"/>
    <n v="5994"/>
    <n v="2826"/>
    <n v="9"/>
    <x v="2"/>
    <s v="Bookcases"/>
    <s v="EMI"/>
    <d v="2023-05-24T00:00:00"/>
    <x v="684"/>
    <s v="California"/>
    <s v="San Francisco"/>
    <s v="2023-05"/>
    <n v="2023"/>
    <s v="05"/>
    <s v="24"/>
  </r>
  <r>
    <s v="B-26522"/>
    <n v="5994"/>
    <n v="2826"/>
    <n v="9"/>
    <x v="2"/>
    <s v="Bookcases"/>
    <s v="EMI"/>
    <d v="2024-03-12T00:00:00"/>
    <x v="685"/>
    <s v="California"/>
    <s v="Los Angeles"/>
    <s v="2024-03"/>
    <n v="2024"/>
    <s v="03"/>
    <s v="12"/>
  </r>
  <r>
    <s v="B-26522"/>
    <n v="5994"/>
    <n v="2826"/>
    <n v="9"/>
    <x v="2"/>
    <s v="Bookcases"/>
    <s v="EMI"/>
    <d v="2024-03-17T00:00:00"/>
    <x v="686"/>
    <s v="New York"/>
    <s v="New York City"/>
    <s v="2024-03"/>
    <n v="2024"/>
    <s v="03"/>
    <s v="17"/>
  </r>
  <r>
    <s v="B-25681"/>
    <n v="3854"/>
    <n v="245"/>
    <n v="19"/>
    <x v="0"/>
    <s v="Laptops"/>
    <s v="COD"/>
    <d v="2022-05-17T00:00:00"/>
    <x v="687"/>
    <s v="Ohio"/>
    <s v="Columbus"/>
    <s v="2022-05"/>
    <n v="2022"/>
    <s v="05"/>
    <s v="17"/>
  </r>
  <r>
    <s v="B-25382"/>
    <n v="7019"/>
    <n v="2677"/>
    <n v="15"/>
    <x v="1"/>
    <s v="Markers"/>
    <s v="UPI"/>
    <d v="2020-12-21T00:00:00"/>
    <x v="688"/>
    <s v="Florida"/>
    <s v="Miami"/>
    <s v="2020-12"/>
    <n v="2020"/>
    <s v="12"/>
    <s v="21"/>
  </r>
  <r>
    <s v="B-25944"/>
    <n v="5954"/>
    <n v="2640"/>
    <n v="14"/>
    <x v="0"/>
    <s v="Laptops"/>
    <s v="Credit Card"/>
    <d v="2021-08-24T00:00:00"/>
    <x v="689"/>
    <s v="New York"/>
    <s v="New York City"/>
    <s v="2021-08"/>
    <n v="2021"/>
    <s v="08"/>
    <s v="24"/>
  </r>
  <r>
    <s v="B-25944"/>
    <n v="5954"/>
    <n v="2640"/>
    <n v="14"/>
    <x v="0"/>
    <s v="Laptops"/>
    <s v="Credit Card"/>
    <d v="2022-10-22T00:00:00"/>
    <x v="690"/>
    <s v="Texas"/>
    <s v="Dallas"/>
    <s v="2022-10"/>
    <n v="2022"/>
    <s v="10"/>
    <s v="22"/>
  </r>
  <r>
    <s v="B-26980"/>
    <n v="9752"/>
    <n v="3618"/>
    <n v="5"/>
    <x v="2"/>
    <s v="Bookcases"/>
    <s v="Debit Card"/>
    <d v="2024-02-21T00:00:00"/>
    <x v="691"/>
    <s v="New York"/>
    <s v="Rochester"/>
    <s v="2024-02"/>
    <n v="2024"/>
    <s v="02"/>
    <s v="21"/>
  </r>
  <r>
    <s v="B-26980"/>
    <n v="9752"/>
    <n v="3618"/>
    <n v="5"/>
    <x v="2"/>
    <s v="Bookcases"/>
    <s v="Debit Card"/>
    <d v="2022-10-31T00:00:00"/>
    <x v="692"/>
    <s v="Illinois"/>
    <s v="Peoria"/>
    <s v="2022-10"/>
    <n v="2022"/>
    <s v="10"/>
    <s v="31"/>
  </r>
  <r>
    <s v="B-25780"/>
    <n v="5335"/>
    <n v="322"/>
    <n v="15"/>
    <x v="0"/>
    <s v="Electronic Games"/>
    <s v="COD"/>
    <d v="2022-05-15T00:00:00"/>
    <x v="693"/>
    <s v="New York"/>
    <s v="New York City"/>
    <s v="2022-05"/>
    <n v="2022"/>
    <s v="05"/>
    <s v="15"/>
  </r>
  <r>
    <s v="B-25964"/>
    <n v="1454"/>
    <n v="80"/>
    <n v="20"/>
    <x v="0"/>
    <s v="Electronic Games"/>
    <s v="Credit Card"/>
    <d v="2022-07-22T00:00:00"/>
    <x v="694"/>
    <s v="New York"/>
    <s v="Rochester"/>
    <s v="2022-07"/>
    <n v="2022"/>
    <s v="07"/>
    <s v="22"/>
  </r>
  <r>
    <s v="B-26767"/>
    <n v="6724"/>
    <n v="1539"/>
    <n v="19"/>
    <x v="2"/>
    <s v="Bookcases"/>
    <s v="COD"/>
    <d v="2021-12-13T00:00:00"/>
    <x v="695"/>
    <s v="California"/>
    <s v="San Francisco"/>
    <s v="2021-12"/>
    <n v="2021"/>
    <s v="12"/>
    <s v="13"/>
  </r>
  <r>
    <s v="B-26767"/>
    <n v="6724"/>
    <n v="1539"/>
    <n v="19"/>
    <x v="2"/>
    <s v="Bookcases"/>
    <s v="COD"/>
    <d v="2021-06-03T00:00:00"/>
    <x v="696"/>
    <s v="Texas"/>
    <s v="Dallas"/>
    <s v="2021-06"/>
    <n v="2021"/>
    <s v="06"/>
    <s v="03"/>
  </r>
  <r>
    <s v="B-25501"/>
    <n v="9874"/>
    <n v="3895"/>
    <n v="4"/>
    <x v="1"/>
    <s v="Binders"/>
    <s v="EMI"/>
    <d v="2025-02-24T00:00:00"/>
    <x v="697"/>
    <s v="Ohio"/>
    <s v="Cleveland"/>
    <s v="2025-02"/>
    <n v="2025"/>
    <s v="02"/>
    <s v="24"/>
  </r>
  <r>
    <s v="B-26029"/>
    <n v="4918"/>
    <n v="1485"/>
    <n v="7"/>
    <x v="0"/>
    <s v="Phones"/>
    <s v="UPI"/>
    <d v="2023-02-02T00:00:00"/>
    <x v="698"/>
    <s v="Florida"/>
    <s v="Tampa"/>
    <s v="2023-02"/>
    <n v="2023"/>
    <s v="02"/>
    <s v="02"/>
  </r>
  <r>
    <s v="B-25292"/>
    <n v="3189"/>
    <n v="1180"/>
    <n v="19"/>
    <x v="1"/>
    <s v="Paper"/>
    <s v="Credit Card"/>
    <d v="2021-12-31T00:00:00"/>
    <x v="699"/>
    <s v="New York"/>
    <s v="New York City"/>
    <s v="2021-12"/>
    <n v="2021"/>
    <s v="12"/>
    <s v="31"/>
  </r>
  <r>
    <s v="B-25873"/>
    <n v="2684"/>
    <n v="713"/>
    <n v="2"/>
    <x v="0"/>
    <s v="Electronic Games"/>
    <s v="UPI"/>
    <d v="2024-06-15T00:00:00"/>
    <x v="700"/>
    <s v="New York"/>
    <s v="New York City"/>
    <s v="2024-06"/>
    <n v="2024"/>
    <s v="06"/>
    <s v="15"/>
  </r>
  <r>
    <s v="B-25873"/>
    <n v="2684"/>
    <n v="713"/>
    <n v="2"/>
    <x v="0"/>
    <s v="Electronic Games"/>
    <s v="UPI"/>
    <d v="2022-06-05T00:00:00"/>
    <x v="701"/>
    <s v="New York"/>
    <s v="Buffalo"/>
    <s v="2022-06"/>
    <n v="2022"/>
    <s v="06"/>
    <s v="05"/>
  </r>
  <r>
    <s v="B-25873"/>
    <n v="2684"/>
    <n v="713"/>
    <n v="2"/>
    <x v="0"/>
    <s v="Electronic Games"/>
    <s v="UPI"/>
    <d v="2020-05-11T00:00:00"/>
    <x v="702"/>
    <s v="Texas"/>
    <s v="Dallas"/>
    <s v="2020-05"/>
    <n v="2020"/>
    <s v="05"/>
    <s v="11"/>
  </r>
  <r>
    <s v="B-25444"/>
    <n v="7626"/>
    <n v="229"/>
    <n v="5"/>
    <x v="1"/>
    <s v="Pens"/>
    <s v="EMI"/>
    <d v="2024-02-11T00:00:00"/>
    <x v="703"/>
    <s v="Illinois"/>
    <s v="Springfield"/>
    <s v="2024-02"/>
    <n v="2024"/>
    <s v="02"/>
    <s v="11"/>
  </r>
  <r>
    <s v="B-25444"/>
    <n v="7626"/>
    <n v="229"/>
    <n v="5"/>
    <x v="1"/>
    <s v="Pens"/>
    <s v="EMI"/>
    <d v="2020-11-25T00:00:00"/>
    <x v="704"/>
    <s v="Ohio"/>
    <s v="Columbus"/>
    <s v="2020-11"/>
    <n v="2020"/>
    <s v="11"/>
    <s v="25"/>
  </r>
  <r>
    <s v="B-26796"/>
    <n v="6669"/>
    <n v="3063"/>
    <n v="19"/>
    <x v="0"/>
    <s v="Printers"/>
    <s v="UPI"/>
    <d v="2023-08-12T00:00:00"/>
    <x v="705"/>
    <s v="Ohio"/>
    <s v="Cincinnati"/>
    <s v="2023-08"/>
    <n v="2023"/>
    <s v="08"/>
    <s v="12"/>
  </r>
  <r>
    <s v="B-25537"/>
    <n v="6123"/>
    <n v="1686"/>
    <n v="3"/>
    <x v="1"/>
    <s v="Markers"/>
    <s v="Credit Card"/>
    <d v="2022-05-06T00:00:00"/>
    <x v="706"/>
    <s v="Ohio"/>
    <s v="Cincinnati"/>
    <s v="2022-05"/>
    <n v="2022"/>
    <s v="05"/>
    <s v="06"/>
  </r>
  <r>
    <s v="B-26083"/>
    <n v="3265"/>
    <n v="1390"/>
    <n v="16"/>
    <x v="1"/>
    <s v="Paper"/>
    <s v="Credit Card"/>
    <d v="2024-01-17T00:00:00"/>
    <x v="707"/>
    <s v="California"/>
    <s v="Los Angeles"/>
    <s v="2024-01"/>
    <n v="2024"/>
    <s v="01"/>
    <s v="17"/>
  </r>
  <r>
    <s v="B-25298"/>
    <n v="8104"/>
    <n v="1039"/>
    <n v="6"/>
    <x v="1"/>
    <s v="Markers"/>
    <s v="COD"/>
    <d v="2021-11-24T00:00:00"/>
    <x v="708"/>
    <s v="Florida"/>
    <s v="Orlando"/>
    <s v="2021-11"/>
    <n v="2021"/>
    <s v="11"/>
    <s v="24"/>
  </r>
  <r>
    <s v="B-25298"/>
    <n v="8104"/>
    <n v="1039"/>
    <n v="6"/>
    <x v="1"/>
    <s v="Markers"/>
    <s v="COD"/>
    <d v="2021-10-06T00:00:00"/>
    <x v="709"/>
    <s v="Florida"/>
    <s v="Miami"/>
    <s v="2021-10"/>
    <n v="2021"/>
    <s v="10"/>
    <s v="06"/>
  </r>
  <r>
    <s v="B-25298"/>
    <n v="8104"/>
    <n v="1039"/>
    <n v="6"/>
    <x v="1"/>
    <s v="Markers"/>
    <s v="COD"/>
    <d v="2025-01-27T00:00:00"/>
    <x v="710"/>
    <s v="California"/>
    <s v="San Francisco"/>
    <s v="2025-01"/>
    <n v="2025"/>
    <s v="01"/>
    <s v="27"/>
  </r>
  <r>
    <s v="B-26734"/>
    <n v="847"/>
    <n v="355"/>
    <n v="17"/>
    <x v="2"/>
    <s v="Tables"/>
    <s v="COD"/>
    <d v="2022-05-23T00:00:00"/>
    <x v="711"/>
    <s v="New York"/>
    <s v="Buffalo"/>
    <s v="2022-05"/>
    <n v="2022"/>
    <s v="05"/>
    <s v="23"/>
  </r>
  <r>
    <s v="B-26734"/>
    <n v="847"/>
    <n v="355"/>
    <n v="17"/>
    <x v="2"/>
    <s v="Tables"/>
    <s v="COD"/>
    <d v="2023-11-28T00:00:00"/>
    <x v="712"/>
    <s v="Texas"/>
    <s v="Austin"/>
    <s v="2023-11"/>
    <n v="2023"/>
    <s v="11"/>
    <s v="28"/>
  </r>
  <r>
    <s v="B-26734"/>
    <n v="847"/>
    <n v="355"/>
    <n v="17"/>
    <x v="2"/>
    <s v="Tables"/>
    <s v="COD"/>
    <d v="2023-01-18T00:00:00"/>
    <x v="713"/>
    <s v="California"/>
    <s v="San Francisco"/>
    <s v="2023-01"/>
    <n v="2023"/>
    <s v="01"/>
    <s v="18"/>
  </r>
  <r>
    <s v="B-25483"/>
    <n v="3129"/>
    <n v="55"/>
    <n v="9"/>
    <x v="2"/>
    <s v="Bookcases"/>
    <s v="Debit Card"/>
    <d v="2021-09-06T00:00:00"/>
    <x v="714"/>
    <s v="Illinois"/>
    <s v="Peoria"/>
    <s v="2021-09"/>
    <n v="2021"/>
    <s v="09"/>
    <s v="06"/>
  </r>
  <r>
    <s v="B-25483"/>
    <n v="7821"/>
    <n v="3821"/>
    <n v="13"/>
    <x v="0"/>
    <s v="Laptops"/>
    <s v="EMI"/>
    <d v="2021-09-06T00:00:00"/>
    <x v="714"/>
    <s v="Illinois"/>
    <s v="Peoria"/>
    <s v="2021-09"/>
    <n v="2021"/>
    <s v="09"/>
    <s v="06"/>
  </r>
  <r>
    <s v="B-26041"/>
    <n v="9498"/>
    <n v="256"/>
    <n v="12"/>
    <x v="0"/>
    <s v="Phones"/>
    <s v="COD"/>
    <d v="2021-02-22T00:00:00"/>
    <x v="715"/>
    <s v="Illinois"/>
    <s v="Peoria"/>
    <s v="2021-02"/>
    <n v="2021"/>
    <s v="02"/>
    <s v="22"/>
  </r>
  <r>
    <s v="B-26041"/>
    <n v="9498"/>
    <n v="256"/>
    <n v="12"/>
    <x v="0"/>
    <s v="Phones"/>
    <s v="COD"/>
    <d v="2021-10-06T00:00:00"/>
    <x v="716"/>
    <s v="New York"/>
    <s v="New York City"/>
    <s v="2021-10"/>
    <n v="2021"/>
    <s v="10"/>
    <s v="06"/>
  </r>
  <r>
    <s v="B-26750"/>
    <n v="5461"/>
    <n v="1214"/>
    <n v="7"/>
    <x v="2"/>
    <s v="Sofas"/>
    <s v="Credit Card"/>
    <d v="2020-06-07T00:00:00"/>
    <x v="717"/>
    <s v="New York"/>
    <s v="Rochester"/>
    <s v="2020-06"/>
    <n v="2020"/>
    <s v="06"/>
    <s v="07"/>
  </r>
  <r>
    <s v="B-26138"/>
    <n v="3084"/>
    <n v="611"/>
    <n v="19"/>
    <x v="2"/>
    <s v="Bookcases"/>
    <s v="UPI"/>
    <d v="2024-05-21T00:00:00"/>
    <x v="718"/>
    <s v="Texas"/>
    <s v="Dallas"/>
    <s v="2024-05"/>
    <n v="2024"/>
    <s v="05"/>
    <s v="21"/>
  </r>
  <r>
    <s v="B-26929"/>
    <n v="6087"/>
    <n v="3043"/>
    <n v="1"/>
    <x v="2"/>
    <s v="Sofas"/>
    <s v="COD"/>
    <d v="2020-08-05T00:00:00"/>
    <x v="719"/>
    <s v="New York"/>
    <s v="Buffalo"/>
    <s v="2020-08"/>
    <n v="2020"/>
    <s v="08"/>
    <s v="05"/>
  </r>
  <r>
    <s v="B-25359"/>
    <n v="611"/>
    <n v="300"/>
    <n v="3"/>
    <x v="2"/>
    <s v="Bookcases"/>
    <s v="Credit Card"/>
    <d v="2020-10-15T00:00:00"/>
    <x v="720"/>
    <s v="Illinois"/>
    <s v="Peoria"/>
    <s v="2020-10"/>
    <n v="2020"/>
    <s v="10"/>
    <s v="15"/>
  </r>
  <r>
    <s v="B-25738"/>
    <n v="9909"/>
    <n v="2999"/>
    <n v="18"/>
    <x v="1"/>
    <s v="Markers"/>
    <s v="COD"/>
    <d v="2021-05-15T00:00:00"/>
    <x v="721"/>
    <s v="Ohio"/>
    <s v="Cleveland"/>
    <s v="2021-05"/>
    <n v="2021"/>
    <s v="05"/>
    <s v="15"/>
  </r>
  <r>
    <s v="B-25738"/>
    <n v="9909"/>
    <n v="2999"/>
    <n v="18"/>
    <x v="1"/>
    <s v="Markers"/>
    <s v="COD"/>
    <d v="2022-01-13T00:00:00"/>
    <x v="722"/>
    <s v="Texas"/>
    <s v="Austin"/>
    <s v="2022-01"/>
    <n v="2022"/>
    <s v="01"/>
    <s v="13"/>
  </r>
  <r>
    <s v="B-25931"/>
    <n v="6485"/>
    <n v="3178"/>
    <n v="18"/>
    <x v="2"/>
    <s v="Sofas"/>
    <s v="UPI"/>
    <d v="2023-07-18T00:00:00"/>
    <x v="723"/>
    <s v="Ohio"/>
    <s v="Columbus"/>
    <s v="2023-07"/>
    <n v="2023"/>
    <s v="07"/>
    <s v="18"/>
  </r>
  <r>
    <s v="B-25706"/>
    <n v="7259"/>
    <n v="1969"/>
    <n v="10"/>
    <x v="0"/>
    <s v="Laptops"/>
    <s v="Credit Card"/>
    <d v="2022-12-08T00:00:00"/>
    <x v="724"/>
    <s v="Illinois"/>
    <s v="Springfield"/>
    <s v="2022-12"/>
    <n v="2022"/>
    <s v="12"/>
    <s v="08"/>
  </r>
  <r>
    <s v="B-25352"/>
    <n v="3333"/>
    <n v="700"/>
    <n v="18"/>
    <x v="0"/>
    <s v="Printers"/>
    <s v="COD"/>
    <d v="2023-04-17T00:00:00"/>
    <x v="725"/>
    <s v="Florida"/>
    <s v="Miami"/>
    <s v="2023-04"/>
    <n v="2023"/>
    <s v="04"/>
    <s v="17"/>
  </r>
  <r>
    <s v="B-26909"/>
    <n v="7786"/>
    <n v="1202"/>
    <n v="4"/>
    <x v="2"/>
    <s v="Sofas"/>
    <s v="EMI"/>
    <d v="2020-06-23T00:00:00"/>
    <x v="726"/>
    <s v="Illinois"/>
    <s v="Peoria"/>
    <s v="2020-06"/>
    <n v="2020"/>
    <s v="06"/>
    <s v="23"/>
  </r>
  <r>
    <s v="B-26296"/>
    <n v="7644"/>
    <n v="2428"/>
    <n v="6"/>
    <x v="0"/>
    <s v="Phones"/>
    <s v="Debit Card"/>
    <d v="2022-01-20T00:00:00"/>
    <x v="727"/>
    <s v="Illinois"/>
    <s v="Springfield"/>
    <s v="2022-01"/>
    <n v="2022"/>
    <s v="01"/>
    <s v="20"/>
  </r>
  <r>
    <s v="B-26112"/>
    <n v="1476"/>
    <n v="247"/>
    <n v="5"/>
    <x v="2"/>
    <s v="Bookcases"/>
    <s v="COD"/>
    <d v="2023-11-18T00:00:00"/>
    <x v="728"/>
    <s v="California"/>
    <s v="Los Angeles"/>
    <s v="2023-11"/>
    <n v="2023"/>
    <s v="11"/>
    <s v="18"/>
  </r>
  <r>
    <s v="B-26112"/>
    <n v="1476"/>
    <n v="247"/>
    <n v="5"/>
    <x v="2"/>
    <s v="Bookcases"/>
    <s v="COD"/>
    <d v="2022-01-19T00:00:00"/>
    <x v="729"/>
    <s v="California"/>
    <s v="San Diego"/>
    <s v="2022-01"/>
    <n v="2022"/>
    <s v="01"/>
    <s v="19"/>
  </r>
  <r>
    <s v="B-26790"/>
    <n v="3445"/>
    <n v="1405"/>
    <n v="16"/>
    <x v="2"/>
    <s v="Sofas"/>
    <s v="EMI"/>
    <d v="2020-09-21T00:00:00"/>
    <x v="730"/>
    <s v="California"/>
    <s v="San Francisco"/>
    <s v="2020-09"/>
    <n v="2020"/>
    <s v="09"/>
    <s v="21"/>
  </r>
  <r>
    <s v="B-26790"/>
    <n v="9837"/>
    <n v="384"/>
    <n v="1"/>
    <x v="0"/>
    <s v="Laptops"/>
    <s v="UPI"/>
    <d v="2020-09-21T00:00:00"/>
    <x v="730"/>
    <s v="California"/>
    <s v="San Francisco"/>
    <s v="2020-09"/>
    <n v="2020"/>
    <s v="09"/>
    <s v="21"/>
  </r>
  <r>
    <s v="B-25986"/>
    <n v="1314"/>
    <n v="457"/>
    <n v="8"/>
    <x v="2"/>
    <s v="Sofas"/>
    <s v="EMI"/>
    <d v="2021-06-11T00:00:00"/>
    <x v="731"/>
    <s v="California"/>
    <s v="San Diego"/>
    <s v="2021-06"/>
    <n v="2021"/>
    <s v="06"/>
    <s v="11"/>
  </r>
  <r>
    <s v="B-25630"/>
    <n v="5951"/>
    <n v="936"/>
    <n v="6"/>
    <x v="0"/>
    <s v="Laptops"/>
    <s v="Debit Card"/>
    <d v="2024-08-07T00:00:00"/>
    <x v="732"/>
    <s v="Texas"/>
    <s v="Dallas"/>
    <s v="2024-08"/>
    <n v="2024"/>
    <s v="08"/>
    <s v="07"/>
  </r>
  <r>
    <s v="B-25630"/>
    <n v="5951"/>
    <n v="936"/>
    <n v="6"/>
    <x v="0"/>
    <s v="Laptops"/>
    <s v="Debit Card"/>
    <d v="2022-07-26T00:00:00"/>
    <x v="733"/>
    <s v="Ohio"/>
    <s v="Columbus"/>
    <s v="2022-07"/>
    <n v="2022"/>
    <s v="07"/>
    <s v="26"/>
  </r>
  <r>
    <s v="B-26872"/>
    <n v="992"/>
    <n v="177"/>
    <n v="6"/>
    <x v="0"/>
    <s v="Phones"/>
    <s v="UPI"/>
    <d v="2024-01-13T00:00:00"/>
    <x v="734"/>
    <s v="California"/>
    <s v="Los Angeles"/>
    <s v="2024-01"/>
    <n v="2024"/>
    <s v="01"/>
    <s v="13"/>
  </r>
  <r>
    <s v="B-26872"/>
    <n v="4699"/>
    <n v="625"/>
    <n v="18"/>
    <x v="1"/>
    <s v="Markers"/>
    <s v="EMI"/>
    <d v="2024-01-13T00:00:00"/>
    <x v="734"/>
    <s v="California"/>
    <s v="Los Angeles"/>
    <s v="2024-01"/>
    <n v="2024"/>
    <s v="01"/>
    <s v="13"/>
  </r>
  <r>
    <s v="B-25870"/>
    <n v="5557"/>
    <n v="2114"/>
    <n v="17"/>
    <x v="0"/>
    <s v="Laptops"/>
    <s v="EMI"/>
    <d v="2021-05-28T00:00:00"/>
    <x v="735"/>
    <s v="Ohio"/>
    <s v="Cleveland"/>
    <s v="2021-05"/>
    <n v="2021"/>
    <s v="05"/>
    <s v="28"/>
  </r>
  <r>
    <s v="B-25991"/>
    <n v="3436"/>
    <n v="933"/>
    <n v="3"/>
    <x v="0"/>
    <s v="Electronic Games"/>
    <s v="Credit Card"/>
    <d v="2021-06-13T00:00:00"/>
    <x v="736"/>
    <s v="Texas"/>
    <s v="Dallas"/>
    <s v="2021-06"/>
    <n v="2021"/>
    <s v="06"/>
    <s v="13"/>
  </r>
  <r>
    <s v="B-25198"/>
    <n v="9840"/>
    <n v="3870"/>
    <n v="11"/>
    <x v="0"/>
    <s v="Printers"/>
    <s v="Debit Card"/>
    <d v="2023-04-25T00:00:00"/>
    <x v="737"/>
    <s v="Texas"/>
    <s v="Austin"/>
    <s v="2023-04"/>
    <n v="2023"/>
    <s v="04"/>
    <s v="25"/>
  </r>
  <r>
    <s v="B-25189"/>
    <n v="7620"/>
    <n v="125"/>
    <n v="4"/>
    <x v="1"/>
    <s v="Paper"/>
    <s v="EMI"/>
    <d v="2021-07-05T00:00:00"/>
    <x v="738"/>
    <s v="California"/>
    <s v="San Francisco"/>
    <s v="2021-07"/>
    <n v="2021"/>
    <s v="07"/>
    <s v="05"/>
  </r>
  <r>
    <s v="B-25189"/>
    <n v="7620"/>
    <n v="125"/>
    <n v="4"/>
    <x v="1"/>
    <s v="Paper"/>
    <s v="EMI"/>
    <d v="2024-10-12T00:00:00"/>
    <x v="739"/>
    <s v="California"/>
    <s v="San Francisco"/>
    <s v="2024-10"/>
    <n v="2024"/>
    <s v="10"/>
    <s v="12"/>
  </r>
  <r>
    <s v="B-26563"/>
    <n v="4314"/>
    <n v="1591"/>
    <n v="5"/>
    <x v="2"/>
    <s v="Tables"/>
    <s v="Debit Card"/>
    <d v="2021-10-04T00:00:00"/>
    <x v="740"/>
    <s v="New York"/>
    <s v="Buffalo"/>
    <s v="2021-10"/>
    <n v="2021"/>
    <s v="10"/>
    <s v="04"/>
  </r>
  <r>
    <s v="B-25548"/>
    <n v="8851"/>
    <n v="999"/>
    <n v="12"/>
    <x v="0"/>
    <s v="Laptops"/>
    <s v="UPI"/>
    <d v="2024-02-07T00:00:00"/>
    <x v="741"/>
    <s v="Ohio"/>
    <s v="Cincinnati"/>
    <s v="2024-02"/>
    <n v="2024"/>
    <s v="02"/>
    <s v="07"/>
  </r>
  <r>
    <s v="B-25965"/>
    <n v="544"/>
    <n v="272"/>
    <n v="2"/>
    <x v="0"/>
    <s v="Laptops"/>
    <s v="Debit Card"/>
    <d v="2021-03-05T00:00:00"/>
    <x v="742"/>
    <s v="Texas"/>
    <s v="Houston"/>
    <s v="2021-03"/>
    <n v="2021"/>
    <s v="03"/>
    <s v="05"/>
  </r>
  <r>
    <s v="B-25965"/>
    <n v="544"/>
    <n v="272"/>
    <n v="2"/>
    <x v="0"/>
    <s v="Laptops"/>
    <s v="Debit Card"/>
    <d v="2023-06-25T00:00:00"/>
    <x v="743"/>
    <s v="New York"/>
    <s v="Buffalo"/>
    <s v="2023-06"/>
    <n v="2023"/>
    <s v="06"/>
    <s v="25"/>
  </r>
  <r>
    <s v="B-26545"/>
    <n v="537"/>
    <n v="142"/>
    <n v="20"/>
    <x v="1"/>
    <s v="Markers"/>
    <s v="EMI"/>
    <d v="2021-08-02T00:00:00"/>
    <x v="744"/>
    <s v="Illinois"/>
    <s v="Peoria"/>
    <s v="2021-08"/>
    <n v="2021"/>
    <s v="08"/>
    <s v="02"/>
  </r>
  <r>
    <s v="B-26603"/>
    <n v="5944"/>
    <n v="2661"/>
    <n v="7"/>
    <x v="0"/>
    <s v="Laptops"/>
    <s v="EMI"/>
    <d v="2022-03-17T00:00:00"/>
    <x v="745"/>
    <s v="Texas"/>
    <s v="Austin"/>
    <s v="2022-03"/>
    <n v="2022"/>
    <s v="03"/>
    <s v="17"/>
  </r>
  <r>
    <s v="B-26393"/>
    <n v="2258"/>
    <n v="135"/>
    <n v="18"/>
    <x v="0"/>
    <s v="Printers"/>
    <s v="Credit Card"/>
    <d v="2024-02-07T00:00:00"/>
    <x v="746"/>
    <s v="Florida"/>
    <s v="Miami"/>
    <s v="2024-02"/>
    <n v="2024"/>
    <s v="02"/>
    <s v="07"/>
  </r>
  <r>
    <s v="B-26393"/>
    <n v="2258"/>
    <n v="135"/>
    <n v="18"/>
    <x v="0"/>
    <s v="Printers"/>
    <s v="Credit Card"/>
    <d v="2022-08-19T00:00:00"/>
    <x v="747"/>
    <s v="California"/>
    <s v="San Diego"/>
    <s v="2022-08"/>
    <n v="2022"/>
    <s v="08"/>
    <s v="19"/>
  </r>
  <r>
    <s v="B-26628"/>
    <n v="9609"/>
    <n v="4339"/>
    <n v="3"/>
    <x v="2"/>
    <s v="Sofas"/>
    <s v="Debit Card"/>
    <d v="2024-09-19T00:00:00"/>
    <x v="748"/>
    <s v="Texas"/>
    <s v="Houston"/>
    <s v="2024-09"/>
    <n v="2024"/>
    <s v="09"/>
    <s v="19"/>
  </r>
  <r>
    <s v="B-26628"/>
    <n v="9609"/>
    <n v="4339"/>
    <n v="3"/>
    <x v="2"/>
    <s v="Sofas"/>
    <s v="Debit Card"/>
    <d v="2020-04-05T00:00:00"/>
    <x v="749"/>
    <s v="Ohio"/>
    <s v="Cincinnati"/>
    <s v="2020-04"/>
    <n v="2020"/>
    <s v="04"/>
    <s v="05"/>
  </r>
  <r>
    <s v="B-25945"/>
    <n v="9952"/>
    <n v="3301"/>
    <n v="15"/>
    <x v="0"/>
    <s v="Electronic Games"/>
    <s v="Debit Card"/>
    <d v="2023-03-10T00:00:00"/>
    <x v="750"/>
    <s v="Texas"/>
    <s v="Dallas"/>
    <s v="2023-03"/>
    <n v="2023"/>
    <s v="03"/>
    <s v="10"/>
  </r>
  <r>
    <s v="B-26565"/>
    <n v="9873"/>
    <n v="4585"/>
    <n v="7"/>
    <x v="1"/>
    <s v="Paper"/>
    <s v="Credit Card"/>
    <d v="2020-08-10T00:00:00"/>
    <x v="751"/>
    <s v="Ohio"/>
    <s v="Columbus"/>
    <s v="2020-08"/>
    <n v="2020"/>
    <s v="08"/>
    <s v="10"/>
  </r>
  <r>
    <s v="B-25684"/>
    <n v="3560"/>
    <n v="1335"/>
    <n v="15"/>
    <x v="0"/>
    <s v="Electronic Games"/>
    <s v="COD"/>
    <d v="2020-04-29T00:00:00"/>
    <x v="752"/>
    <s v="New York"/>
    <s v="New York City"/>
    <s v="2020-04"/>
    <n v="2020"/>
    <s v="04"/>
    <s v="29"/>
  </r>
  <r>
    <s v="B-25684"/>
    <n v="3560"/>
    <n v="1335"/>
    <n v="15"/>
    <x v="0"/>
    <s v="Electronic Games"/>
    <s v="COD"/>
    <d v="2023-03-16T00:00:00"/>
    <x v="753"/>
    <s v="Illinois"/>
    <s v="Springfield"/>
    <s v="2023-03"/>
    <n v="2023"/>
    <s v="03"/>
    <s v="16"/>
  </r>
  <r>
    <s v="B-26612"/>
    <n v="6528"/>
    <n v="76"/>
    <n v="9"/>
    <x v="0"/>
    <s v="Phones"/>
    <s v="Debit Card"/>
    <d v="2020-05-04T00:00:00"/>
    <x v="754"/>
    <s v="New York"/>
    <s v="Buffalo"/>
    <s v="2020-05"/>
    <n v="2020"/>
    <s v="05"/>
    <s v="04"/>
  </r>
  <r>
    <s v="B-26612"/>
    <n v="8930"/>
    <n v="3374"/>
    <n v="12"/>
    <x v="2"/>
    <s v="Sofas"/>
    <s v="Debit Card"/>
    <d v="2020-05-04T00:00:00"/>
    <x v="754"/>
    <s v="New York"/>
    <s v="Buffalo"/>
    <s v="2020-05"/>
    <n v="2020"/>
    <s v="05"/>
    <s v="04"/>
  </r>
  <r>
    <s v="B-25839"/>
    <n v="4521"/>
    <n v="1778"/>
    <n v="9"/>
    <x v="1"/>
    <s v="Paper"/>
    <s v="Debit Card"/>
    <d v="2024-10-15T00:00:00"/>
    <x v="755"/>
    <s v="Florida"/>
    <s v="Tampa"/>
    <s v="2024-10"/>
    <n v="2024"/>
    <s v="10"/>
    <s v="15"/>
  </r>
  <r>
    <s v="B-25898"/>
    <n v="7091"/>
    <n v="2317"/>
    <n v="10"/>
    <x v="2"/>
    <s v="Sofas"/>
    <s v="Credit Card"/>
    <d v="2022-06-09T00:00:00"/>
    <x v="756"/>
    <s v="California"/>
    <s v="San Diego"/>
    <s v="2022-06"/>
    <n v="2022"/>
    <s v="06"/>
    <s v="09"/>
  </r>
  <r>
    <s v="B-26120"/>
    <n v="2101"/>
    <n v="287"/>
    <n v="8"/>
    <x v="1"/>
    <s v="Pens"/>
    <s v="COD"/>
    <d v="2020-07-04T00:00:00"/>
    <x v="349"/>
    <s v="Ohio"/>
    <s v="Cleveland"/>
    <s v="2020-07"/>
    <n v="2020"/>
    <s v="07"/>
    <s v="04"/>
  </r>
  <r>
    <s v="B-26120"/>
    <n v="2101"/>
    <n v="287"/>
    <n v="8"/>
    <x v="1"/>
    <s v="Pens"/>
    <s v="COD"/>
    <d v="2023-04-09T00:00:00"/>
    <x v="757"/>
    <s v="Illinois"/>
    <s v="Chicago"/>
    <s v="2023-04"/>
    <n v="2023"/>
    <s v="04"/>
    <s v="09"/>
  </r>
  <r>
    <s v="B-26426"/>
    <n v="8644"/>
    <n v="1968"/>
    <n v="9"/>
    <x v="1"/>
    <s v="Paper"/>
    <s v="Debit Card"/>
    <d v="2023-11-24T00:00:00"/>
    <x v="758"/>
    <s v="Illinois"/>
    <s v="Chicago"/>
    <s v="2023-11"/>
    <n v="2023"/>
    <s v="11"/>
    <s v="24"/>
  </r>
  <r>
    <s v="B-26309"/>
    <n v="6672"/>
    <n v="3319"/>
    <n v="4"/>
    <x v="2"/>
    <s v="Tables"/>
    <s v="UPI"/>
    <d v="2023-11-29T00:00:00"/>
    <x v="759"/>
    <s v="Texas"/>
    <s v="Dallas"/>
    <s v="2023-11"/>
    <n v="2023"/>
    <s v="11"/>
    <s v="29"/>
  </r>
  <r>
    <s v="B-26309"/>
    <n v="6672"/>
    <n v="3319"/>
    <n v="4"/>
    <x v="2"/>
    <s v="Tables"/>
    <s v="UPI"/>
    <d v="2024-05-20T00:00:00"/>
    <x v="760"/>
    <s v="California"/>
    <s v="San Diego"/>
    <s v="2024-05"/>
    <n v="2024"/>
    <s v="05"/>
    <s v="20"/>
  </r>
  <r>
    <s v="B-26789"/>
    <n v="4699"/>
    <n v="103"/>
    <n v="12"/>
    <x v="1"/>
    <s v="Binders"/>
    <s v="UPI"/>
    <d v="2024-05-21T00:00:00"/>
    <x v="761"/>
    <s v="Ohio"/>
    <s v="Cincinnati"/>
    <s v="2024-05"/>
    <n v="2024"/>
    <s v="05"/>
    <s v="21"/>
  </r>
  <r>
    <s v="B-26420"/>
    <n v="4897"/>
    <n v="1001"/>
    <n v="14"/>
    <x v="2"/>
    <s v="Sofas"/>
    <s v="Debit Card"/>
    <d v="2021-12-07T00:00:00"/>
    <x v="762"/>
    <s v="Texas"/>
    <s v="Houston"/>
    <s v="2021-12"/>
    <n v="2021"/>
    <s v="12"/>
    <s v="07"/>
  </r>
  <r>
    <s v="B-26420"/>
    <n v="4897"/>
    <n v="1001"/>
    <n v="14"/>
    <x v="2"/>
    <s v="Sofas"/>
    <s v="Debit Card"/>
    <d v="2025-01-06T00:00:00"/>
    <x v="763"/>
    <s v="Ohio"/>
    <s v="Cincinnati"/>
    <s v="2025-01"/>
    <n v="2025"/>
    <s v="01"/>
    <s v="06"/>
  </r>
  <r>
    <s v="B-26257"/>
    <n v="5460"/>
    <n v="2088"/>
    <n v="14"/>
    <x v="2"/>
    <s v="Tables"/>
    <s v="Debit Card"/>
    <d v="2022-07-13T00:00:00"/>
    <x v="764"/>
    <s v="New York"/>
    <s v="Buffalo"/>
    <s v="2022-07"/>
    <n v="2022"/>
    <s v="07"/>
    <s v="13"/>
  </r>
  <r>
    <s v="B-26257"/>
    <n v="5460"/>
    <n v="2088"/>
    <n v="14"/>
    <x v="2"/>
    <s v="Tables"/>
    <s v="Debit Card"/>
    <d v="2020-04-19T00:00:00"/>
    <x v="765"/>
    <s v="Ohio"/>
    <s v="Cincinnati"/>
    <s v="2020-04"/>
    <n v="2020"/>
    <s v="04"/>
    <s v="19"/>
  </r>
  <r>
    <s v="B-25603"/>
    <n v="9272"/>
    <n v="1771"/>
    <n v="19"/>
    <x v="1"/>
    <s v="Markers"/>
    <s v="UPI"/>
    <d v="2024-11-14T00:00:00"/>
    <x v="766"/>
    <s v="Illinois"/>
    <s v="Springfield"/>
    <s v="2024-11"/>
    <n v="2024"/>
    <s v="11"/>
    <s v="14"/>
  </r>
  <r>
    <s v="B-25603"/>
    <n v="9272"/>
    <n v="1771"/>
    <n v="19"/>
    <x v="1"/>
    <s v="Markers"/>
    <s v="UPI"/>
    <d v="2020-04-18T00:00:00"/>
    <x v="767"/>
    <s v="Texas"/>
    <s v="Dallas"/>
    <s v="2020-04"/>
    <n v="2020"/>
    <s v="04"/>
    <s v="18"/>
  </r>
  <r>
    <s v="B-25010"/>
    <n v="7870"/>
    <n v="1057"/>
    <n v="15"/>
    <x v="1"/>
    <s v="Pens"/>
    <s v="Credit Card"/>
    <d v="2023-10-18T00:00:00"/>
    <x v="768"/>
    <s v="Texas"/>
    <s v="Houston"/>
    <s v="2023-10"/>
    <n v="2023"/>
    <s v="10"/>
    <s v="18"/>
  </r>
  <r>
    <s v="B-25010"/>
    <n v="7870"/>
    <n v="1057"/>
    <n v="15"/>
    <x v="1"/>
    <s v="Pens"/>
    <s v="Credit Card"/>
    <d v="2021-03-21T00:00:00"/>
    <x v="769"/>
    <s v="Ohio"/>
    <s v="Cleveland"/>
    <s v="2021-03"/>
    <n v="2021"/>
    <s v="03"/>
    <s v="21"/>
  </r>
  <r>
    <s v="B-25889"/>
    <n v="7992"/>
    <n v="893"/>
    <n v="12"/>
    <x v="0"/>
    <s v="Laptops"/>
    <s v="Credit Card"/>
    <d v="2024-09-13T00:00:00"/>
    <x v="770"/>
    <s v="Ohio"/>
    <s v="Cleveland"/>
    <s v="2024-09"/>
    <n v="2024"/>
    <s v="09"/>
    <s v="13"/>
  </r>
  <r>
    <s v="B-25889"/>
    <n v="7992"/>
    <n v="893"/>
    <n v="12"/>
    <x v="0"/>
    <s v="Laptops"/>
    <s v="Credit Card"/>
    <d v="2023-05-04T00:00:00"/>
    <x v="771"/>
    <s v="New York"/>
    <s v="New York City"/>
    <s v="2023-05"/>
    <n v="2023"/>
    <s v="05"/>
    <s v="04"/>
  </r>
  <r>
    <s v="B-25889"/>
    <n v="7992"/>
    <n v="893"/>
    <n v="12"/>
    <x v="0"/>
    <s v="Laptops"/>
    <s v="Credit Card"/>
    <d v="2023-05-31T00:00:00"/>
    <x v="772"/>
    <s v="Illinois"/>
    <s v="Chicago"/>
    <s v="2023-05"/>
    <n v="2023"/>
    <s v="05"/>
    <s v="31"/>
  </r>
  <r>
    <s v="B-26675"/>
    <n v="6499"/>
    <n v="2189"/>
    <n v="18"/>
    <x v="0"/>
    <s v="Electronic Games"/>
    <s v="EMI"/>
    <d v="2024-06-15T00:00:00"/>
    <x v="773"/>
    <s v="New York"/>
    <s v="New York City"/>
    <s v="2024-06"/>
    <n v="2024"/>
    <s v="06"/>
    <s v="15"/>
  </r>
  <r>
    <s v="B-26675"/>
    <n v="6499"/>
    <n v="2189"/>
    <n v="18"/>
    <x v="0"/>
    <s v="Electronic Games"/>
    <s v="EMI"/>
    <d v="2021-04-03T00:00:00"/>
    <x v="774"/>
    <s v="Florida"/>
    <s v="Orlando"/>
    <s v="2021-04"/>
    <n v="2021"/>
    <s v="04"/>
    <s v="03"/>
  </r>
  <r>
    <s v="B-26168"/>
    <n v="8848"/>
    <n v="2090"/>
    <n v="9"/>
    <x v="1"/>
    <s v="Pens"/>
    <s v="Debit Card"/>
    <d v="2025-01-14T00:00:00"/>
    <x v="775"/>
    <s v="California"/>
    <s v="San Diego"/>
    <s v="2025-01"/>
    <n v="2025"/>
    <s v="01"/>
    <s v="14"/>
  </r>
  <r>
    <s v="B-25436"/>
    <n v="8044"/>
    <n v="3634"/>
    <n v="3"/>
    <x v="1"/>
    <s v="Markers"/>
    <s v="COD"/>
    <d v="2020-12-24T00:00:00"/>
    <x v="776"/>
    <s v="Florida"/>
    <s v="Orlando"/>
    <s v="2020-12"/>
    <n v="2020"/>
    <s v="12"/>
    <s v="24"/>
  </r>
  <r>
    <s v="B-25436"/>
    <n v="8044"/>
    <n v="3634"/>
    <n v="3"/>
    <x v="1"/>
    <s v="Markers"/>
    <s v="COD"/>
    <d v="2022-10-07T00:00:00"/>
    <x v="777"/>
    <s v="California"/>
    <s v="San Diego"/>
    <s v="2022-10"/>
    <n v="2022"/>
    <s v="10"/>
    <s v="07"/>
  </r>
  <r>
    <s v="B-25794"/>
    <n v="7417"/>
    <n v="1334"/>
    <n v="16"/>
    <x v="2"/>
    <s v="Bookcases"/>
    <s v="COD"/>
    <d v="2021-10-05T00:00:00"/>
    <x v="778"/>
    <s v="Florida"/>
    <s v="Tampa"/>
    <s v="2021-10"/>
    <n v="2021"/>
    <s v="10"/>
    <s v="05"/>
  </r>
  <r>
    <s v="B-26495"/>
    <n v="3451"/>
    <n v="658"/>
    <n v="3"/>
    <x v="1"/>
    <s v="Markers"/>
    <s v="UPI"/>
    <d v="2024-12-28T00:00:00"/>
    <x v="779"/>
    <s v="Illinois"/>
    <s v="Chicago"/>
    <s v="2024-12"/>
    <n v="2024"/>
    <s v="12"/>
    <s v="28"/>
  </r>
  <r>
    <s v="B-25815"/>
    <n v="8531"/>
    <n v="2555"/>
    <n v="4"/>
    <x v="0"/>
    <s v="Laptops"/>
    <s v="EMI"/>
    <d v="2022-05-14T00:00:00"/>
    <x v="780"/>
    <s v="Texas"/>
    <s v="Austin"/>
    <s v="2022-05"/>
    <n v="2022"/>
    <s v="05"/>
    <s v="14"/>
  </r>
  <r>
    <s v="B-25022"/>
    <n v="6646"/>
    <n v="848"/>
    <n v="15"/>
    <x v="2"/>
    <s v="Sofas"/>
    <s v="Debit Card"/>
    <d v="2023-08-19T00:00:00"/>
    <x v="781"/>
    <s v="New York"/>
    <s v="New York City"/>
    <s v="2023-08"/>
    <n v="2023"/>
    <s v="08"/>
    <s v="19"/>
  </r>
  <r>
    <s v="B-25022"/>
    <n v="6646"/>
    <n v="848"/>
    <n v="15"/>
    <x v="2"/>
    <s v="Sofas"/>
    <s v="Debit Card"/>
    <d v="2023-07-14T00:00:00"/>
    <x v="782"/>
    <s v="New York"/>
    <s v="Buffalo"/>
    <s v="2023-07"/>
    <n v="2023"/>
    <s v="07"/>
    <s v="14"/>
  </r>
  <r>
    <s v="B-26928"/>
    <n v="2553"/>
    <n v="907"/>
    <n v="6"/>
    <x v="0"/>
    <s v="Laptops"/>
    <s v="Credit Card"/>
    <d v="2023-06-22T00:00:00"/>
    <x v="783"/>
    <s v="Texas"/>
    <s v="Dallas"/>
    <s v="2023-06"/>
    <n v="2023"/>
    <s v="06"/>
    <s v="22"/>
  </r>
  <r>
    <s v="B-25905"/>
    <n v="8490"/>
    <n v="3485"/>
    <n v="3"/>
    <x v="0"/>
    <s v="Phones"/>
    <s v="Credit Card"/>
    <d v="2023-03-21T00:00:00"/>
    <x v="784"/>
    <s v="New York"/>
    <s v="New York City"/>
    <s v="2023-03"/>
    <n v="2023"/>
    <s v="03"/>
    <s v="21"/>
  </r>
  <r>
    <s v="B-26739"/>
    <n v="2689"/>
    <n v="1330"/>
    <n v="3"/>
    <x v="2"/>
    <s v="Tables"/>
    <s v="UPI"/>
    <d v="2020-12-13T00:00:00"/>
    <x v="785"/>
    <s v="California"/>
    <s v="Los Angeles"/>
    <s v="2020-12"/>
    <n v="2020"/>
    <s v="12"/>
    <s v="13"/>
  </r>
  <r>
    <s v="B-26739"/>
    <n v="2689"/>
    <n v="1330"/>
    <n v="3"/>
    <x v="2"/>
    <s v="Tables"/>
    <s v="UPI"/>
    <d v="2024-05-29T00:00:00"/>
    <x v="786"/>
    <s v="Florida"/>
    <s v="Miami"/>
    <s v="2024-05"/>
    <n v="2024"/>
    <s v="05"/>
    <s v="29"/>
  </r>
  <r>
    <s v="B-25697"/>
    <n v="815"/>
    <n v="54"/>
    <n v="14"/>
    <x v="2"/>
    <s v="Tables"/>
    <s v="Debit Card"/>
    <d v="2021-05-25T00:00:00"/>
    <x v="787"/>
    <s v="California"/>
    <s v="San Francisco"/>
    <s v="2021-05"/>
    <n v="2021"/>
    <s v="05"/>
    <s v="25"/>
  </r>
  <r>
    <s v="B-25234"/>
    <n v="5024"/>
    <n v="379"/>
    <n v="2"/>
    <x v="1"/>
    <s v="Paper"/>
    <s v="UPI"/>
    <d v="2024-04-02T00:00:00"/>
    <x v="788"/>
    <s v="Texas"/>
    <s v="Dallas"/>
    <s v="2024-04"/>
    <n v="2024"/>
    <s v="04"/>
    <s v="02"/>
  </r>
  <r>
    <s v="B-25234"/>
    <n v="5024"/>
    <n v="379"/>
    <n v="2"/>
    <x v="1"/>
    <s v="Paper"/>
    <s v="UPI"/>
    <d v="2022-12-03T00:00:00"/>
    <x v="789"/>
    <s v="Illinois"/>
    <s v="Peoria"/>
    <s v="2022-12"/>
    <n v="2022"/>
    <s v="12"/>
    <s v="03"/>
  </r>
  <r>
    <s v="B-25665"/>
    <n v="8962"/>
    <n v="2444"/>
    <n v="18"/>
    <x v="0"/>
    <s v="Electronic Games"/>
    <s v="Debit Card"/>
    <d v="2021-07-12T00:00:00"/>
    <x v="790"/>
    <s v="Ohio"/>
    <s v="Cleveland"/>
    <s v="2021-07"/>
    <n v="2021"/>
    <s v="07"/>
    <s v="12"/>
  </r>
  <r>
    <s v="B-25665"/>
    <n v="8962"/>
    <n v="2444"/>
    <n v="18"/>
    <x v="0"/>
    <s v="Electronic Games"/>
    <s v="Debit Card"/>
    <d v="2020-03-22T00:00:00"/>
    <x v="791"/>
    <s v="Illinois"/>
    <s v="Peoria"/>
    <s v="2020-03"/>
    <n v="2020"/>
    <s v="03"/>
    <s v="22"/>
  </r>
  <r>
    <s v="B-25028"/>
    <n v="1961"/>
    <n v="59"/>
    <n v="12"/>
    <x v="1"/>
    <s v="Binders"/>
    <s v="UPI"/>
    <d v="2020-08-09T00:00:00"/>
    <x v="792"/>
    <s v="Florida"/>
    <s v="Orlando"/>
    <s v="2020-08"/>
    <n v="2020"/>
    <s v="08"/>
    <s v="09"/>
  </r>
  <r>
    <s v="B-26659"/>
    <n v="526"/>
    <n v="83"/>
    <n v="4"/>
    <x v="2"/>
    <s v="Sofas"/>
    <s v="Credit Card"/>
    <d v="2022-02-18T00:00:00"/>
    <x v="793"/>
    <s v="Illinois"/>
    <s v="Chicago"/>
    <s v="2022-02"/>
    <n v="2022"/>
    <s v="02"/>
    <s v="18"/>
  </r>
  <r>
    <s v="B-25966"/>
    <n v="6093"/>
    <n v="3042"/>
    <n v="9"/>
    <x v="2"/>
    <s v="Bookcases"/>
    <s v="Debit Card"/>
    <d v="2021-06-14T00:00:00"/>
    <x v="794"/>
    <s v="California"/>
    <s v="San Francisco"/>
    <s v="2021-06"/>
    <n v="2021"/>
    <s v="06"/>
    <s v="14"/>
  </r>
  <r>
    <s v="B-25966"/>
    <n v="6093"/>
    <n v="3042"/>
    <n v="9"/>
    <x v="2"/>
    <s v="Bookcases"/>
    <s v="Debit Card"/>
    <d v="2021-03-01T00:00:00"/>
    <x v="795"/>
    <s v="California"/>
    <s v="San Diego"/>
    <s v="2021-03"/>
    <n v="2021"/>
    <s v="03"/>
    <s v="01"/>
  </r>
  <r>
    <s v="B-25350"/>
    <n v="7699"/>
    <n v="246"/>
    <n v="5"/>
    <x v="0"/>
    <s v="Electronic Games"/>
    <s v="Debit Card"/>
    <d v="2023-09-23T00:00:00"/>
    <x v="796"/>
    <s v="Texas"/>
    <s v="Austin"/>
    <s v="2023-09"/>
    <n v="2023"/>
    <s v="09"/>
    <s v="23"/>
  </r>
  <r>
    <s v="B-26370"/>
    <n v="8825"/>
    <n v="3594"/>
    <n v="15"/>
    <x v="2"/>
    <s v="Tables"/>
    <s v="Debit Card"/>
    <d v="2024-07-31T00:00:00"/>
    <x v="797"/>
    <s v="New York"/>
    <s v="New York City"/>
    <s v="2024-07"/>
    <n v="2024"/>
    <s v="07"/>
    <s v="31"/>
  </r>
  <r>
    <s v="B-26298"/>
    <n v="2082"/>
    <n v="642"/>
    <n v="8"/>
    <x v="0"/>
    <s v="Phones"/>
    <s v="EMI"/>
    <d v="2020-06-02T00:00:00"/>
    <x v="798"/>
    <s v="New York"/>
    <s v="Rochester"/>
    <s v="2020-06"/>
    <n v="2020"/>
    <s v="06"/>
    <s v="02"/>
  </r>
  <r>
    <s v="B-26298"/>
    <n v="2082"/>
    <n v="642"/>
    <n v="8"/>
    <x v="0"/>
    <s v="Phones"/>
    <s v="EMI"/>
    <d v="2022-12-15T00:00:00"/>
    <x v="799"/>
    <s v="Texas"/>
    <s v="Austin"/>
    <s v="2022-12"/>
    <n v="2022"/>
    <s v="12"/>
    <s v="15"/>
  </r>
  <r>
    <s v="B-26298"/>
    <n v="2082"/>
    <n v="642"/>
    <n v="8"/>
    <x v="0"/>
    <s v="Phones"/>
    <s v="EMI"/>
    <d v="2020-08-07T00:00:00"/>
    <x v="800"/>
    <s v="New York"/>
    <s v="Buffalo"/>
    <s v="2020-08"/>
    <n v="2020"/>
    <s v="08"/>
    <s v="07"/>
  </r>
  <r>
    <s v="B-25068"/>
    <n v="914"/>
    <n v="163"/>
    <n v="13"/>
    <x v="1"/>
    <s v="Markers"/>
    <s v="UPI"/>
    <d v="2024-10-26T00:00:00"/>
    <x v="801"/>
    <s v="Illinois"/>
    <s v="Chicago"/>
    <s v="2024-10"/>
    <n v="2024"/>
    <s v="10"/>
    <s v="2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x v="0"/>
    <n v="9726"/>
    <n v="1275"/>
    <n v="5"/>
    <x v="0"/>
    <x v="0"/>
    <x v="0"/>
    <d v="2023-06-27T00:00:00"/>
    <x v="0"/>
    <x v="0"/>
    <x v="0"/>
    <x v="0"/>
    <x v="0"/>
    <s v="27"/>
    <s v="High"/>
    <s v="MEDIUM"/>
  </r>
  <r>
    <x v="0"/>
    <n v="9726"/>
    <n v="1275"/>
    <n v="5"/>
    <x v="0"/>
    <x v="0"/>
    <x v="0"/>
    <d v="2024-12-27T00:00:00"/>
    <x v="1"/>
    <x v="1"/>
    <x v="1"/>
    <x v="1"/>
    <x v="1"/>
    <s v="27"/>
    <s v="High"/>
    <s v="MEDIUM"/>
  </r>
  <r>
    <x v="0"/>
    <n v="9726"/>
    <n v="1275"/>
    <n v="5"/>
    <x v="0"/>
    <x v="0"/>
    <x v="0"/>
    <d v="2021-07-25T00:00:00"/>
    <x v="2"/>
    <x v="2"/>
    <x v="2"/>
    <x v="2"/>
    <x v="2"/>
    <s v="25"/>
    <s v="High"/>
    <s v="MEDIUM"/>
  </r>
  <r>
    <x v="0"/>
    <n v="4975"/>
    <n v="1330"/>
    <n v="14"/>
    <x v="0"/>
    <x v="1"/>
    <x v="0"/>
    <d v="2023-06-27T00:00:00"/>
    <x v="0"/>
    <x v="0"/>
    <x v="0"/>
    <x v="0"/>
    <x v="0"/>
    <s v="27"/>
    <s v="High"/>
    <s v="MEDIUM"/>
  </r>
  <r>
    <x v="0"/>
    <n v="4975"/>
    <n v="1330"/>
    <n v="14"/>
    <x v="0"/>
    <x v="1"/>
    <x v="0"/>
    <d v="2024-12-27T00:00:00"/>
    <x v="1"/>
    <x v="1"/>
    <x v="1"/>
    <x v="1"/>
    <x v="1"/>
    <s v="27"/>
    <s v="High"/>
    <s v="MEDIUM"/>
  </r>
  <r>
    <x v="0"/>
    <n v="4975"/>
    <n v="1330"/>
    <n v="14"/>
    <x v="0"/>
    <x v="1"/>
    <x v="0"/>
    <d v="2021-07-25T00:00:00"/>
    <x v="2"/>
    <x v="2"/>
    <x v="2"/>
    <x v="2"/>
    <x v="2"/>
    <s v="25"/>
    <s v="High"/>
    <s v="MEDIUM"/>
  </r>
  <r>
    <x v="1"/>
    <n v="1525"/>
    <n v="185"/>
    <n v="12"/>
    <x v="1"/>
    <x v="2"/>
    <x v="1"/>
    <d v="2024-05-11T00:00:00"/>
    <x v="3"/>
    <x v="0"/>
    <x v="3"/>
    <x v="1"/>
    <x v="3"/>
    <s v="11"/>
    <s v="Low"/>
    <s v="LOW"/>
  </r>
  <r>
    <x v="1"/>
    <n v="1525"/>
    <n v="185"/>
    <n v="12"/>
    <x v="1"/>
    <x v="2"/>
    <x v="1"/>
    <d v="2021-10-09T00:00:00"/>
    <x v="4"/>
    <x v="0"/>
    <x v="0"/>
    <x v="2"/>
    <x v="4"/>
    <s v="09"/>
    <s v="Low"/>
    <s v="LOW"/>
  </r>
  <r>
    <x v="2"/>
    <n v="883"/>
    <n v="117"/>
    <n v="10"/>
    <x v="0"/>
    <x v="3"/>
    <x v="2"/>
    <d v="2022-11-18T00:00:00"/>
    <x v="5"/>
    <x v="3"/>
    <x v="4"/>
    <x v="3"/>
    <x v="5"/>
    <s v="18"/>
    <s v="Low"/>
    <s v="LOW"/>
  </r>
  <r>
    <x v="2"/>
    <n v="8127"/>
    <n v="3551"/>
    <n v="16"/>
    <x v="2"/>
    <x v="4"/>
    <x v="3"/>
    <d v="2022-11-18T00:00:00"/>
    <x v="5"/>
    <x v="3"/>
    <x v="4"/>
    <x v="3"/>
    <x v="5"/>
    <s v="18"/>
    <s v="High"/>
    <s v="HIGH"/>
  </r>
  <r>
    <x v="3"/>
    <n v="2516"/>
    <n v="734"/>
    <n v="19"/>
    <x v="2"/>
    <x v="5"/>
    <x v="0"/>
    <d v="2023-11-12T00:00:00"/>
    <x v="6"/>
    <x v="2"/>
    <x v="5"/>
    <x v="0"/>
    <x v="5"/>
    <s v="12"/>
    <s v="Low"/>
    <s v="LOW"/>
  </r>
  <r>
    <x v="4"/>
    <n v="2975"/>
    <n v="462"/>
    <n v="14"/>
    <x v="1"/>
    <x v="2"/>
    <x v="3"/>
    <d v="2020-03-23T00:00:00"/>
    <x v="7"/>
    <x v="2"/>
    <x v="5"/>
    <x v="4"/>
    <x v="6"/>
    <s v="23"/>
    <s v="Low"/>
    <s v="LOW"/>
  </r>
  <r>
    <x v="5"/>
    <n v="6851"/>
    <n v="2812"/>
    <n v="1"/>
    <x v="1"/>
    <x v="6"/>
    <x v="1"/>
    <d v="2020-05-04T00:00:00"/>
    <x v="8"/>
    <x v="0"/>
    <x v="3"/>
    <x v="4"/>
    <x v="3"/>
    <s v="04"/>
    <s v="High"/>
    <s v="HIGH"/>
  </r>
  <r>
    <x v="5"/>
    <n v="7626"/>
    <n v="1046"/>
    <n v="15"/>
    <x v="2"/>
    <x v="7"/>
    <x v="3"/>
    <d v="2020-05-04T00:00:00"/>
    <x v="8"/>
    <x v="0"/>
    <x v="3"/>
    <x v="4"/>
    <x v="3"/>
    <s v="04"/>
    <s v="High"/>
    <s v="MEDIUM"/>
  </r>
  <r>
    <x v="5"/>
    <n v="1023"/>
    <n v="78"/>
    <n v="9"/>
    <x v="2"/>
    <x v="4"/>
    <x v="0"/>
    <d v="2020-05-04T00:00:00"/>
    <x v="8"/>
    <x v="0"/>
    <x v="3"/>
    <x v="4"/>
    <x v="3"/>
    <s v="04"/>
    <s v="Low"/>
    <s v="LOW"/>
  </r>
  <r>
    <x v="6"/>
    <n v="7600"/>
    <n v="1098"/>
    <n v="10"/>
    <x v="1"/>
    <x v="2"/>
    <x v="0"/>
    <d v="2023-11-09T00:00:00"/>
    <x v="9"/>
    <x v="1"/>
    <x v="6"/>
    <x v="0"/>
    <x v="5"/>
    <s v="09"/>
    <s v="High"/>
    <s v="MEDIUM"/>
  </r>
  <r>
    <x v="6"/>
    <n v="7501"/>
    <n v="262"/>
    <n v="18"/>
    <x v="1"/>
    <x v="8"/>
    <x v="4"/>
    <d v="2023-11-09T00:00:00"/>
    <x v="9"/>
    <x v="1"/>
    <x v="6"/>
    <x v="0"/>
    <x v="5"/>
    <s v="09"/>
    <s v="Low"/>
    <s v="LOW"/>
  </r>
  <r>
    <x v="7"/>
    <n v="725"/>
    <n v="133"/>
    <n v="6"/>
    <x v="1"/>
    <x v="8"/>
    <x v="3"/>
    <d v="2024-12-30T00:00:00"/>
    <x v="10"/>
    <x v="2"/>
    <x v="7"/>
    <x v="1"/>
    <x v="1"/>
    <s v="30"/>
    <s v="Low"/>
    <s v="LOW"/>
  </r>
  <r>
    <x v="7"/>
    <n v="7201"/>
    <n v="2685"/>
    <n v="2"/>
    <x v="2"/>
    <x v="4"/>
    <x v="3"/>
    <d v="2024-12-30T00:00:00"/>
    <x v="10"/>
    <x v="2"/>
    <x v="7"/>
    <x v="1"/>
    <x v="1"/>
    <s v="30"/>
    <s v="High"/>
    <s v="HIGH"/>
  </r>
  <r>
    <x v="8"/>
    <n v="1629"/>
    <n v="265"/>
    <n v="1"/>
    <x v="1"/>
    <x v="8"/>
    <x v="0"/>
    <d v="2025-02-11T00:00:00"/>
    <x v="11"/>
    <x v="4"/>
    <x v="8"/>
    <x v="5"/>
    <x v="7"/>
    <s v="11"/>
    <s v="Low"/>
    <s v="LOW"/>
  </r>
  <r>
    <x v="8"/>
    <n v="1629"/>
    <n v="265"/>
    <n v="1"/>
    <x v="1"/>
    <x v="8"/>
    <x v="0"/>
    <d v="2024-01-23T00:00:00"/>
    <x v="12"/>
    <x v="3"/>
    <x v="9"/>
    <x v="1"/>
    <x v="8"/>
    <s v="23"/>
    <s v="Low"/>
    <s v="LOW"/>
  </r>
  <r>
    <x v="9"/>
    <n v="8971"/>
    <n v="2971"/>
    <n v="19"/>
    <x v="1"/>
    <x v="9"/>
    <x v="1"/>
    <d v="2020-11-28T00:00:00"/>
    <x v="13"/>
    <x v="3"/>
    <x v="9"/>
    <x v="4"/>
    <x v="5"/>
    <s v="28"/>
    <s v="High"/>
    <s v="HIGH"/>
  </r>
  <r>
    <x v="9"/>
    <n v="2939"/>
    <n v="894"/>
    <n v="20"/>
    <x v="1"/>
    <x v="9"/>
    <x v="4"/>
    <d v="2020-11-28T00:00:00"/>
    <x v="13"/>
    <x v="3"/>
    <x v="9"/>
    <x v="4"/>
    <x v="5"/>
    <s v="28"/>
    <s v="Low"/>
    <s v="LOW"/>
  </r>
  <r>
    <x v="10"/>
    <n v="9380"/>
    <n v="414"/>
    <n v="11"/>
    <x v="0"/>
    <x v="10"/>
    <x v="0"/>
    <d v="2024-05-30T00:00:00"/>
    <x v="14"/>
    <x v="2"/>
    <x v="7"/>
    <x v="1"/>
    <x v="3"/>
    <s v="30"/>
    <s v="Low"/>
    <s v="LOW"/>
  </r>
  <r>
    <x v="10"/>
    <n v="8558"/>
    <n v="1644"/>
    <n v="18"/>
    <x v="1"/>
    <x v="9"/>
    <x v="3"/>
    <d v="2024-05-30T00:00:00"/>
    <x v="14"/>
    <x v="2"/>
    <x v="7"/>
    <x v="1"/>
    <x v="3"/>
    <s v="30"/>
    <s v="High"/>
    <s v="MEDIUM"/>
  </r>
  <r>
    <x v="10"/>
    <n v="4080"/>
    <n v="72"/>
    <n v="17"/>
    <x v="1"/>
    <x v="8"/>
    <x v="4"/>
    <d v="2024-05-30T00:00:00"/>
    <x v="14"/>
    <x v="2"/>
    <x v="7"/>
    <x v="1"/>
    <x v="3"/>
    <s v="30"/>
    <s v="Low"/>
    <s v="LOW"/>
  </r>
  <r>
    <x v="11"/>
    <n v="4206"/>
    <n v="1821"/>
    <n v="17"/>
    <x v="0"/>
    <x v="0"/>
    <x v="2"/>
    <d v="2022-01-23T00:00:00"/>
    <x v="15"/>
    <x v="4"/>
    <x v="10"/>
    <x v="3"/>
    <x v="8"/>
    <s v="23"/>
    <s v="High"/>
    <s v="MEDIUM"/>
  </r>
  <r>
    <x v="12"/>
    <n v="5219"/>
    <n v="1180"/>
    <n v="20"/>
    <x v="1"/>
    <x v="9"/>
    <x v="4"/>
    <d v="2021-12-17T00:00:00"/>
    <x v="16"/>
    <x v="2"/>
    <x v="5"/>
    <x v="2"/>
    <x v="1"/>
    <s v="17"/>
    <s v="High"/>
    <s v="MEDIUM"/>
  </r>
  <r>
    <x v="12"/>
    <n v="5219"/>
    <n v="1180"/>
    <n v="20"/>
    <x v="1"/>
    <x v="9"/>
    <x v="4"/>
    <d v="2023-02-03T00:00:00"/>
    <x v="17"/>
    <x v="3"/>
    <x v="11"/>
    <x v="0"/>
    <x v="7"/>
    <s v="03"/>
    <s v="High"/>
    <s v="MEDIUM"/>
  </r>
  <r>
    <x v="13"/>
    <n v="3686"/>
    <n v="760"/>
    <n v="20"/>
    <x v="1"/>
    <x v="2"/>
    <x v="1"/>
    <d v="2022-10-30T00:00:00"/>
    <x v="18"/>
    <x v="3"/>
    <x v="11"/>
    <x v="3"/>
    <x v="4"/>
    <s v="30"/>
    <s v="Low"/>
    <s v="LOW"/>
  </r>
  <r>
    <x v="13"/>
    <n v="3686"/>
    <n v="760"/>
    <n v="20"/>
    <x v="1"/>
    <x v="2"/>
    <x v="1"/>
    <d v="2022-01-15T00:00:00"/>
    <x v="19"/>
    <x v="5"/>
    <x v="12"/>
    <x v="3"/>
    <x v="8"/>
    <s v="15"/>
    <s v="Low"/>
    <s v="LOW"/>
  </r>
  <r>
    <x v="14"/>
    <n v="6045"/>
    <n v="1606"/>
    <n v="4"/>
    <x v="1"/>
    <x v="8"/>
    <x v="4"/>
    <d v="2023-12-14T00:00:00"/>
    <x v="20"/>
    <x v="0"/>
    <x v="3"/>
    <x v="0"/>
    <x v="1"/>
    <s v="14"/>
    <s v="High"/>
    <s v="MEDIUM"/>
  </r>
  <r>
    <x v="14"/>
    <n v="9337"/>
    <n v="554"/>
    <n v="11"/>
    <x v="1"/>
    <x v="2"/>
    <x v="4"/>
    <d v="2023-12-14T00:00:00"/>
    <x v="20"/>
    <x v="0"/>
    <x v="3"/>
    <x v="0"/>
    <x v="1"/>
    <s v="14"/>
    <s v="Low"/>
    <s v="LOW"/>
  </r>
  <r>
    <x v="15"/>
    <n v="4051"/>
    <n v="1848"/>
    <n v="12"/>
    <x v="0"/>
    <x v="10"/>
    <x v="3"/>
    <d v="2023-07-03T00:00:00"/>
    <x v="21"/>
    <x v="3"/>
    <x v="9"/>
    <x v="0"/>
    <x v="2"/>
    <s v="03"/>
    <s v="High"/>
    <s v="MEDIUM"/>
  </r>
  <r>
    <x v="15"/>
    <n v="4051"/>
    <n v="1848"/>
    <n v="12"/>
    <x v="0"/>
    <x v="10"/>
    <x v="3"/>
    <d v="2021-05-08T00:00:00"/>
    <x v="22"/>
    <x v="5"/>
    <x v="13"/>
    <x v="2"/>
    <x v="3"/>
    <s v="08"/>
    <s v="High"/>
    <s v="MEDIUM"/>
  </r>
  <r>
    <x v="15"/>
    <n v="5011"/>
    <n v="866"/>
    <n v="11"/>
    <x v="2"/>
    <x v="11"/>
    <x v="3"/>
    <d v="2023-07-03T00:00:00"/>
    <x v="21"/>
    <x v="3"/>
    <x v="9"/>
    <x v="0"/>
    <x v="2"/>
    <s v="03"/>
    <s v="Low"/>
    <s v="LOW"/>
  </r>
  <r>
    <x v="15"/>
    <n v="5011"/>
    <n v="866"/>
    <n v="11"/>
    <x v="2"/>
    <x v="11"/>
    <x v="3"/>
    <d v="2021-05-08T00:00:00"/>
    <x v="22"/>
    <x v="5"/>
    <x v="13"/>
    <x v="2"/>
    <x v="3"/>
    <s v="08"/>
    <s v="Low"/>
    <s v="LOW"/>
  </r>
  <r>
    <x v="16"/>
    <n v="3958"/>
    <n v="630"/>
    <n v="15"/>
    <x v="2"/>
    <x v="7"/>
    <x v="2"/>
    <d v="2022-10-07T00:00:00"/>
    <x v="23"/>
    <x v="0"/>
    <x v="3"/>
    <x v="3"/>
    <x v="4"/>
    <s v="07"/>
    <s v="Low"/>
    <s v="LOW"/>
  </r>
  <r>
    <x v="16"/>
    <n v="3132"/>
    <n v="963"/>
    <n v="1"/>
    <x v="2"/>
    <x v="4"/>
    <x v="1"/>
    <d v="2022-10-07T00:00:00"/>
    <x v="23"/>
    <x v="0"/>
    <x v="3"/>
    <x v="3"/>
    <x v="4"/>
    <s v="07"/>
    <s v="Low"/>
    <s v="LOW"/>
  </r>
  <r>
    <x v="17"/>
    <n v="7784"/>
    <n v="2937"/>
    <n v="12"/>
    <x v="1"/>
    <x v="6"/>
    <x v="0"/>
    <d v="2024-08-06T00:00:00"/>
    <x v="24"/>
    <x v="3"/>
    <x v="11"/>
    <x v="1"/>
    <x v="9"/>
    <s v="06"/>
    <s v="High"/>
    <s v="HIGH"/>
  </r>
  <r>
    <x v="17"/>
    <n v="5591"/>
    <n v="1696"/>
    <n v="3"/>
    <x v="1"/>
    <x v="2"/>
    <x v="4"/>
    <d v="2024-08-06T00:00:00"/>
    <x v="24"/>
    <x v="3"/>
    <x v="11"/>
    <x v="1"/>
    <x v="9"/>
    <s v="06"/>
    <s v="High"/>
    <s v="MEDIUM"/>
  </r>
  <r>
    <x v="17"/>
    <n v="5122"/>
    <n v="2413"/>
    <n v="12"/>
    <x v="0"/>
    <x v="0"/>
    <x v="4"/>
    <d v="2024-08-06T00:00:00"/>
    <x v="24"/>
    <x v="3"/>
    <x v="11"/>
    <x v="1"/>
    <x v="9"/>
    <s v="06"/>
    <s v="High"/>
    <s v="MEDIUM"/>
  </r>
  <r>
    <x v="18"/>
    <n v="8293"/>
    <n v="2632"/>
    <n v="8"/>
    <x v="1"/>
    <x v="9"/>
    <x v="4"/>
    <d v="2022-01-05T00:00:00"/>
    <x v="25"/>
    <x v="5"/>
    <x v="14"/>
    <x v="3"/>
    <x v="8"/>
    <s v="05"/>
    <s v="High"/>
    <s v="HIGH"/>
  </r>
  <r>
    <x v="18"/>
    <n v="8293"/>
    <n v="2632"/>
    <n v="8"/>
    <x v="1"/>
    <x v="9"/>
    <x v="4"/>
    <d v="2020-10-17T00:00:00"/>
    <x v="26"/>
    <x v="2"/>
    <x v="7"/>
    <x v="4"/>
    <x v="4"/>
    <s v="17"/>
    <s v="High"/>
    <s v="HIGH"/>
  </r>
  <r>
    <x v="18"/>
    <n v="8293"/>
    <n v="2632"/>
    <n v="8"/>
    <x v="1"/>
    <x v="9"/>
    <x v="4"/>
    <d v="2023-08-21T00:00:00"/>
    <x v="27"/>
    <x v="3"/>
    <x v="4"/>
    <x v="0"/>
    <x v="9"/>
    <s v="21"/>
    <s v="High"/>
    <s v="HIGH"/>
  </r>
  <r>
    <x v="18"/>
    <n v="2863"/>
    <n v="205"/>
    <n v="17"/>
    <x v="0"/>
    <x v="10"/>
    <x v="0"/>
    <d v="2022-01-05T00:00:00"/>
    <x v="25"/>
    <x v="5"/>
    <x v="14"/>
    <x v="3"/>
    <x v="8"/>
    <s v="05"/>
    <s v="Low"/>
    <s v="LOW"/>
  </r>
  <r>
    <x v="18"/>
    <n v="2863"/>
    <n v="205"/>
    <n v="17"/>
    <x v="0"/>
    <x v="10"/>
    <x v="0"/>
    <d v="2020-10-17T00:00:00"/>
    <x v="26"/>
    <x v="2"/>
    <x v="7"/>
    <x v="4"/>
    <x v="4"/>
    <s v="17"/>
    <s v="Low"/>
    <s v="LOW"/>
  </r>
  <r>
    <x v="18"/>
    <n v="2863"/>
    <n v="205"/>
    <n v="17"/>
    <x v="0"/>
    <x v="10"/>
    <x v="0"/>
    <d v="2023-08-21T00:00:00"/>
    <x v="27"/>
    <x v="3"/>
    <x v="4"/>
    <x v="0"/>
    <x v="9"/>
    <s v="21"/>
    <s v="Low"/>
    <s v="LOW"/>
  </r>
  <r>
    <x v="19"/>
    <n v="3090"/>
    <n v="573"/>
    <n v="6"/>
    <x v="2"/>
    <x v="4"/>
    <x v="2"/>
    <d v="2024-12-27T00:00:00"/>
    <x v="28"/>
    <x v="3"/>
    <x v="9"/>
    <x v="1"/>
    <x v="1"/>
    <s v="27"/>
    <s v="Low"/>
    <s v="LOW"/>
  </r>
  <r>
    <x v="19"/>
    <n v="3090"/>
    <n v="573"/>
    <n v="6"/>
    <x v="2"/>
    <x v="4"/>
    <x v="2"/>
    <d v="2021-06-18T00:00:00"/>
    <x v="29"/>
    <x v="5"/>
    <x v="13"/>
    <x v="2"/>
    <x v="0"/>
    <s v="18"/>
    <s v="Low"/>
    <s v="LOW"/>
  </r>
  <r>
    <x v="19"/>
    <n v="3090"/>
    <n v="573"/>
    <n v="6"/>
    <x v="2"/>
    <x v="4"/>
    <x v="2"/>
    <d v="2023-05-27T00:00:00"/>
    <x v="30"/>
    <x v="4"/>
    <x v="10"/>
    <x v="0"/>
    <x v="3"/>
    <s v="27"/>
    <s v="Low"/>
    <s v="LOW"/>
  </r>
  <r>
    <x v="19"/>
    <n v="3090"/>
    <n v="573"/>
    <n v="6"/>
    <x v="2"/>
    <x v="4"/>
    <x v="2"/>
    <d v="2021-10-12T00:00:00"/>
    <x v="31"/>
    <x v="4"/>
    <x v="8"/>
    <x v="2"/>
    <x v="4"/>
    <s v="12"/>
    <s v="Low"/>
    <s v="LOW"/>
  </r>
  <r>
    <x v="19"/>
    <n v="9683"/>
    <n v="1014"/>
    <n v="5"/>
    <x v="0"/>
    <x v="1"/>
    <x v="0"/>
    <d v="2024-12-27T00:00:00"/>
    <x v="28"/>
    <x v="3"/>
    <x v="9"/>
    <x v="1"/>
    <x v="1"/>
    <s v="27"/>
    <s v="High"/>
    <s v="MEDIUM"/>
  </r>
  <r>
    <x v="19"/>
    <n v="9683"/>
    <n v="1014"/>
    <n v="5"/>
    <x v="0"/>
    <x v="1"/>
    <x v="0"/>
    <d v="2021-06-18T00:00:00"/>
    <x v="29"/>
    <x v="5"/>
    <x v="13"/>
    <x v="2"/>
    <x v="0"/>
    <s v="18"/>
    <s v="High"/>
    <s v="MEDIUM"/>
  </r>
  <r>
    <x v="19"/>
    <n v="9683"/>
    <n v="1014"/>
    <n v="5"/>
    <x v="0"/>
    <x v="1"/>
    <x v="0"/>
    <d v="2023-05-27T00:00:00"/>
    <x v="30"/>
    <x v="4"/>
    <x v="10"/>
    <x v="0"/>
    <x v="3"/>
    <s v="27"/>
    <s v="High"/>
    <s v="MEDIUM"/>
  </r>
  <r>
    <x v="19"/>
    <n v="9683"/>
    <n v="1014"/>
    <n v="5"/>
    <x v="0"/>
    <x v="1"/>
    <x v="0"/>
    <d v="2021-10-12T00:00:00"/>
    <x v="31"/>
    <x v="4"/>
    <x v="8"/>
    <x v="2"/>
    <x v="4"/>
    <s v="12"/>
    <s v="High"/>
    <s v="MEDIUM"/>
  </r>
  <r>
    <x v="20"/>
    <n v="2463"/>
    <n v="648"/>
    <n v="18"/>
    <x v="2"/>
    <x v="4"/>
    <x v="2"/>
    <d v="2022-09-19T00:00:00"/>
    <x v="32"/>
    <x v="5"/>
    <x v="13"/>
    <x v="3"/>
    <x v="10"/>
    <s v="19"/>
    <s v="Low"/>
    <s v="LOW"/>
  </r>
  <r>
    <x v="21"/>
    <n v="7811"/>
    <n v="1538"/>
    <n v="12"/>
    <x v="2"/>
    <x v="7"/>
    <x v="4"/>
    <d v="2022-03-25T00:00:00"/>
    <x v="33"/>
    <x v="0"/>
    <x v="0"/>
    <x v="3"/>
    <x v="6"/>
    <s v="25"/>
    <s v="High"/>
    <s v="MEDIUM"/>
  </r>
  <r>
    <x v="22"/>
    <n v="6139"/>
    <n v="451"/>
    <n v="10"/>
    <x v="2"/>
    <x v="4"/>
    <x v="1"/>
    <d v="2022-02-26T00:00:00"/>
    <x v="34"/>
    <x v="0"/>
    <x v="3"/>
    <x v="3"/>
    <x v="7"/>
    <s v="26"/>
    <s v="Low"/>
    <s v="LOW"/>
  </r>
  <r>
    <x v="22"/>
    <n v="6139"/>
    <n v="451"/>
    <n v="10"/>
    <x v="2"/>
    <x v="4"/>
    <x v="1"/>
    <d v="2021-04-05T00:00:00"/>
    <x v="17"/>
    <x v="4"/>
    <x v="15"/>
    <x v="2"/>
    <x v="11"/>
    <s v="05"/>
    <s v="Low"/>
    <s v="LOW"/>
  </r>
  <r>
    <x v="22"/>
    <n v="8636"/>
    <n v="3192"/>
    <n v="3"/>
    <x v="2"/>
    <x v="5"/>
    <x v="4"/>
    <d v="2022-02-26T00:00:00"/>
    <x v="34"/>
    <x v="0"/>
    <x v="3"/>
    <x v="3"/>
    <x v="7"/>
    <s v="26"/>
    <s v="High"/>
    <s v="HIGH"/>
  </r>
  <r>
    <x v="22"/>
    <n v="8636"/>
    <n v="3192"/>
    <n v="3"/>
    <x v="2"/>
    <x v="5"/>
    <x v="4"/>
    <d v="2021-04-05T00:00:00"/>
    <x v="17"/>
    <x v="4"/>
    <x v="15"/>
    <x v="2"/>
    <x v="11"/>
    <s v="05"/>
    <s v="High"/>
    <s v="HIGH"/>
  </r>
  <r>
    <x v="22"/>
    <n v="4439"/>
    <n v="1712"/>
    <n v="19"/>
    <x v="2"/>
    <x v="7"/>
    <x v="3"/>
    <d v="2022-02-26T00:00:00"/>
    <x v="34"/>
    <x v="0"/>
    <x v="3"/>
    <x v="3"/>
    <x v="7"/>
    <s v="26"/>
    <s v="High"/>
    <s v="MEDIUM"/>
  </r>
  <r>
    <x v="22"/>
    <n v="4439"/>
    <n v="1712"/>
    <n v="19"/>
    <x v="2"/>
    <x v="7"/>
    <x v="3"/>
    <d v="2021-04-05T00:00:00"/>
    <x v="17"/>
    <x v="4"/>
    <x v="15"/>
    <x v="2"/>
    <x v="11"/>
    <s v="05"/>
    <s v="High"/>
    <s v="MEDIUM"/>
  </r>
  <r>
    <x v="23"/>
    <n v="1016"/>
    <n v="172"/>
    <n v="20"/>
    <x v="2"/>
    <x v="4"/>
    <x v="1"/>
    <d v="2020-11-16T00:00:00"/>
    <x v="35"/>
    <x v="2"/>
    <x v="2"/>
    <x v="4"/>
    <x v="5"/>
    <s v="16"/>
    <s v="Low"/>
    <s v="LOW"/>
  </r>
  <r>
    <x v="23"/>
    <n v="5768"/>
    <n v="2059"/>
    <n v="14"/>
    <x v="2"/>
    <x v="4"/>
    <x v="0"/>
    <d v="2020-11-16T00:00:00"/>
    <x v="35"/>
    <x v="2"/>
    <x v="2"/>
    <x v="4"/>
    <x v="5"/>
    <s v="16"/>
    <s v="High"/>
    <s v="MEDIUM"/>
  </r>
  <r>
    <x v="23"/>
    <n v="1217"/>
    <n v="151"/>
    <n v="3"/>
    <x v="2"/>
    <x v="4"/>
    <x v="3"/>
    <d v="2020-11-16T00:00:00"/>
    <x v="35"/>
    <x v="2"/>
    <x v="2"/>
    <x v="4"/>
    <x v="5"/>
    <s v="16"/>
    <s v="Low"/>
    <s v="LOW"/>
  </r>
  <r>
    <x v="24"/>
    <n v="953"/>
    <n v="93"/>
    <n v="2"/>
    <x v="1"/>
    <x v="8"/>
    <x v="1"/>
    <d v="2024-12-12T00:00:00"/>
    <x v="36"/>
    <x v="5"/>
    <x v="14"/>
    <x v="1"/>
    <x v="1"/>
    <s v="12"/>
    <s v="Low"/>
    <s v="LOW"/>
  </r>
  <r>
    <x v="24"/>
    <n v="953"/>
    <n v="93"/>
    <n v="2"/>
    <x v="1"/>
    <x v="8"/>
    <x v="1"/>
    <d v="2023-04-06T00:00:00"/>
    <x v="37"/>
    <x v="3"/>
    <x v="4"/>
    <x v="0"/>
    <x v="11"/>
    <s v="06"/>
    <s v="Low"/>
    <s v="LOW"/>
  </r>
  <r>
    <x v="24"/>
    <n v="7355"/>
    <n v="1034"/>
    <n v="3"/>
    <x v="2"/>
    <x v="7"/>
    <x v="4"/>
    <d v="2024-12-12T00:00:00"/>
    <x v="36"/>
    <x v="5"/>
    <x v="14"/>
    <x v="1"/>
    <x v="1"/>
    <s v="12"/>
    <s v="High"/>
    <s v="MEDIUM"/>
  </r>
  <r>
    <x v="24"/>
    <n v="7355"/>
    <n v="1034"/>
    <n v="3"/>
    <x v="2"/>
    <x v="7"/>
    <x v="4"/>
    <d v="2023-04-06T00:00:00"/>
    <x v="37"/>
    <x v="3"/>
    <x v="4"/>
    <x v="0"/>
    <x v="11"/>
    <s v="06"/>
    <s v="High"/>
    <s v="MEDIUM"/>
  </r>
  <r>
    <x v="24"/>
    <n v="1843"/>
    <n v="248"/>
    <n v="3"/>
    <x v="0"/>
    <x v="10"/>
    <x v="3"/>
    <d v="2024-12-12T00:00:00"/>
    <x v="36"/>
    <x v="5"/>
    <x v="14"/>
    <x v="1"/>
    <x v="1"/>
    <s v="12"/>
    <s v="Low"/>
    <s v="LOW"/>
  </r>
  <r>
    <x v="24"/>
    <n v="1843"/>
    <n v="248"/>
    <n v="3"/>
    <x v="0"/>
    <x v="10"/>
    <x v="3"/>
    <d v="2023-04-06T00:00:00"/>
    <x v="37"/>
    <x v="3"/>
    <x v="4"/>
    <x v="0"/>
    <x v="11"/>
    <s v="06"/>
    <s v="Low"/>
    <s v="LOW"/>
  </r>
  <r>
    <x v="24"/>
    <n v="1603"/>
    <n v="361"/>
    <n v="10"/>
    <x v="1"/>
    <x v="2"/>
    <x v="1"/>
    <d v="2024-12-12T00:00:00"/>
    <x v="36"/>
    <x v="5"/>
    <x v="14"/>
    <x v="1"/>
    <x v="1"/>
    <s v="12"/>
    <s v="Low"/>
    <s v="LOW"/>
  </r>
  <r>
    <x v="24"/>
    <n v="1603"/>
    <n v="361"/>
    <n v="10"/>
    <x v="1"/>
    <x v="2"/>
    <x v="1"/>
    <d v="2023-04-06T00:00:00"/>
    <x v="37"/>
    <x v="3"/>
    <x v="4"/>
    <x v="0"/>
    <x v="11"/>
    <s v="06"/>
    <s v="Low"/>
    <s v="LOW"/>
  </r>
  <r>
    <x v="25"/>
    <n v="2025"/>
    <n v="528"/>
    <n v="1"/>
    <x v="1"/>
    <x v="2"/>
    <x v="3"/>
    <d v="2024-01-28T00:00:00"/>
    <x v="38"/>
    <x v="0"/>
    <x v="0"/>
    <x v="1"/>
    <x v="8"/>
    <s v="28"/>
    <s v="Low"/>
    <s v="LOW"/>
  </r>
  <r>
    <x v="25"/>
    <n v="6800"/>
    <n v="167"/>
    <n v="16"/>
    <x v="1"/>
    <x v="9"/>
    <x v="2"/>
    <d v="2024-01-28T00:00:00"/>
    <x v="38"/>
    <x v="0"/>
    <x v="0"/>
    <x v="1"/>
    <x v="8"/>
    <s v="28"/>
    <s v="Low"/>
    <s v="LOW"/>
  </r>
  <r>
    <x v="26"/>
    <n v="1126"/>
    <n v="55"/>
    <n v="1"/>
    <x v="2"/>
    <x v="11"/>
    <x v="0"/>
    <d v="2022-01-16T00:00:00"/>
    <x v="39"/>
    <x v="0"/>
    <x v="16"/>
    <x v="3"/>
    <x v="8"/>
    <s v="16"/>
    <s v="Low"/>
    <s v="LOW"/>
  </r>
  <r>
    <x v="26"/>
    <n v="1126"/>
    <n v="55"/>
    <n v="1"/>
    <x v="2"/>
    <x v="11"/>
    <x v="0"/>
    <d v="2022-12-16T00:00:00"/>
    <x v="40"/>
    <x v="2"/>
    <x v="2"/>
    <x v="3"/>
    <x v="1"/>
    <s v="16"/>
    <s v="Low"/>
    <s v="LOW"/>
  </r>
  <r>
    <x v="27"/>
    <n v="7533"/>
    <n v="3508"/>
    <n v="12"/>
    <x v="2"/>
    <x v="4"/>
    <x v="0"/>
    <d v="2023-07-13T00:00:00"/>
    <x v="41"/>
    <x v="3"/>
    <x v="9"/>
    <x v="0"/>
    <x v="2"/>
    <s v="13"/>
    <s v="High"/>
    <s v="HIGH"/>
  </r>
  <r>
    <x v="27"/>
    <n v="4734"/>
    <n v="1178"/>
    <n v="16"/>
    <x v="1"/>
    <x v="9"/>
    <x v="3"/>
    <d v="2023-07-13T00:00:00"/>
    <x v="41"/>
    <x v="3"/>
    <x v="9"/>
    <x v="0"/>
    <x v="2"/>
    <s v="13"/>
    <s v="High"/>
    <s v="MEDIUM"/>
  </r>
  <r>
    <x v="27"/>
    <n v="4074"/>
    <n v="1175"/>
    <n v="6"/>
    <x v="0"/>
    <x v="0"/>
    <x v="1"/>
    <d v="2023-07-13T00:00:00"/>
    <x v="41"/>
    <x v="3"/>
    <x v="9"/>
    <x v="0"/>
    <x v="2"/>
    <s v="13"/>
    <s v="High"/>
    <s v="MEDIUM"/>
  </r>
  <r>
    <x v="27"/>
    <n v="2334"/>
    <n v="484"/>
    <n v="3"/>
    <x v="2"/>
    <x v="7"/>
    <x v="3"/>
    <d v="2023-07-13T00:00:00"/>
    <x v="41"/>
    <x v="3"/>
    <x v="9"/>
    <x v="0"/>
    <x v="2"/>
    <s v="13"/>
    <s v="Low"/>
    <s v="LOW"/>
  </r>
  <r>
    <x v="28"/>
    <n v="2750"/>
    <n v="1239"/>
    <n v="11"/>
    <x v="0"/>
    <x v="10"/>
    <x v="1"/>
    <d v="2025-03-10T00:00:00"/>
    <x v="42"/>
    <x v="2"/>
    <x v="2"/>
    <x v="5"/>
    <x v="6"/>
    <s v="10"/>
    <s v="High"/>
    <s v="MEDIUM"/>
  </r>
  <r>
    <x v="28"/>
    <n v="2750"/>
    <n v="1239"/>
    <n v="11"/>
    <x v="0"/>
    <x v="10"/>
    <x v="1"/>
    <d v="2024-09-24T00:00:00"/>
    <x v="43"/>
    <x v="5"/>
    <x v="14"/>
    <x v="1"/>
    <x v="10"/>
    <s v="24"/>
    <s v="High"/>
    <s v="MEDIUM"/>
  </r>
  <r>
    <x v="28"/>
    <n v="8639"/>
    <n v="3104"/>
    <n v="19"/>
    <x v="1"/>
    <x v="2"/>
    <x v="2"/>
    <d v="2025-03-10T00:00:00"/>
    <x v="42"/>
    <x v="2"/>
    <x v="2"/>
    <x v="5"/>
    <x v="6"/>
    <s v="10"/>
    <s v="High"/>
    <s v="HIGH"/>
  </r>
  <r>
    <x v="28"/>
    <n v="8639"/>
    <n v="3104"/>
    <n v="19"/>
    <x v="1"/>
    <x v="2"/>
    <x v="2"/>
    <d v="2024-09-24T00:00:00"/>
    <x v="43"/>
    <x v="5"/>
    <x v="14"/>
    <x v="1"/>
    <x v="10"/>
    <s v="24"/>
    <s v="High"/>
    <s v="HIGH"/>
  </r>
  <r>
    <x v="29"/>
    <n v="3808"/>
    <n v="1192"/>
    <n v="4"/>
    <x v="1"/>
    <x v="6"/>
    <x v="0"/>
    <d v="2020-04-13T00:00:00"/>
    <x v="44"/>
    <x v="2"/>
    <x v="5"/>
    <x v="4"/>
    <x v="11"/>
    <s v="13"/>
    <s v="High"/>
    <s v="MEDIUM"/>
  </r>
  <r>
    <x v="29"/>
    <n v="2588"/>
    <n v="705"/>
    <n v="16"/>
    <x v="1"/>
    <x v="2"/>
    <x v="3"/>
    <d v="2020-04-13T00:00:00"/>
    <x v="44"/>
    <x v="2"/>
    <x v="5"/>
    <x v="4"/>
    <x v="11"/>
    <s v="13"/>
    <s v="Low"/>
    <s v="LOW"/>
  </r>
  <r>
    <x v="30"/>
    <n v="1591"/>
    <n v="727"/>
    <n v="5"/>
    <x v="0"/>
    <x v="0"/>
    <x v="3"/>
    <d v="2022-06-27T00:00:00"/>
    <x v="45"/>
    <x v="1"/>
    <x v="6"/>
    <x v="3"/>
    <x v="0"/>
    <s v="27"/>
    <s v="Low"/>
    <s v="LOW"/>
  </r>
  <r>
    <x v="30"/>
    <n v="1591"/>
    <n v="727"/>
    <n v="5"/>
    <x v="0"/>
    <x v="0"/>
    <x v="3"/>
    <d v="2021-03-14T00:00:00"/>
    <x v="46"/>
    <x v="0"/>
    <x v="16"/>
    <x v="2"/>
    <x v="6"/>
    <s v="14"/>
    <s v="Low"/>
    <s v="LOW"/>
  </r>
  <r>
    <x v="30"/>
    <n v="1591"/>
    <n v="727"/>
    <n v="5"/>
    <x v="0"/>
    <x v="0"/>
    <x v="3"/>
    <d v="2022-02-23T00:00:00"/>
    <x v="47"/>
    <x v="5"/>
    <x v="13"/>
    <x v="3"/>
    <x v="7"/>
    <s v="23"/>
    <s v="Low"/>
    <s v="LOW"/>
  </r>
  <r>
    <x v="31"/>
    <n v="1757"/>
    <n v="622"/>
    <n v="10"/>
    <x v="2"/>
    <x v="5"/>
    <x v="0"/>
    <d v="2022-03-29T00:00:00"/>
    <x v="48"/>
    <x v="5"/>
    <x v="14"/>
    <x v="3"/>
    <x v="6"/>
    <s v="29"/>
    <s v="Low"/>
    <s v="LOW"/>
  </r>
  <r>
    <x v="31"/>
    <n v="1757"/>
    <n v="622"/>
    <n v="10"/>
    <x v="2"/>
    <x v="5"/>
    <x v="0"/>
    <d v="2022-11-20T00:00:00"/>
    <x v="49"/>
    <x v="1"/>
    <x v="17"/>
    <x v="3"/>
    <x v="5"/>
    <s v="20"/>
    <s v="Low"/>
    <s v="LOW"/>
  </r>
  <r>
    <x v="32"/>
    <n v="6940"/>
    <n v="253"/>
    <n v="15"/>
    <x v="2"/>
    <x v="11"/>
    <x v="1"/>
    <d v="2021-11-12T00:00:00"/>
    <x v="50"/>
    <x v="0"/>
    <x v="3"/>
    <x v="2"/>
    <x v="5"/>
    <s v="12"/>
    <s v="Low"/>
    <s v="LOW"/>
  </r>
  <r>
    <x v="32"/>
    <n v="5105"/>
    <n v="465"/>
    <n v="5"/>
    <x v="0"/>
    <x v="1"/>
    <x v="0"/>
    <d v="2021-11-12T00:00:00"/>
    <x v="50"/>
    <x v="0"/>
    <x v="3"/>
    <x v="2"/>
    <x v="5"/>
    <s v="12"/>
    <s v="Low"/>
    <s v="LOW"/>
  </r>
  <r>
    <x v="33"/>
    <n v="5578"/>
    <n v="277"/>
    <n v="16"/>
    <x v="2"/>
    <x v="4"/>
    <x v="4"/>
    <d v="2021-08-17T00:00:00"/>
    <x v="51"/>
    <x v="0"/>
    <x v="0"/>
    <x v="2"/>
    <x v="9"/>
    <s v="17"/>
    <s v="Low"/>
    <s v="LOW"/>
  </r>
  <r>
    <x v="33"/>
    <n v="5578"/>
    <n v="277"/>
    <n v="16"/>
    <x v="2"/>
    <x v="4"/>
    <x v="4"/>
    <d v="2022-05-16T00:00:00"/>
    <x v="52"/>
    <x v="5"/>
    <x v="12"/>
    <x v="3"/>
    <x v="3"/>
    <s v="16"/>
    <s v="Low"/>
    <s v="LOW"/>
  </r>
  <r>
    <x v="34"/>
    <n v="5224"/>
    <n v="1958"/>
    <n v="16"/>
    <x v="2"/>
    <x v="5"/>
    <x v="3"/>
    <d v="2023-07-16T00:00:00"/>
    <x v="53"/>
    <x v="4"/>
    <x v="15"/>
    <x v="0"/>
    <x v="2"/>
    <s v="16"/>
    <s v="High"/>
    <s v="MEDIUM"/>
  </r>
  <r>
    <x v="34"/>
    <n v="5002"/>
    <n v="1801"/>
    <n v="11"/>
    <x v="1"/>
    <x v="6"/>
    <x v="3"/>
    <d v="2023-07-16T00:00:00"/>
    <x v="53"/>
    <x v="4"/>
    <x v="15"/>
    <x v="0"/>
    <x v="2"/>
    <s v="16"/>
    <s v="High"/>
    <s v="MEDIUM"/>
  </r>
  <r>
    <x v="34"/>
    <n v="7380"/>
    <n v="1673"/>
    <n v="18"/>
    <x v="1"/>
    <x v="6"/>
    <x v="4"/>
    <d v="2023-07-16T00:00:00"/>
    <x v="53"/>
    <x v="4"/>
    <x v="15"/>
    <x v="0"/>
    <x v="2"/>
    <s v="16"/>
    <s v="High"/>
    <s v="MEDIUM"/>
  </r>
  <r>
    <x v="35"/>
    <n v="7595"/>
    <n v="2873"/>
    <n v="4"/>
    <x v="2"/>
    <x v="5"/>
    <x v="1"/>
    <d v="2020-08-18T00:00:00"/>
    <x v="54"/>
    <x v="3"/>
    <x v="4"/>
    <x v="4"/>
    <x v="9"/>
    <s v="18"/>
    <s v="High"/>
    <s v="HIGH"/>
  </r>
  <r>
    <x v="35"/>
    <n v="7595"/>
    <n v="2873"/>
    <n v="4"/>
    <x v="2"/>
    <x v="5"/>
    <x v="1"/>
    <d v="2022-04-19T00:00:00"/>
    <x v="55"/>
    <x v="2"/>
    <x v="7"/>
    <x v="3"/>
    <x v="11"/>
    <s v="19"/>
    <s v="High"/>
    <s v="HIGH"/>
  </r>
  <r>
    <x v="36"/>
    <n v="1954"/>
    <n v="294"/>
    <n v="7"/>
    <x v="2"/>
    <x v="7"/>
    <x v="1"/>
    <d v="2022-12-23T00:00:00"/>
    <x v="56"/>
    <x v="4"/>
    <x v="10"/>
    <x v="3"/>
    <x v="1"/>
    <s v="23"/>
    <s v="Low"/>
    <s v="LOW"/>
  </r>
  <r>
    <x v="37"/>
    <n v="523"/>
    <n v="95"/>
    <n v="20"/>
    <x v="0"/>
    <x v="1"/>
    <x v="2"/>
    <d v="2024-12-07T00:00:00"/>
    <x v="57"/>
    <x v="4"/>
    <x v="8"/>
    <x v="1"/>
    <x v="1"/>
    <s v="07"/>
    <s v="Low"/>
    <s v="LOW"/>
  </r>
  <r>
    <x v="38"/>
    <n v="5704"/>
    <n v="714"/>
    <n v="13"/>
    <x v="0"/>
    <x v="3"/>
    <x v="2"/>
    <d v="2022-02-03T00:00:00"/>
    <x v="58"/>
    <x v="4"/>
    <x v="10"/>
    <x v="3"/>
    <x v="7"/>
    <s v="03"/>
    <s v="Low"/>
    <s v="LOW"/>
  </r>
  <r>
    <x v="38"/>
    <n v="5704"/>
    <n v="714"/>
    <n v="13"/>
    <x v="0"/>
    <x v="3"/>
    <x v="2"/>
    <d v="2021-12-12T00:00:00"/>
    <x v="59"/>
    <x v="3"/>
    <x v="9"/>
    <x v="2"/>
    <x v="1"/>
    <s v="12"/>
    <s v="Low"/>
    <s v="LOW"/>
  </r>
  <r>
    <x v="38"/>
    <n v="8797"/>
    <n v="1010"/>
    <n v="8"/>
    <x v="2"/>
    <x v="4"/>
    <x v="0"/>
    <d v="2022-02-03T00:00:00"/>
    <x v="58"/>
    <x v="4"/>
    <x v="10"/>
    <x v="3"/>
    <x v="7"/>
    <s v="03"/>
    <s v="High"/>
    <s v="MEDIUM"/>
  </r>
  <r>
    <x v="38"/>
    <n v="8797"/>
    <n v="1010"/>
    <n v="8"/>
    <x v="2"/>
    <x v="4"/>
    <x v="0"/>
    <d v="2021-12-12T00:00:00"/>
    <x v="59"/>
    <x v="3"/>
    <x v="9"/>
    <x v="2"/>
    <x v="1"/>
    <s v="12"/>
    <s v="High"/>
    <s v="MEDIUM"/>
  </r>
  <r>
    <x v="38"/>
    <n v="9236"/>
    <n v="2899"/>
    <n v="5"/>
    <x v="0"/>
    <x v="3"/>
    <x v="1"/>
    <d v="2022-02-03T00:00:00"/>
    <x v="58"/>
    <x v="4"/>
    <x v="10"/>
    <x v="3"/>
    <x v="7"/>
    <s v="03"/>
    <s v="High"/>
    <s v="HIGH"/>
  </r>
  <r>
    <x v="38"/>
    <n v="9236"/>
    <n v="2899"/>
    <n v="5"/>
    <x v="0"/>
    <x v="3"/>
    <x v="1"/>
    <d v="2021-12-12T00:00:00"/>
    <x v="59"/>
    <x v="3"/>
    <x v="9"/>
    <x v="2"/>
    <x v="1"/>
    <s v="12"/>
    <s v="High"/>
    <s v="HIGH"/>
  </r>
  <r>
    <x v="39"/>
    <n v="9109"/>
    <n v="586"/>
    <n v="17"/>
    <x v="2"/>
    <x v="7"/>
    <x v="2"/>
    <d v="2020-05-17T00:00:00"/>
    <x v="60"/>
    <x v="0"/>
    <x v="0"/>
    <x v="4"/>
    <x v="3"/>
    <s v="17"/>
    <s v="Low"/>
    <s v="LOW"/>
  </r>
  <r>
    <x v="40"/>
    <n v="4358"/>
    <n v="526"/>
    <n v="19"/>
    <x v="0"/>
    <x v="10"/>
    <x v="3"/>
    <d v="2022-12-05T00:00:00"/>
    <x v="61"/>
    <x v="4"/>
    <x v="8"/>
    <x v="3"/>
    <x v="1"/>
    <s v="05"/>
    <s v="Low"/>
    <s v="LOW"/>
  </r>
  <r>
    <x v="40"/>
    <n v="4358"/>
    <n v="526"/>
    <n v="19"/>
    <x v="0"/>
    <x v="10"/>
    <x v="3"/>
    <d v="2024-09-17T00:00:00"/>
    <x v="62"/>
    <x v="3"/>
    <x v="11"/>
    <x v="1"/>
    <x v="10"/>
    <s v="17"/>
    <s v="Low"/>
    <s v="LOW"/>
  </r>
  <r>
    <x v="40"/>
    <n v="6459"/>
    <n v="825"/>
    <n v="8"/>
    <x v="0"/>
    <x v="10"/>
    <x v="3"/>
    <d v="2022-12-05T00:00:00"/>
    <x v="61"/>
    <x v="4"/>
    <x v="8"/>
    <x v="3"/>
    <x v="1"/>
    <s v="05"/>
    <s v="Low"/>
    <s v="LOW"/>
  </r>
  <r>
    <x v="40"/>
    <n v="6459"/>
    <n v="825"/>
    <n v="8"/>
    <x v="0"/>
    <x v="10"/>
    <x v="3"/>
    <d v="2024-09-17T00:00:00"/>
    <x v="62"/>
    <x v="3"/>
    <x v="11"/>
    <x v="1"/>
    <x v="10"/>
    <s v="17"/>
    <s v="Low"/>
    <s v="LOW"/>
  </r>
  <r>
    <x v="41"/>
    <n v="2478"/>
    <n v="92"/>
    <n v="12"/>
    <x v="2"/>
    <x v="11"/>
    <x v="4"/>
    <d v="2023-05-08T00:00:00"/>
    <x v="63"/>
    <x v="3"/>
    <x v="11"/>
    <x v="0"/>
    <x v="3"/>
    <s v="08"/>
    <s v="Low"/>
    <s v="LOW"/>
  </r>
  <r>
    <x v="41"/>
    <n v="2478"/>
    <n v="92"/>
    <n v="12"/>
    <x v="2"/>
    <x v="11"/>
    <x v="4"/>
    <d v="2021-03-03T00:00:00"/>
    <x v="64"/>
    <x v="2"/>
    <x v="5"/>
    <x v="2"/>
    <x v="6"/>
    <s v="03"/>
    <s v="Low"/>
    <s v="LOW"/>
  </r>
  <r>
    <x v="41"/>
    <n v="2478"/>
    <n v="92"/>
    <n v="12"/>
    <x v="2"/>
    <x v="11"/>
    <x v="4"/>
    <d v="2021-03-18T00:00:00"/>
    <x v="65"/>
    <x v="3"/>
    <x v="11"/>
    <x v="2"/>
    <x v="6"/>
    <s v="18"/>
    <s v="Low"/>
    <s v="LOW"/>
  </r>
  <r>
    <x v="41"/>
    <n v="2478"/>
    <n v="92"/>
    <n v="12"/>
    <x v="2"/>
    <x v="11"/>
    <x v="4"/>
    <d v="2023-04-24T00:00:00"/>
    <x v="66"/>
    <x v="5"/>
    <x v="14"/>
    <x v="0"/>
    <x v="11"/>
    <s v="24"/>
    <s v="Low"/>
    <s v="LOW"/>
  </r>
  <r>
    <x v="42"/>
    <n v="9992"/>
    <n v="3696"/>
    <n v="20"/>
    <x v="1"/>
    <x v="2"/>
    <x v="1"/>
    <d v="2021-10-09T00:00:00"/>
    <x v="67"/>
    <x v="2"/>
    <x v="7"/>
    <x v="2"/>
    <x v="4"/>
    <s v="09"/>
    <s v="High"/>
    <s v="HIGH"/>
  </r>
  <r>
    <x v="42"/>
    <n v="9992"/>
    <n v="3696"/>
    <n v="20"/>
    <x v="1"/>
    <x v="2"/>
    <x v="1"/>
    <d v="2022-04-15T00:00:00"/>
    <x v="68"/>
    <x v="4"/>
    <x v="10"/>
    <x v="3"/>
    <x v="11"/>
    <s v="15"/>
    <s v="High"/>
    <s v="HIGH"/>
  </r>
  <r>
    <x v="42"/>
    <n v="9992"/>
    <n v="3696"/>
    <n v="20"/>
    <x v="1"/>
    <x v="2"/>
    <x v="1"/>
    <d v="2022-08-29T00:00:00"/>
    <x v="69"/>
    <x v="2"/>
    <x v="7"/>
    <x v="3"/>
    <x v="9"/>
    <s v="29"/>
    <s v="High"/>
    <s v="HIGH"/>
  </r>
  <r>
    <x v="42"/>
    <n v="9619"/>
    <n v="3420"/>
    <n v="7"/>
    <x v="1"/>
    <x v="9"/>
    <x v="0"/>
    <d v="2021-10-09T00:00:00"/>
    <x v="67"/>
    <x v="2"/>
    <x v="7"/>
    <x v="2"/>
    <x v="4"/>
    <s v="09"/>
    <s v="High"/>
    <s v="HIGH"/>
  </r>
  <r>
    <x v="42"/>
    <n v="9619"/>
    <n v="3420"/>
    <n v="7"/>
    <x v="1"/>
    <x v="9"/>
    <x v="0"/>
    <d v="2022-04-15T00:00:00"/>
    <x v="68"/>
    <x v="4"/>
    <x v="10"/>
    <x v="3"/>
    <x v="11"/>
    <s v="15"/>
    <s v="High"/>
    <s v="HIGH"/>
  </r>
  <r>
    <x v="42"/>
    <n v="9619"/>
    <n v="3420"/>
    <n v="7"/>
    <x v="1"/>
    <x v="9"/>
    <x v="0"/>
    <d v="2022-08-29T00:00:00"/>
    <x v="69"/>
    <x v="2"/>
    <x v="7"/>
    <x v="3"/>
    <x v="9"/>
    <s v="29"/>
    <s v="High"/>
    <s v="HIGH"/>
  </r>
  <r>
    <x v="43"/>
    <n v="9538"/>
    <n v="3158"/>
    <n v="20"/>
    <x v="0"/>
    <x v="1"/>
    <x v="3"/>
    <d v="2024-09-04T00:00:00"/>
    <x v="70"/>
    <x v="3"/>
    <x v="11"/>
    <x v="1"/>
    <x v="10"/>
    <s v="04"/>
    <s v="High"/>
    <s v="HIGH"/>
  </r>
  <r>
    <x v="43"/>
    <n v="9538"/>
    <n v="3158"/>
    <n v="20"/>
    <x v="0"/>
    <x v="1"/>
    <x v="3"/>
    <d v="2021-05-18T00:00:00"/>
    <x v="71"/>
    <x v="5"/>
    <x v="14"/>
    <x v="2"/>
    <x v="3"/>
    <s v="18"/>
    <s v="High"/>
    <s v="HIGH"/>
  </r>
  <r>
    <x v="43"/>
    <n v="9035"/>
    <n v="1227"/>
    <n v="14"/>
    <x v="2"/>
    <x v="5"/>
    <x v="2"/>
    <d v="2024-09-04T00:00:00"/>
    <x v="70"/>
    <x v="3"/>
    <x v="11"/>
    <x v="1"/>
    <x v="10"/>
    <s v="04"/>
    <s v="High"/>
    <s v="MEDIUM"/>
  </r>
  <r>
    <x v="43"/>
    <n v="9035"/>
    <n v="1227"/>
    <n v="14"/>
    <x v="2"/>
    <x v="5"/>
    <x v="2"/>
    <d v="2021-05-18T00:00:00"/>
    <x v="71"/>
    <x v="5"/>
    <x v="14"/>
    <x v="2"/>
    <x v="3"/>
    <s v="18"/>
    <s v="High"/>
    <s v="MEDIUM"/>
  </r>
  <r>
    <x v="44"/>
    <n v="2684"/>
    <n v="670"/>
    <n v="2"/>
    <x v="1"/>
    <x v="8"/>
    <x v="4"/>
    <d v="2024-07-02T00:00:00"/>
    <x v="72"/>
    <x v="0"/>
    <x v="16"/>
    <x v="1"/>
    <x v="2"/>
    <s v="02"/>
    <s v="Low"/>
    <s v="LOW"/>
  </r>
  <r>
    <x v="44"/>
    <n v="822"/>
    <n v="147"/>
    <n v="5"/>
    <x v="2"/>
    <x v="7"/>
    <x v="3"/>
    <d v="2024-07-02T00:00:00"/>
    <x v="72"/>
    <x v="0"/>
    <x v="16"/>
    <x v="1"/>
    <x v="2"/>
    <s v="02"/>
    <s v="Low"/>
    <s v="LOW"/>
  </r>
  <r>
    <x v="44"/>
    <n v="9730"/>
    <n v="2341"/>
    <n v="2"/>
    <x v="2"/>
    <x v="5"/>
    <x v="2"/>
    <d v="2024-07-02T00:00:00"/>
    <x v="72"/>
    <x v="0"/>
    <x v="16"/>
    <x v="1"/>
    <x v="2"/>
    <s v="02"/>
    <s v="High"/>
    <s v="MEDIUM"/>
  </r>
  <r>
    <x v="44"/>
    <n v="2483"/>
    <n v="236"/>
    <n v="2"/>
    <x v="0"/>
    <x v="0"/>
    <x v="4"/>
    <d v="2024-07-02T00:00:00"/>
    <x v="72"/>
    <x v="0"/>
    <x v="16"/>
    <x v="1"/>
    <x v="2"/>
    <s v="02"/>
    <s v="Low"/>
    <s v="LOW"/>
  </r>
  <r>
    <x v="45"/>
    <n v="1297"/>
    <n v="600"/>
    <n v="7"/>
    <x v="1"/>
    <x v="9"/>
    <x v="3"/>
    <d v="2024-02-16T00:00:00"/>
    <x v="73"/>
    <x v="0"/>
    <x v="3"/>
    <x v="1"/>
    <x v="7"/>
    <s v="16"/>
    <s v="Low"/>
    <s v="LOW"/>
  </r>
  <r>
    <x v="45"/>
    <n v="7909"/>
    <n v="1942"/>
    <n v="19"/>
    <x v="0"/>
    <x v="10"/>
    <x v="4"/>
    <d v="2024-02-16T00:00:00"/>
    <x v="73"/>
    <x v="0"/>
    <x v="3"/>
    <x v="1"/>
    <x v="7"/>
    <s v="16"/>
    <s v="High"/>
    <s v="MEDIUM"/>
  </r>
  <r>
    <x v="46"/>
    <n v="9768"/>
    <n v="4518"/>
    <n v="8"/>
    <x v="2"/>
    <x v="4"/>
    <x v="3"/>
    <d v="2021-11-26T00:00:00"/>
    <x v="74"/>
    <x v="4"/>
    <x v="8"/>
    <x v="2"/>
    <x v="5"/>
    <s v="26"/>
    <s v="High"/>
    <s v="HIGH"/>
  </r>
  <r>
    <x v="46"/>
    <n v="4968"/>
    <n v="934"/>
    <n v="5"/>
    <x v="2"/>
    <x v="7"/>
    <x v="1"/>
    <d v="2021-11-26T00:00:00"/>
    <x v="74"/>
    <x v="4"/>
    <x v="8"/>
    <x v="2"/>
    <x v="5"/>
    <s v="26"/>
    <s v="Low"/>
    <s v="LOW"/>
  </r>
  <r>
    <x v="46"/>
    <n v="1731"/>
    <n v="149"/>
    <n v="4"/>
    <x v="0"/>
    <x v="3"/>
    <x v="2"/>
    <d v="2021-11-26T00:00:00"/>
    <x v="74"/>
    <x v="4"/>
    <x v="8"/>
    <x v="2"/>
    <x v="5"/>
    <s v="26"/>
    <s v="Low"/>
    <s v="LOW"/>
  </r>
  <r>
    <x v="47"/>
    <n v="3433"/>
    <n v="1169"/>
    <n v="10"/>
    <x v="1"/>
    <x v="9"/>
    <x v="4"/>
    <d v="2024-02-01T00:00:00"/>
    <x v="75"/>
    <x v="3"/>
    <x v="11"/>
    <x v="1"/>
    <x v="7"/>
    <s v="01"/>
    <s v="High"/>
    <s v="MEDIUM"/>
  </r>
  <r>
    <x v="47"/>
    <n v="3433"/>
    <n v="1169"/>
    <n v="10"/>
    <x v="1"/>
    <x v="9"/>
    <x v="4"/>
    <d v="2021-09-09T00:00:00"/>
    <x v="76"/>
    <x v="1"/>
    <x v="6"/>
    <x v="2"/>
    <x v="10"/>
    <s v="09"/>
    <s v="High"/>
    <s v="MEDIUM"/>
  </r>
  <r>
    <x v="47"/>
    <n v="3433"/>
    <n v="1169"/>
    <n v="10"/>
    <x v="1"/>
    <x v="9"/>
    <x v="4"/>
    <d v="2021-09-08T00:00:00"/>
    <x v="77"/>
    <x v="3"/>
    <x v="9"/>
    <x v="2"/>
    <x v="10"/>
    <s v="08"/>
    <s v="High"/>
    <s v="MEDIUM"/>
  </r>
  <r>
    <x v="47"/>
    <n v="3887"/>
    <n v="1490"/>
    <n v="1"/>
    <x v="1"/>
    <x v="9"/>
    <x v="1"/>
    <d v="2024-02-01T00:00:00"/>
    <x v="75"/>
    <x v="3"/>
    <x v="11"/>
    <x v="1"/>
    <x v="7"/>
    <s v="01"/>
    <s v="High"/>
    <s v="MEDIUM"/>
  </r>
  <r>
    <x v="47"/>
    <n v="3887"/>
    <n v="1490"/>
    <n v="1"/>
    <x v="1"/>
    <x v="9"/>
    <x v="1"/>
    <d v="2021-09-09T00:00:00"/>
    <x v="76"/>
    <x v="1"/>
    <x v="6"/>
    <x v="2"/>
    <x v="10"/>
    <s v="09"/>
    <s v="High"/>
    <s v="MEDIUM"/>
  </r>
  <r>
    <x v="47"/>
    <n v="3887"/>
    <n v="1490"/>
    <n v="1"/>
    <x v="1"/>
    <x v="9"/>
    <x v="1"/>
    <d v="2021-09-08T00:00:00"/>
    <x v="77"/>
    <x v="3"/>
    <x v="9"/>
    <x v="2"/>
    <x v="10"/>
    <s v="08"/>
    <s v="High"/>
    <s v="MEDIUM"/>
  </r>
  <r>
    <x v="48"/>
    <n v="1801"/>
    <n v="641"/>
    <n v="20"/>
    <x v="1"/>
    <x v="6"/>
    <x v="3"/>
    <d v="2024-07-09T00:00:00"/>
    <x v="78"/>
    <x v="3"/>
    <x v="4"/>
    <x v="1"/>
    <x v="2"/>
    <s v="09"/>
    <s v="Low"/>
    <s v="LOW"/>
  </r>
  <r>
    <x v="48"/>
    <n v="5301"/>
    <n v="817"/>
    <n v="10"/>
    <x v="2"/>
    <x v="4"/>
    <x v="1"/>
    <d v="2024-07-09T00:00:00"/>
    <x v="78"/>
    <x v="3"/>
    <x v="4"/>
    <x v="1"/>
    <x v="2"/>
    <s v="09"/>
    <s v="Low"/>
    <s v="LOW"/>
  </r>
  <r>
    <x v="48"/>
    <n v="1166"/>
    <n v="520"/>
    <n v="12"/>
    <x v="1"/>
    <x v="8"/>
    <x v="1"/>
    <d v="2024-07-09T00:00:00"/>
    <x v="78"/>
    <x v="3"/>
    <x v="4"/>
    <x v="1"/>
    <x v="2"/>
    <s v="09"/>
    <s v="Low"/>
    <s v="LOW"/>
  </r>
  <r>
    <x v="48"/>
    <n v="3196"/>
    <n v="1411"/>
    <n v="15"/>
    <x v="1"/>
    <x v="8"/>
    <x v="1"/>
    <d v="2024-07-09T00:00:00"/>
    <x v="78"/>
    <x v="3"/>
    <x v="4"/>
    <x v="1"/>
    <x v="2"/>
    <s v="09"/>
    <s v="High"/>
    <s v="MEDIUM"/>
  </r>
  <r>
    <x v="49"/>
    <n v="3428"/>
    <n v="350"/>
    <n v="1"/>
    <x v="2"/>
    <x v="5"/>
    <x v="3"/>
    <d v="2023-02-28T00:00:00"/>
    <x v="79"/>
    <x v="1"/>
    <x v="6"/>
    <x v="0"/>
    <x v="7"/>
    <s v="28"/>
    <s v="Low"/>
    <s v="LOW"/>
  </r>
  <r>
    <x v="49"/>
    <n v="7223"/>
    <n v="2433"/>
    <n v="12"/>
    <x v="1"/>
    <x v="9"/>
    <x v="3"/>
    <d v="2023-02-28T00:00:00"/>
    <x v="79"/>
    <x v="1"/>
    <x v="6"/>
    <x v="0"/>
    <x v="7"/>
    <s v="28"/>
    <s v="High"/>
    <s v="MEDIUM"/>
  </r>
  <r>
    <x v="49"/>
    <n v="3731"/>
    <n v="647"/>
    <n v="1"/>
    <x v="1"/>
    <x v="2"/>
    <x v="3"/>
    <d v="2023-02-28T00:00:00"/>
    <x v="79"/>
    <x v="1"/>
    <x v="6"/>
    <x v="0"/>
    <x v="7"/>
    <s v="28"/>
    <s v="Low"/>
    <s v="LOW"/>
  </r>
  <r>
    <x v="50"/>
    <n v="8903"/>
    <n v="4401"/>
    <n v="18"/>
    <x v="1"/>
    <x v="2"/>
    <x v="3"/>
    <d v="2022-08-08T00:00:00"/>
    <x v="80"/>
    <x v="5"/>
    <x v="12"/>
    <x v="3"/>
    <x v="9"/>
    <s v="08"/>
    <s v="High"/>
    <s v="HIGH"/>
  </r>
  <r>
    <x v="51"/>
    <n v="6009"/>
    <n v="2107"/>
    <n v="7"/>
    <x v="0"/>
    <x v="10"/>
    <x v="0"/>
    <d v="2022-12-07T00:00:00"/>
    <x v="81"/>
    <x v="1"/>
    <x v="1"/>
    <x v="3"/>
    <x v="1"/>
    <s v="07"/>
    <s v="High"/>
    <s v="MEDIUM"/>
  </r>
  <r>
    <x v="51"/>
    <n v="6009"/>
    <n v="2107"/>
    <n v="7"/>
    <x v="0"/>
    <x v="10"/>
    <x v="0"/>
    <d v="2024-04-29T00:00:00"/>
    <x v="82"/>
    <x v="4"/>
    <x v="10"/>
    <x v="1"/>
    <x v="11"/>
    <s v="29"/>
    <s v="High"/>
    <s v="MEDIUM"/>
  </r>
  <r>
    <x v="51"/>
    <n v="2858"/>
    <n v="230"/>
    <n v="3"/>
    <x v="2"/>
    <x v="4"/>
    <x v="3"/>
    <d v="2022-12-07T00:00:00"/>
    <x v="81"/>
    <x v="1"/>
    <x v="1"/>
    <x v="3"/>
    <x v="1"/>
    <s v="07"/>
    <s v="Low"/>
    <s v="LOW"/>
  </r>
  <r>
    <x v="51"/>
    <n v="2858"/>
    <n v="230"/>
    <n v="3"/>
    <x v="2"/>
    <x v="4"/>
    <x v="3"/>
    <d v="2024-04-29T00:00:00"/>
    <x v="82"/>
    <x v="4"/>
    <x v="10"/>
    <x v="1"/>
    <x v="11"/>
    <s v="29"/>
    <s v="Low"/>
    <s v="LOW"/>
  </r>
  <r>
    <x v="51"/>
    <n v="8175"/>
    <n v="525"/>
    <n v="7"/>
    <x v="2"/>
    <x v="7"/>
    <x v="3"/>
    <d v="2022-12-07T00:00:00"/>
    <x v="81"/>
    <x v="1"/>
    <x v="1"/>
    <x v="3"/>
    <x v="1"/>
    <s v="07"/>
    <s v="Low"/>
    <s v="LOW"/>
  </r>
  <r>
    <x v="51"/>
    <n v="8175"/>
    <n v="525"/>
    <n v="7"/>
    <x v="2"/>
    <x v="7"/>
    <x v="3"/>
    <d v="2024-04-29T00:00:00"/>
    <x v="82"/>
    <x v="4"/>
    <x v="10"/>
    <x v="1"/>
    <x v="11"/>
    <s v="29"/>
    <s v="Low"/>
    <s v="LOW"/>
  </r>
  <r>
    <x v="51"/>
    <n v="5846"/>
    <n v="586"/>
    <n v="18"/>
    <x v="2"/>
    <x v="7"/>
    <x v="0"/>
    <d v="2022-12-07T00:00:00"/>
    <x v="81"/>
    <x v="1"/>
    <x v="1"/>
    <x v="3"/>
    <x v="1"/>
    <s v="07"/>
    <s v="Low"/>
    <s v="LOW"/>
  </r>
  <r>
    <x v="51"/>
    <n v="5846"/>
    <n v="586"/>
    <n v="18"/>
    <x v="2"/>
    <x v="7"/>
    <x v="0"/>
    <d v="2024-04-29T00:00:00"/>
    <x v="82"/>
    <x v="4"/>
    <x v="10"/>
    <x v="1"/>
    <x v="11"/>
    <s v="29"/>
    <s v="Low"/>
    <s v="LOW"/>
  </r>
  <r>
    <x v="52"/>
    <n v="706"/>
    <n v="197"/>
    <n v="11"/>
    <x v="0"/>
    <x v="3"/>
    <x v="3"/>
    <d v="2022-01-02T00:00:00"/>
    <x v="83"/>
    <x v="4"/>
    <x v="10"/>
    <x v="3"/>
    <x v="8"/>
    <s v="02"/>
    <s v="Low"/>
    <s v="LOW"/>
  </r>
  <r>
    <x v="53"/>
    <n v="9835"/>
    <n v="2571"/>
    <n v="16"/>
    <x v="2"/>
    <x v="4"/>
    <x v="4"/>
    <d v="2022-06-10T00:00:00"/>
    <x v="84"/>
    <x v="4"/>
    <x v="8"/>
    <x v="3"/>
    <x v="0"/>
    <s v="10"/>
    <s v="High"/>
    <s v="HIGH"/>
  </r>
  <r>
    <x v="53"/>
    <n v="9835"/>
    <n v="2571"/>
    <n v="16"/>
    <x v="2"/>
    <x v="4"/>
    <x v="4"/>
    <d v="2021-11-16T00:00:00"/>
    <x v="85"/>
    <x v="0"/>
    <x v="3"/>
    <x v="2"/>
    <x v="5"/>
    <s v="16"/>
    <s v="High"/>
    <s v="HIGH"/>
  </r>
  <r>
    <x v="53"/>
    <n v="9835"/>
    <n v="2571"/>
    <n v="16"/>
    <x v="2"/>
    <x v="4"/>
    <x v="4"/>
    <d v="2022-08-17T00:00:00"/>
    <x v="86"/>
    <x v="3"/>
    <x v="4"/>
    <x v="3"/>
    <x v="9"/>
    <s v="17"/>
    <s v="High"/>
    <s v="HIGH"/>
  </r>
  <r>
    <x v="53"/>
    <n v="9691"/>
    <n v="3056"/>
    <n v="13"/>
    <x v="1"/>
    <x v="6"/>
    <x v="3"/>
    <d v="2022-06-10T00:00:00"/>
    <x v="84"/>
    <x v="4"/>
    <x v="8"/>
    <x v="3"/>
    <x v="0"/>
    <s v="10"/>
    <s v="High"/>
    <s v="HIGH"/>
  </r>
  <r>
    <x v="53"/>
    <n v="9691"/>
    <n v="3056"/>
    <n v="13"/>
    <x v="1"/>
    <x v="6"/>
    <x v="3"/>
    <d v="2021-11-16T00:00:00"/>
    <x v="85"/>
    <x v="0"/>
    <x v="3"/>
    <x v="2"/>
    <x v="5"/>
    <s v="16"/>
    <s v="High"/>
    <s v="HIGH"/>
  </r>
  <r>
    <x v="53"/>
    <n v="9691"/>
    <n v="3056"/>
    <n v="13"/>
    <x v="1"/>
    <x v="6"/>
    <x v="3"/>
    <d v="2022-08-17T00:00:00"/>
    <x v="86"/>
    <x v="3"/>
    <x v="4"/>
    <x v="3"/>
    <x v="9"/>
    <s v="17"/>
    <s v="High"/>
    <s v="HIGH"/>
  </r>
  <r>
    <x v="53"/>
    <n v="7826"/>
    <n v="1221"/>
    <n v="14"/>
    <x v="2"/>
    <x v="11"/>
    <x v="0"/>
    <d v="2022-06-10T00:00:00"/>
    <x v="84"/>
    <x v="4"/>
    <x v="8"/>
    <x v="3"/>
    <x v="0"/>
    <s v="10"/>
    <s v="High"/>
    <s v="MEDIUM"/>
  </r>
  <r>
    <x v="53"/>
    <n v="7826"/>
    <n v="1221"/>
    <n v="14"/>
    <x v="2"/>
    <x v="11"/>
    <x v="0"/>
    <d v="2021-11-16T00:00:00"/>
    <x v="85"/>
    <x v="0"/>
    <x v="3"/>
    <x v="2"/>
    <x v="5"/>
    <s v="16"/>
    <s v="High"/>
    <s v="MEDIUM"/>
  </r>
  <r>
    <x v="53"/>
    <n v="7826"/>
    <n v="1221"/>
    <n v="14"/>
    <x v="2"/>
    <x v="11"/>
    <x v="0"/>
    <d v="2022-08-17T00:00:00"/>
    <x v="86"/>
    <x v="3"/>
    <x v="4"/>
    <x v="3"/>
    <x v="9"/>
    <s v="17"/>
    <s v="High"/>
    <s v="MEDIUM"/>
  </r>
  <r>
    <x v="54"/>
    <n v="770"/>
    <n v="241"/>
    <n v="11"/>
    <x v="2"/>
    <x v="7"/>
    <x v="4"/>
    <d v="2021-11-23T00:00:00"/>
    <x v="87"/>
    <x v="4"/>
    <x v="10"/>
    <x v="2"/>
    <x v="5"/>
    <s v="23"/>
    <s v="Low"/>
    <s v="LOW"/>
  </r>
  <r>
    <x v="54"/>
    <n v="770"/>
    <n v="241"/>
    <n v="11"/>
    <x v="2"/>
    <x v="7"/>
    <x v="4"/>
    <d v="2023-03-04T00:00:00"/>
    <x v="88"/>
    <x v="5"/>
    <x v="13"/>
    <x v="0"/>
    <x v="6"/>
    <s v="04"/>
    <s v="Low"/>
    <s v="LOW"/>
  </r>
  <r>
    <x v="55"/>
    <n v="9895"/>
    <n v="1598"/>
    <n v="20"/>
    <x v="2"/>
    <x v="11"/>
    <x v="4"/>
    <d v="2023-12-16T00:00:00"/>
    <x v="89"/>
    <x v="2"/>
    <x v="7"/>
    <x v="0"/>
    <x v="1"/>
    <s v="16"/>
    <s v="High"/>
    <s v="MEDIUM"/>
  </r>
  <r>
    <x v="56"/>
    <n v="6517"/>
    <n v="1581"/>
    <n v="10"/>
    <x v="1"/>
    <x v="8"/>
    <x v="1"/>
    <d v="2024-05-19T00:00:00"/>
    <x v="90"/>
    <x v="0"/>
    <x v="0"/>
    <x v="1"/>
    <x v="3"/>
    <s v="19"/>
    <s v="High"/>
    <s v="MEDIUM"/>
  </r>
  <r>
    <x v="56"/>
    <n v="6517"/>
    <n v="1581"/>
    <n v="10"/>
    <x v="1"/>
    <x v="8"/>
    <x v="1"/>
    <d v="2020-05-14T00:00:00"/>
    <x v="91"/>
    <x v="0"/>
    <x v="16"/>
    <x v="4"/>
    <x v="3"/>
    <s v="14"/>
    <s v="High"/>
    <s v="MEDIUM"/>
  </r>
  <r>
    <x v="56"/>
    <n v="1166"/>
    <n v="349"/>
    <n v="11"/>
    <x v="2"/>
    <x v="4"/>
    <x v="3"/>
    <d v="2024-05-19T00:00:00"/>
    <x v="90"/>
    <x v="0"/>
    <x v="0"/>
    <x v="1"/>
    <x v="3"/>
    <s v="19"/>
    <s v="Low"/>
    <s v="LOW"/>
  </r>
  <r>
    <x v="56"/>
    <n v="1166"/>
    <n v="349"/>
    <n v="11"/>
    <x v="2"/>
    <x v="4"/>
    <x v="3"/>
    <d v="2020-05-14T00:00:00"/>
    <x v="91"/>
    <x v="0"/>
    <x v="16"/>
    <x v="4"/>
    <x v="3"/>
    <s v="14"/>
    <s v="Low"/>
    <s v="LOW"/>
  </r>
  <r>
    <x v="57"/>
    <n v="9820"/>
    <n v="793"/>
    <n v="16"/>
    <x v="2"/>
    <x v="5"/>
    <x v="3"/>
    <d v="2021-08-29T00:00:00"/>
    <x v="92"/>
    <x v="2"/>
    <x v="2"/>
    <x v="2"/>
    <x v="9"/>
    <s v="29"/>
    <s v="Low"/>
    <s v="LOW"/>
  </r>
  <r>
    <x v="58"/>
    <n v="8563"/>
    <n v="2624"/>
    <n v="8"/>
    <x v="1"/>
    <x v="9"/>
    <x v="4"/>
    <d v="2024-11-10T00:00:00"/>
    <x v="93"/>
    <x v="4"/>
    <x v="8"/>
    <x v="1"/>
    <x v="5"/>
    <s v="10"/>
    <s v="High"/>
    <s v="HIGH"/>
  </r>
  <r>
    <x v="58"/>
    <n v="4441"/>
    <n v="281"/>
    <n v="20"/>
    <x v="0"/>
    <x v="1"/>
    <x v="4"/>
    <d v="2024-11-10T00:00:00"/>
    <x v="93"/>
    <x v="4"/>
    <x v="8"/>
    <x v="1"/>
    <x v="5"/>
    <s v="10"/>
    <s v="Low"/>
    <s v="LOW"/>
  </r>
  <r>
    <x v="59"/>
    <n v="7340"/>
    <n v="2271"/>
    <n v="8"/>
    <x v="1"/>
    <x v="8"/>
    <x v="2"/>
    <d v="2021-12-05T00:00:00"/>
    <x v="94"/>
    <x v="0"/>
    <x v="3"/>
    <x v="2"/>
    <x v="1"/>
    <s v="05"/>
    <s v="High"/>
    <s v="MEDIUM"/>
  </r>
  <r>
    <x v="59"/>
    <n v="5442"/>
    <n v="1610"/>
    <n v="1"/>
    <x v="0"/>
    <x v="10"/>
    <x v="2"/>
    <d v="2021-12-05T00:00:00"/>
    <x v="94"/>
    <x v="0"/>
    <x v="3"/>
    <x v="2"/>
    <x v="1"/>
    <s v="05"/>
    <s v="High"/>
    <s v="MEDIUM"/>
  </r>
  <r>
    <x v="60"/>
    <n v="1895"/>
    <n v="391"/>
    <n v="14"/>
    <x v="2"/>
    <x v="4"/>
    <x v="0"/>
    <d v="2024-07-05T00:00:00"/>
    <x v="95"/>
    <x v="0"/>
    <x v="16"/>
    <x v="1"/>
    <x v="2"/>
    <s v="05"/>
    <s v="Low"/>
    <s v="LOW"/>
  </r>
  <r>
    <x v="60"/>
    <n v="5323"/>
    <n v="322"/>
    <n v="13"/>
    <x v="1"/>
    <x v="9"/>
    <x v="4"/>
    <d v="2024-07-05T00:00:00"/>
    <x v="95"/>
    <x v="0"/>
    <x v="16"/>
    <x v="1"/>
    <x v="2"/>
    <s v="05"/>
    <s v="Low"/>
    <s v="LOW"/>
  </r>
  <r>
    <x v="61"/>
    <n v="8850"/>
    <n v="279"/>
    <n v="13"/>
    <x v="1"/>
    <x v="6"/>
    <x v="1"/>
    <d v="2024-06-25T00:00:00"/>
    <x v="96"/>
    <x v="0"/>
    <x v="0"/>
    <x v="1"/>
    <x v="0"/>
    <s v="25"/>
    <s v="Low"/>
    <s v="LOW"/>
  </r>
  <r>
    <x v="61"/>
    <n v="8667"/>
    <n v="1266"/>
    <n v="6"/>
    <x v="1"/>
    <x v="8"/>
    <x v="1"/>
    <d v="2024-06-25T00:00:00"/>
    <x v="96"/>
    <x v="0"/>
    <x v="0"/>
    <x v="1"/>
    <x v="0"/>
    <s v="25"/>
    <s v="High"/>
    <s v="MEDIUM"/>
  </r>
  <r>
    <x v="62"/>
    <n v="6903"/>
    <n v="105"/>
    <n v="1"/>
    <x v="2"/>
    <x v="4"/>
    <x v="4"/>
    <d v="2024-05-31T00:00:00"/>
    <x v="97"/>
    <x v="1"/>
    <x v="1"/>
    <x v="1"/>
    <x v="3"/>
    <s v="31"/>
    <s v="Low"/>
    <s v="LOW"/>
  </r>
  <r>
    <x v="62"/>
    <n v="8793"/>
    <n v="3010"/>
    <n v="7"/>
    <x v="1"/>
    <x v="2"/>
    <x v="4"/>
    <d v="2024-05-31T00:00:00"/>
    <x v="97"/>
    <x v="1"/>
    <x v="1"/>
    <x v="1"/>
    <x v="3"/>
    <s v="31"/>
    <s v="High"/>
    <s v="HIGH"/>
  </r>
  <r>
    <x v="63"/>
    <n v="9883"/>
    <n v="4812"/>
    <n v="16"/>
    <x v="1"/>
    <x v="8"/>
    <x v="0"/>
    <d v="2020-10-20T00:00:00"/>
    <x v="98"/>
    <x v="2"/>
    <x v="2"/>
    <x v="4"/>
    <x v="4"/>
    <s v="20"/>
    <s v="High"/>
    <s v="HIGH"/>
  </r>
  <r>
    <x v="63"/>
    <n v="9883"/>
    <n v="4812"/>
    <n v="16"/>
    <x v="1"/>
    <x v="8"/>
    <x v="0"/>
    <d v="2022-08-11T00:00:00"/>
    <x v="99"/>
    <x v="0"/>
    <x v="3"/>
    <x v="3"/>
    <x v="9"/>
    <s v="11"/>
    <s v="High"/>
    <s v="HIGH"/>
  </r>
  <r>
    <x v="63"/>
    <n v="9883"/>
    <n v="4812"/>
    <n v="16"/>
    <x v="1"/>
    <x v="8"/>
    <x v="0"/>
    <d v="2021-10-17T00:00:00"/>
    <x v="100"/>
    <x v="1"/>
    <x v="6"/>
    <x v="2"/>
    <x v="4"/>
    <s v="17"/>
    <s v="High"/>
    <s v="HIGH"/>
  </r>
  <r>
    <x v="63"/>
    <n v="5210"/>
    <n v="1185"/>
    <n v="7"/>
    <x v="1"/>
    <x v="8"/>
    <x v="0"/>
    <d v="2020-10-20T00:00:00"/>
    <x v="98"/>
    <x v="2"/>
    <x v="2"/>
    <x v="4"/>
    <x v="4"/>
    <s v="20"/>
    <s v="High"/>
    <s v="MEDIUM"/>
  </r>
  <r>
    <x v="63"/>
    <n v="5210"/>
    <n v="1185"/>
    <n v="7"/>
    <x v="1"/>
    <x v="8"/>
    <x v="0"/>
    <d v="2022-08-11T00:00:00"/>
    <x v="99"/>
    <x v="0"/>
    <x v="3"/>
    <x v="3"/>
    <x v="9"/>
    <s v="11"/>
    <s v="High"/>
    <s v="MEDIUM"/>
  </r>
  <r>
    <x v="63"/>
    <n v="5210"/>
    <n v="1185"/>
    <n v="7"/>
    <x v="1"/>
    <x v="8"/>
    <x v="0"/>
    <d v="2021-10-17T00:00:00"/>
    <x v="100"/>
    <x v="1"/>
    <x v="6"/>
    <x v="2"/>
    <x v="4"/>
    <s v="17"/>
    <s v="High"/>
    <s v="MEDIUM"/>
  </r>
  <r>
    <x v="64"/>
    <n v="3574"/>
    <n v="851"/>
    <n v="4"/>
    <x v="0"/>
    <x v="1"/>
    <x v="3"/>
    <d v="2022-02-23T00:00:00"/>
    <x v="101"/>
    <x v="3"/>
    <x v="4"/>
    <x v="3"/>
    <x v="7"/>
    <s v="23"/>
    <s v="Low"/>
    <s v="LOW"/>
  </r>
  <r>
    <x v="64"/>
    <n v="576"/>
    <n v="76"/>
    <n v="13"/>
    <x v="2"/>
    <x v="7"/>
    <x v="0"/>
    <d v="2022-02-23T00:00:00"/>
    <x v="101"/>
    <x v="3"/>
    <x v="4"/>
    <x v="3"/>
    <x v="7"/>
    <s v="23"/>
    <s v="Low"/>
    <s v="LOW"/>
  </r>
  <r>
    <x v="65"/>
    <n v="1860"/>
    <n v="457"/>
    <n v="13"/>
    <x v="0"/>
    <x v="1"/>
    <x v="2"/>
    <d v="2023-09-20T00:00:00"/>
    <x v="102"/>
    <x v="5"/>
    <x v="14"/>
    <x v="0"/>
    <x v="10"/>
    <s v="20"/>
    <s v="Low"/>
    <s v="LOW"/>
  </r>
  <r>
    <x v="66"/>
    <n v="782"/>
    <n v="374"/>
    <n v="8"/>
    <x v="1"/>
    <x v="2"/>
    <x v="2"/>
    <d v="2021-01-19T00:00:00"/>
    <x v="103"/>
    <x v="1"/>
    <x v="17"/>
    <x v="2"/>
    <x v="8"/>
    <s v="19"/>
    <s v="Low"/>
    <s v="LOW"/>
  </r>
  <r>
    <x v="66"/>
    <n v="4371"/>
    <n v="1852"/>
    <n v="1"/>
    <x v="0"/>
    <x v="3"/>
    <x v="0"/>
    <d v="2021-01-19T00:00:00"/>
    <x v="103"/>
    <x v="1"/>
    <x v="17"/>
    <x v="2"/>
    <x v="8"/>
    <s v="19"/>
    <s v="High"/>
    <s v="MEDIUM"/>
  </r>
  <r>
    <x v="67"/>
    <n v="8346"/>
    <n v="1176"/>
    <n v="1"/>
    <x v="0"/>
    <x v="10"/>
    <x v="4"/>
    <d v="2020-08-21T00:00:00"/>
    <x v="104"/>
    <x v="4"/>
    <x v="15"/>
    <x v="4"/>
    <x v="9"/>
    <s v="21"/>
    <s v="High"/>
    <s v="MEDIUM"/>
  </r>
  <r>
    <x v="67"/>
    <n v="8346"/>
    <n v="1176"/>
    <n v="1"/>
    <x v="0"/>
    <x v="10"/>
    <x v="4"/>
    <d v="2023-04-17T00:00:00"/>
    <x v="105"/>
    <x v="1"/>
    <x v="1"/>
    <x v="0"/>
    <x v="11"/>
    <s v="17"/>
    <s v="High"/>
    <s v="MEDIUM"/>
  </r>
  <r>
    <x v="67"/>
    <n v="8346"/>
    <n v="1176"/>
    <n v="1"/>
    <x v="0"/>
    <x v="10"/>
    <x v="4"/>
    <d v="2023-12-24T00:00:00"/>
    <x v="106"/>
    <x v="3"/>
    <x v="11"/>
    <x v="0"/>
    <x v="1"/>
    <s v="24"/>
    <s v="High"/>
    <s v="MEDIUM"/>
  </r>
  <r>
    <x v="67"/>
    <n v="6218"/>
    <n v="1125"/>
    <n v="5"/>
    <x v="2"/>
    <x v="4"/>
    <x v="1"/>
    <d v="2020-08-21T00:00:00"/>
    <x v="104"/>
    <x v="4"/>
    <x v="15"/>
    <x v="4"/>
    <x v="9"/>
    <s v="21"/>
    <s v="High"/>
    <s v="MEDIUM"/>
  </r>
  <r>
    <x v="67"/>
    <n v="6218"/>
    <n v="1125"/>
    <n v="5"/>
    <x v="2"/>
    <x v="4"/>
    <x v="1"/>
    <d v="2023-04-17T00:00:00"/>
    <x v="105"/>
    <x v="1"/>
    <x v="1"/>
    <x v="0"/>
    <x v="11"/>
    <s v="17"/>
    <s v="High"/>
    <s v="MEDIUM"/>
  </r>
  <r>
    <x v="67"/>
    <n v="6218"/>
    <n v="1125"/>
    <n v="5"/>
    <x v="2"/>
    <x v="4"/>
    <x v="1"/>
    <d v="2023-12-24T00:00:00"/>
    <x v="106"/>
    <x v="3"/>
    <x v="11"/>
    <x v="0"/>
    <x v="1"/>
    <s v="24"/>
    <s v="High"/>
    <s v="MEDIUM"/>
  </r>
  <r>
    <x v="67"/>
    <n v="5167"/>
    <n v="253"/>
    <n v="14"/>
    <x v="0"/>
    <x v="1"/>
    <x v="3"/>
    <d v="2020-08-21T00:00:00"/>
    <x v="104"/>
    <x v="4"/>
    <x v="15"/>
    <x v="4"/>
    <x v="9"/>
    <s v="21"/>
    <s v="Low"/>
    <s v="LOW"/>
  </r>
  <r>
    <x v="67"/>
    <n v="5167"/>
    <n v="253"/>
    <n v="14"/>
    <x v="0"/>
    <x v="1"/>
    <x v="3"/>
    <d v="2023-04-17T00:00:00"/>
    <x v="105"/>
    <x v="1"/>
    <x v="1"/>
    <x v="0"/>
    <x v="11"/>
    <s v="17"/>
    <s v="Low"/>
    <s v="LOW"/>
  </r>
  <r>
    <x v="67"/>
    <n v="5167"/>
    <n v="253"/>
    <n v="14"/>
    <x v="0"/>
    <x v="1"/>
    <x v="3"/>
    <d v="2023-12-24T00:00:00"/>
    <x v="106"/>
    <x v="3"/>
    <x v="11"/>
    <x v="0"/>
    <x v="1"/>
    <s v="24"/>
    <s v="Low"/>
    <s v="LOW"/>
  </r>
  <r>
    <x v="67"/>
    <n v="2799"/>
    <n v="1239"/>
    <n v="5"/>
    <x v="2"/>
    <x v="7"/>
    <x v="1"/>
    <d v="2020-08-21T00:00:00"/>
    <x v="104"/>
    <x v="4"/>
    <x v="15"/>
    <x v="4"/>
    <x v="9"/>
    <s v="21"/>
    <s v="High"/>
    <s v="MEDIUM"/>
  </r>
  <r>
    <x v="67"/>
    <n v="2799"/>
    <n v="1239"/>
    <n v="5"/>
    <x v="2"/>
    <x v="7"/>
    <x v="1"/>
    <d v="2023-04-17T00:00:00"/>
    <x v="105"/>
    <x v="1"/>
    <x v="1"/>
    <x v="0"/>
    <x v="11"/>
    <s v="17"/>
    <s v="High"/>
    <s v="MEDIUM"/>
  </r>
  <r>
    <x v="67"/>
    <n v="2799"/>
    <n v="1239"/>
    <n v="5"/>
    <x v="2"/>
    <x v="7"/>
    <x v="1"/>
    <d v="2023-12-24T00:00:00"/>
    <x v="106"/>
    <x v="3"/>
    <x v="11"/>
    <x v="0"/>
    <x v="1"/>
    <s v="24"/>
    <s v="High"/>
    <s v="MEDIUM"/>
  </r>
  <r>
    <x v="68"/>
    <n v="3234"/>
    <n v="1029"/>
    <n v="20"/>
    <x v="1"/>
    <x v="6"/>
    <x v="3"/>
    <d v="2022-03-20T00:00:00"/>
    <x v="107"/>
    <x v="0"/>
    <x v="0"/>
    <x v="3"/>
    <x v="6"/>
    <s v="20"/>
    <s v="High"/>
    <s v="MEDIUM"/>
  </r>
  <r>
    <x v="69"/>
    <n v="4920"/>
    <n v="775"/>
    <n v="12"/>
    <x v="2"/>
    <x v="4"/>
    <x v="1"/>
    <d v="2021-08-12T00:00:00"/>
    <x v="108"/>
    <x v="1"/>
    <x v="6"/>
    <x v="2"/>
    <x v="9"/>
    <s v="12"/>
    <s v="Low"/>
    <s v="LOW"/>
  </r>
  <r>
    <x v="69"/>
    <n v="9078"/>
    <n v="2213"/>
    <n v="15"/>
    <x v="2"/>
    <x v="11"/>
    <x v="2"/>
    <d v="2021-08-12T00:00:00"/>
    <x v="108"/>
    <x v="1"/>
    <x v="6"/>
    <x v="2"/>
    <x v="9"/>
    <s v="12"/>
    <s v="High"/>
    <s v="MEDIUM"/>
  </r>
  <r>
    <x v="70"/>
    <n v="8586"/>
    <n v="3826"/>
    <n v="7"/>
    <x v="2"/>
    <x v="11"/>
    <x v="0"/>
    <d v="2020-12-21T00:00:00"/>
    <x v="109"/>
    <x v="0"/>
    <x v="0"/>
    <x v="4"/>
    <x v="1"/>
    <s v="21"/>
    <s v="High"/>
    <s v="HIGH"/>
  </r>
  <r>
    <x v="70"/>
    <n v="8586"/>
    <n v="3826"/>
    <n v="7"/>
    <x v="2"/>
    <x v="11"/>
    <x v="0"/>
    <d v="2023-07-07T00:00:00"/>
    <x v="110"/>
    <x v="0"/>
    <x v="16"/>
    <x v="0"/>
    <x v="2"/>
    <s v="07"/>
    <s v="High"/>
    <s v="HIGH"/>
  </r>
  <r>
    <x v="71"/>
    <n v="5047"/>
    <n v="2211"/>
    <n v="13"/>
    <x v="2"/>
    <x v="7"/>
    <x v="2"/>
    <d v="2023-08-13T00:00:00"/>
    <x v="111"/>
    <x v="3"/>
    <x v="11"/>
    <x v="0"/>
    <x v="9"/>
    <s v="13"/>
    <s v="High"/>
    <s v="MEDIUM"/>
  </r>
  <r>
    <x v="71"/>
    <n v="5047"/>
    <n v="2211"/>
    <n v="13"/>
    <x v="2"/>
    <x v="7"/>
    <x v="2"/>
    <d v="2021-02-04T00:00:00"/>
    <x v="112"/>
    <x v="1"/>
    <x v="1"/>
    <x v="2"/>
    <x v="7"/>
    <s v="04"/>
    <s v="High"/>
    <s v="MEDIUM"/>
  </r>
  <r>
    <x v="71"/>
    <n v="5047"/>
    <n v="2211"/>
    <n v="13"/>
    <x v="2"/>
    <x v="7"/>
    <x v="2"/>
    <d v="2022-09-16T00:00:00"/>
    <x v="113"/>
    <x v="1"/>
    <x v="17"/>
    <x v="3"/>
    <x v="10"/>
    <s v="16"/>
    <s v="High"/>
    <s v="MEDIUM"/>
  </r>
  <r>
    <x v="71"/>
    <n v="5047"/>
    <n v="2211"/>
    <n v="13"/>
    <x v="2"/>
    <x v="7"/>
    <x v="2"/>
    <d v="2022-05-06T00:00:00"/>
    <x v="114"/>
    <x v="2"/>
    <x v="2"/>
    <x v="3"/>
    <x v="3"/>
    <s v="06"/>
    <s v="High"/>
    <s v="MEDIUM"/>
  </r>
  <r>
    <x v="72"/>
    <n v="3657"/>
    <n v="163"/>
    <n v="1"/>
    <x v="2"/>
    <x v="7"/>
    <x v="0"/>
    <d v="2021-05-28T00:00:00"/>
    <x v="115"/>
    <x v="3"/>
    <x v="11"/>
    <x v="2"/>
    <x v="3"/>
    <s v="28"/>
    <s v="Low"/>
    <s v="LOW"/>
  </r>
  <r>
    <x v="73"/>
    <n v="6471"/>
    <n v="2842"/>
    <n v="18"/>
    <x v="0"/>
    <x v="0"/>
    <x v="0"/>
    <d v="2024-07-18T00:00:00"/>
    <x v="116"/>
    <x v="1"/>
    <x v="17"/>
    <x v="1"/>
    <x v="2"/>
    <s v="18"/>
    <s v="High"/>
    <s v="HIGH"/>
  </r>
  <r>
    <x v="74"/>
    <n v="949"/>
    <n v="301"/>
    <n v="9"/>
    <x v="1"/>
    <x v="9"/>
    <x v="0"/>
    <d v="2024-12-06T00:00:00"/>
    <x v="117"/>
    <x v="5"/>
    <x v="14"/>
    <x v="1"/>
    <x v="1"/>
    <s v="06"/>
    <s v="Low"/>
    <s v="LOW"/>
  </r>
  <r>
    <x v="74"/>
    <n v="6823"/>
    <n v="771"/>
    <n v="6"/>
    <x v="1"/>
    <x v="9"/>
    <x v="2"/>
    <d v="2024-12-06T00:00:00"/>
    <x v="117"/>
    <x v="5"/>
    <x v="14"/>
    <x v="1"/>
    <x v="1"/>
    <s v="06"/>
    <s v="Low"/>
    <s v="LOW"/>
  </r>
  <r>
    <x v="74"/>
    <n v="4364"/>
    <n v="831"/>
    <n v="2"/>
    <x v="2"/>
    <x v="4"/>
    <x v="2"/>
    <d v="2024-12-06T00:00:00"/>
    <x v="117"/>
    <x v="5"/>
    <x v="14"/>
    <x v="1"/>
    <x v="1"/>
    <s v="06"/>
    <s v="Low"/>
    <s v="LOW"/>
  </r>
  <r>
    <x v="75"/>
    <n v="6671"/>
    <n v="2797"/>
    <n v="10"/>
    <x v="0"/>
    <x v="10"/>
    <x v="0"/>
    <d v="2022-12-12T00:00:00"/>
    <x v="118"/>
    <x v="1"/>
    <x v="17"/>
    <x v="3"/>
    <x v="1"/>
    <s v="12"/>
    <s v="High"/>
    <s v="HIGH"/>
  </r>
  <r>
    <x v="76"/>
    <n v="7472"/>
    <n v="1037"/>
    <n v="3"/>
    <x v="1"/>
    <x v="8"/>
    <x v="4"/>
    <d v="2022-10-20T00:00:00"/>
    <x v="119"/>
    <x v="1"/>
    <x v="6"/>
    <x v="3"/>
    <x v="4"/>
    <s v="20"/>
    <s v="High"/>
    <s v="MEDIUM"/>
  </r>
  <r>
    <x v="76"/>
    <n v="9548"/>
    <n v="1806"/>
    <n v="9"/>
    <x v="0"/>
    <x v="1"/>
    <x v="4"/>
    <d v="2022-10-20T00:00:00"/>
    <x v="119"/>
    <x v="1"/>
    <x v="6"/>
    <x v="3"/>
    <x v="4"/>
    <s v="20"/>
    <s v="High"/>
    <s v="MEDIUM"/>
  </r>
  <r>
    <x v="77"/>
    <n v="7759"/>
    <n v="3741"/>
    <n v="17"/>
    <x v="0"/>
    <x v="1"/>
    <x v="0"/>
    <d v="2021-03-24T00:00:00"/>
    <x v="120"/>
    <x v="0"/>
    <x v="0"/>
    <x v="2"/>
    <x v="6"/>
    <s v="24"/>
    <s v="High"/>
    <s v="HIGH"/>
  </r>
  <r>
    <x v="77"/>
    <n v="7759"/>
    <n v="3741"/>
    <n v="17"/>
    <x v="0"/>
    <x v="1"/>
    <x v="0"/>
    <d v="2025-01-06T00:00:00"/>
    <x v="121"/>
    <x v="4"/>
    <x v="8"/>
    <x v="5"/>
    <x v="8"/>
    <s v="06"/>
    <s v="High"/>
    <s v="HIGH"/>
  </r>
  <r>
    <x v="77"/>
    <n v="7521"/>
    <n v="3457"/>
    <n v="16"/>
    <x v="1"/>
    <x v="6"/>
    <x v="1"/>
    <d v="2021-03-24T00:00:00"/>
    <x v="120"/>
    <x v="0"/>
    <x v="0"/>
    <x v="2"/>
    <x v="6"/>
    <s v="24"/>
    <s v="High"/>
    <s v="HIGH"/>
  </r>
  <r>
    <x v="77"/>
    <n v="7521"/>
    <n v="3457"/>
    <n v="16"/>
    <x v="1"/>
    <x v="6"/>
    <x v="1"/>
    <d v="2025-01-06T00:00:00"/>
    <x v="121"/>
    <x v="4"/>
    <x v="8"/>
    <x v="5"/>
    <x v="8"/>
    <s v="06"/>
    <s v="High"/>
    <s v="HIGH"/>
  </r>
  <r>
    <x v="78"/>
    <n v="9704"/>
    <n v="4339"/>
    <n v="12"/>
    <x v="1"/>
    <x v="2"/>
    <x v="4"/>
    <d v="2021-03-06T00:00:00"/>
    <x v="122"/>
    <x v="4"/>
    <x v="15"/>
    <x v="2"/>
    <x v="6"/>
    <s v="06"/>
    <s v="High"/>
    <s v="HIGH"/>
  </r>
  <r>
    <x v="78"/>
    <n v="4948"/>
    <n v="2356"/>
    <n v="18"/>
    <x v="0"/>
    <x v="1"/>
    <x v="1"/>
    <d v="2021-03-06T00:00:00"/>
    <x v="122"/>
    <x v="4"/>
    <x v="15"/>
    <x v="2"/>
    <x v="6"/>
    <s v="06"/>
    <s v="High"/>
    <s v="MEDIUM"/>
  </r>
  <r>
    <x v="78"/>
    <n v="6435"/>
    <n v="334"/>
    <n v="10"/>
    <x v="0"/>
    <x v="0"/>
    <x v="1"/>
    <d v="2021-03-06T00:00:00"/>
    <x v="122"/>
    <x v="4"/>
    <x v="15"/>
    <x v="2"/>
    <x v="6"/>
    <s v="06"/>
    <s v="Low"/>
    <s v="LOW"/>
  </r>
  <r>
    <x v="79"/>
    <n v="9965"/>
    <n v="3033"/>
    <n v="16"/>
    <x v="1"/>
    <x v="6"/>
    <x v="4"/>
    <d v="2020-06-17T00:00:00"/>
    <x v="123"/>
    <x v="3"/>
    <x v="11"/>
    <x v="4"/>
    <x v="0"/>
    <s v="17"/>
    <s v="High"/>
    <s v="HIGH"/>
  </r>
  <r>
    <x v="79"/>
    <n v="9965"/>
    <n v="3033"/>
    <n v="16"/>
    <x v="1"/>
    <x v="6"/>
    <x v="4"/>
    <d v="2023-09-01T00:00:00"/>
    <x v="124"/>
    <x v="2"/>
    <x v="2"/>
    <x v="0"/>
    <x v="10"/>
    <s v="01"/>
    <s v="High"/>
    <s v="HIGH"/>
  </r>
  <r>
    <x v="80"/>
    <n v="1523"/>
    <n v="234"/>
    <n v="3"/>
    <x v="2"/>
    <x v="7"/>
    <x v="0"/>
    <d v="2023-06-08T00:00:00"/>
    <x v="125"/>
    <x v="2"/>
    <x v="7"/>
    <x v="0"/>
    <x v="0"/>
    <s v="08"/>
    <s v="Low"/>
    <s v="LOW"/>
  </r>
  <r>
    <x v="80"/>
    <n v="9073"/>
    <n v="424"/>
    <n v="7"/>
    <x v="0"/>
    <x v="0"/>
    <x v="1"/>
    <d v="2023-06-08T00:00:00"/>
    <x v="125"/>
    <x v="2"/>
    <x v="7"/>
    <x v="0"/>
    <x v="0"/>
    <s v="08"/>
    <s v="Low"/>
    <s v="LOW"/>
  </r>
  <r>
    <x v="81"/>
    <n v="6447"/>
    <n v="3079"/>
    <n v="20"/>
    <x v="0"/>
    <x v="3"/>
    <x v="4"/>
    <d v="2021-03-25T00:00:00"/>
    <x v="126"/>
    <x v="2"/>
    <x v="7"/>
    <x v="2"/>
    <x v="6"/>
    <s v="25"/>
    <s v="High"/>
    <s v="HIGH"/>
  </r>
  <r>
    <x v="81"/>
    <n v="8947"/>
    <n v="2807"/>
    <n v="6"/>
    <x v="0"/>
    <x v="0"/>
    <x v="3"/>
    <d v="2021-03-25T00:00:00"/>
    <x v="126"/>
    <x v="2"/>
    <x v="7"/>
    <x v="2"/>
    <x v="6"/>
    <s v="25"/>
    <s v="High"/>
    <s v="HIGH"/>
  </r>
  <r>
    <x v="82"/>
    <n v="914"/>
    <n v="400"/>
    <n v="8"/>
    <x v="1"/>
    <x v="2"/>
    <x v="1"/>
    <d v="2021-01-03T00:00:00"/>
    <x v="127"/>
    <x v="3"/>
    <x v="4"/>
    <x v="2"/>
    <x v="8"/>
    <s v="03"/>
    <s v="Low"/>
    <s v="LOW"/>
  </r>
  <r>
    <x v="82"/>
    <n v="1548"/>
    <n v="666"/>
    <n v="3"/>
    <x v="1"/>
    <x v="8"/>
    <x v="3"/>
    <d v="2021-01-03T00:00:00"/>
    <x v="127"/>
    <x v="3"/>
    <x v="4"/>
    <x v="2"/>
    <x v="8"/>
    <s v="03"/>
    <s v="Low"/>
    <s v="LOW"/>
  </r>
  <r>
    <x v="83"/>
    <n v="2759"/>
    <n v="1149"/>
    <n v="6"/>
    <x v="2"/>
    <x v="4"/>
    <x v="3"/>
    <d v="2024-12-27T00:00:00"/>
    <x v="128"/>
    <x v="2"/>
    <x v="5"/>
    <x v="1"/>
    <x v="1"/>
    <s v="27"/>
    <s v="High"/>
    <s v="MEDIUM"/>
  </r>
  <r>
    <x v="84"/>
    <n v="1341"/>
    <n v="615"/>
    <n v="4"/>
    <x v="0"/>
    <x v="3"/>
    <x v="0"/>
    <d v="2022-08-12T00:00:00"/>
    <x v="129"/>
    <x v="0"/>
    <x v="3"/>
    <x v="3"/>
    <x v="9"/>
    <s v="12"/>
    <s v="Low"/>
    <s v="LOW"/>
  </r>
  <r>
    <x v="85"/>
    <n v="9851"/>
    <n v="2669"/>
    <n v="19"/>
    <x v="0"/>
    <x v="0"/>
    <x v="1"/>
    <d v="2022-03-28T00:00:00"/>
    <x v="130"/>
    <x v="5"/>
    <x v="14"/>
    <x v="3"/>
    <x v="6"/>
    <s v="28"/>
    <s v="High"/>
    <s v="HIGH"/>
  </r>
  <r>
    <x v="85"/>
    <n v="9851"/>
    <n v="2669"/>
    <n v="19"/>
    <x v="0"/>
    <x v="0"/>
    <x v="1"/>
    <d v="2023-07-15T00:00:00"/>
    <x v="131"/>
    <x v="2"/>
    <x v="2"/>
    <x v="0"/>
    <x v="2"/>
    <s v="15"/>
    <s v="High"/>
    <s v="HIGH"/>
  </r>
  <r>
    <x v="85"/>
    <n v="9851"/>
    <n v="2669"/>
    <n v="19"/>
    <x v="0"/>
    <x v="0"/>
    <x v="1"/>
    <d v="2022-09-22T00:00:00"/>
    <x v="132"/>
    <x v="0"/>
    <x v="3"/>
    <x v="3"/>
    <x v="10"/>
    <s v="22"/>
    <s v="High"/>
    <s v="HIGH"/>
  </r>
  <r>
    <x v="85"/>
    <n v="9989"/>
    <n v="3930"/>
    <n v="14"/>
    <x v="2"/>
    <x v="4"/>
    <x v="1"/>
    <d v="2022-03-28T00:00:00"/>
    <x v="130"/>
    <x v="5"/>
    <x v="14"/>
    <x v="3"/>
    <x v="6"/>
    <s v="28"/>
    <s v="High"/>
    <s v="HIGH"/>
  </r>
  <r>
    <x v="85"/>
    <n v="9989"/>
    <n v="3930"/>
    <n v="14"/>
    <x v="2"/>
    <x v="4"/>
    <x v="1"/>
    <d v="2023-07-15T00:00:00"/>
    <x v="131"/>
    <x v="2"/>
    <x v="2"/>
    <x v="0"/>
    <x v="2"/>
    <s v="15"/>
    <s v="High"/>
    <s v="HIGH"/>
  </r>
  <r>
    <x v="85"/>
    <n v="9989"/>
    <n v="3930"/>
    <n v="14"/>
    <x v="2"/>
    <x v="4"/>
    <x v="1"/>
    <d v="2022-09-22T00:00:00"/>
    <x v="132"/>
    <x v="0"/>
    <x v="3"/>
    <x v="3"/>
    <x v="10"/>
    <s v="22"/>
    <s v="High"/>
    <s v="HIGH"/>
  </r>
  <r>
    <x v="86"/>
    <n v="7421"/>
    <n v="958"/>
    <n v="10"/>
    <x v="2"/>
    <x v="4"/>
    <x v="4"/>
    <d v="2022-12-20T00:00:00"/>
    <x v="133"/>
    <x v="4"/>
    <x v="15"/>
    <x v="3"/>
    <x v="1"/>
    <s v="20"/>
    <s v="Low"/>
    <s v="LOW"/>
  </r>
  <r>
    <x v="86"/>
    <n v="7421"/>
    <n v="958"/>
    <n v="10"/>
    <x v="2"/>
    <x v="4"/>
    <x v="4"/>
    <d v="2022-01-16T00:00:00"/>
    <x v="134"/>
    <x v="4"/>
    <x v="15"/>
    <x v="3"/>
    <x v="8"/>
    <s v="16"/>
    <s v="Low"/>
    <s v="LOW"/>
  </r>
  <r>
    <x v="86"/>
    <n v="7421"/>
    <n v="958"/>
    <n v="10"/>
    <x v="2"/>
    <x v="4"/>
    <x v="4"/>
    <d v="2023-01-29T00:00:00"/>
    <x v="135"/>
    <x v="4"/>
    <x v="8"/>
    <x v="0"/>
    <x v="8"/>
    <s v="29"/>
    <s v="Low"/>
    <s v="LOW"/>
  </r>
  <r>
    <x v="87"/>
    <n v="3099"/>
    <n v="479"/>
    <n v="1"/>
    <x v="1"/>
    <x v="8"/>
    <x v="4"/>
    <d v="2022-01-15T00:00:00"/>
    <x v="136"/>
    <x v="2"/>
    <x v="2"/>
    <x v="3"/>
    <x v="8"/>
    <s v="15"/>
    <s v="Low"/>
    <s v="LOW"/>
  </r>
  <r>
    <x v="87"/>
    <n v="2521"/>
    <n v="906"/>
    <n v="7"/>
    <x v="0"/>
    <x v="10"/>
    <x v="4"/>
    <d v="2022-01-15T00:00:00"/>
    <x v="136"/>
    <x v="2"/>
    <x v="2"/>
    <x v="3"/>
    <x v="8"/>
    <s v="15"/>
    <s v="Low"/>
    <s v="LOW"/>
  </r>
  <r>
    <x v="88"/>
    <n v="6962"/>
    <n v="3429"/>
    <n v="12"/>
    <x v="0"/>
    <x v="0"/>
    <x v="0"/>
    <d v="2024-03-24T00:00:00"/>
    <x v="137"/>
    <x v="4"/>
    <x v="8"/>
    <x v="1"/>
    <x v="6"/>
    <s v="24"/>
    <s v="High"/>
    <s v="HIGH"/>
  </r>
  <r>
    <x v="88"/>
    <n v="6962"/>
    <n v="3429"/>
    <n v="12"/>
    <x v="0"/>
    <x v="0"/>
    <x v="0"/>
    <d v="2025-02-19T00:00:00"/>
    <x v="138"/>
    <x v="0"/>
    <x v="0"/>
    <x v="5"/>
    <x v="7"/>
    <s v="19"/>
    <s v="High"/>
    <s v="HIGH"/>
  </r>
  <r>
    <x v="89"/>
    <n v="1085"/>
    <n v="301"/>
    <n v="20"/>
    <x v="2"/>
    <x v="11"/>
    <x v="0"/>
    <d v="2024-07-13T00:00:00"/>
    <x v="139"/>
    <x v="2"/>
    <x v="2"/>
    <x v="1"/>
    <x v="2"/>
    <s v="13"/>
    <s v="Low"/>
    <s v="LOW"/>
  </r>
  <r>
    <x v="90"/>
    <n v="738"/>
    <n v="342"/>
    <n v="2"/>
    <x v="2"/>
    <x v="5"/>
    <x v="1"/>
    <d v="2023-04-28T00:00:00"/>
    <x v="140"/>
    <x v="5"/>
    <x v="13"/>
    <x v="0"/>
    <x v="11"/>
    <s v="28"/>
    <s v="Low"/>
    <s v="LOW"/>
  </r>
  <r>
    <x v="90"/>
    <n v="738"/>
    <n v="342"/>
    <n v="2"/>
    <x v="2"/>
    <x v="5"/>
    <x v="1"/>
    <d v="2020-12-05T00:00:00"/>
    <x v="141"/>
    <x v="2"/>
    <x v="2"/>
    <x v="4"/>
    <x v="1"/>
    <s v="05"/>
    <s v="Low"/>
    <s v="LOW"/>
  </r>
  <r>
    <x v="90"/>
    <n v="738"/>
    <n v="342"/>
    <n v="2"/>
    <x v="2"/>
    <x v="5"/>
    <x v="1"/>
    <d v="2024-05-14T00:00:00"/>
    <x v="142"/>
    <x v="5"/>
    <x v="13"/>
    <x v="1"/>
    <x v="3"/>
    <s v="14"/>
    <s v="Low"/>
    <s v="LOW"/>
  </r>
  <r>
    <x v="90"/>
    <n v="738"/>
    <n v="342"/>
    <n v="2"/>
    <x v="2"/>
    <x v="5"/>
    <x v="1"/>
    <d v="2022-01-18T00:00:00"/>
    <x v="143"/>
    <x v="2"/>
    <x v="5"/>
    <x v="3"/>
    <x v="8"/>
    <s v="18"/>
    <s v="Low"/>
    <s v="LOW"/>
  </r>
  <r>
    <x v="91"/>
    <n v="1366"/>
    <n v="242"/>
    <n v="17"/>
    <x v="0"/>
    <x v="0"/>
    <x v="2"/>
    <d v="2023-09-18T00:00:00"/>
    <x v="144"/>
    <x v="5"/>
    <x v="12"/>
    <x v="0"/>
    <x v="10"/>
    <s v="18"/>
    <s v="Low"/>
    <s v="LOW"/>
  </r>
  <r>
    <x v="91"/>
    <n v="1518"/>
    <n v="155"/>
    <n v="13"/>
    <x v="1"/>
    <x v="6"/>
    <x v="3"/>
    <d v="2023-09-18T00:00:00"/>
    <x v="144"/>
    <x v="5"/>
    <x v="12"/>
    <x v="0"/>
    <x v="10"/>
    <s v="18"/>
    <s v="Low"/>
    <s v="LOW"/>
  </r>
  <r>
    <x v="92"/>
    <n v="2962"/>
    <n v="1470"/>
    <n v="1"/>
    <x v="0"/>
    <x v="10"/>
    <x v="4"/>
    <d v="2021-05-12T00:00:00"/>
    <x v="145"/>
    <x v="2"/>
    <x v="2"/>
    <x v="2"/>
    <x v="3"/>
    <s v="12"/>
    <s v="High"/>
    <s v="MEDIUM"/>
  </r>
  <r>
    <x v="92"/>
    <n v="2962"/>
    <n v="1470"/>
    <n v="1"/>
    <x v="0"/>
    <x v="10"/>
    <x v="4"/>
    <d v="2023-09-17T00:00:00"/>
    <x v="146"/>
    <x v="0"/>
    <x v="16"/>
    <x v="0"/>
    <x v="10"/>
    <s v="17"/>
    <s v="High"/>
    <s v="MEDIUM"/>
  </r>
  <r>
    <x v="92"/>
    <n v="7131"/>
    <n v="718"/>
    <n v="12"/>
    <x v="0"/>
    <x v="1"/>
    <x v="0"/>
    <d v="2021-05-12T00:00:00"/>
    <x v="145"/>
    <x v="2"/>
    <x v="2"/>
    <x v="2"/>
    <x v="3"/>
    <s v="12"/>
    <s v="Low"/>
    <s v="LOW"/>
  </r>
  <r>
    <x v="92"/>
    <n v="7131"/>
    <n v="718"/>
    <n v="12"/>
    <x v="0"/>
    <x v="1"/>
    <x v="0"/>
    <d v="2023-09-17T00:00:00"/>
    <x v="146"/>
    <x v="0"/>
    <x v="16"/>
    <x v="0"/>
    <x v="10"/>
    <s v="17"/>
    <s v="Low"/>
    <s v="LOW"/>
  </r>
  <r>
    <x v="92"/>
    <n v="4200"/>
    <n v="855"/>
    <n v="10"/>
    <x v="1"/>
    <x v="6"/>
    <x v="2"/>
    <d v="2021-05-12T00:00:00"/>
    <x v="145"/>
    <x v="2"/>
    <x v="2"/>
    <x v="2"/>
    <x v="3"/>
    <s v="12"/>
    <s v="Low"/>
    <s v="LOW"/>
  </r>
  <r>
    <x v="92"/>
    <n v="4200"/>
    <n v="855"/>
    <n v="10"/>
    <x v="1"/>
    <x v="6"/>
    <x v="2"/>
    <d v="2023-09-17T00:00:00"/>
    <x v="146"/>
    <x v="0"/>
    <x v="16"/>
    <x v="0"/>
    <x v="10"/>
    <s v="17"/>
    <s v="Low"/>
    <s v="LOW"/>
  </r>
  <r>
    <x v="93"/>
    <n v="5934"/>
    <n v="1563"/>
    <n v="2"/>
    <x v="1"/>
    <x v="6"/>
    <x v="2"/>
    <d v="2024-09-06T00:00:00"/>
    <x v="147"/>
    <x v="1"/>
    <x v="17"/>
    <x v="1"/>
    <x v="10"/>
    <s v="06"/>
    <s v="High"/>
    <s v="MEDIUM"/>
  </r>
  <r>
    <x v="94"/>
    <n v="2701"/>
    <n v="322"/>
    <n v="11"/>
    <x v="0"/>
    <x v="1"/>
    <x v="0"/>
    <d v="2022-06-18T00:00:00"/>
    <x v="148"/>
    <x v="2"/>
    <x v="5"/>
    <x v="3"/>
    <x v="0"/>
    <s v="18"/>
    <s v="Low"/>
    <s v="LOW"/>
  </r>
  <r>
    <x v="94"/>
    <n v="7273"/>
    <n v="2702"/>
    <n v="18"/>
    <x v="1"/>
    <x v="8"/>
    <x v="4"/>
    <d v="2022-06-18T00:00:00"/>
    <x v="148"/>
    <x v="2"/>
    <x v="5"/>
    <x v="3"/>
    <x v="0"/>
    <s v="18"/>
    <s v="High"/>
    <s v="HIGH"/>
  </r>
  <r>
    <x v="95"/>
    <n v="2465"/>
    <n v="699"/>
    <n v="18"/>
    <x v="1"/>
    <x v="6"/>
    <x v="1"/>
    <d v="2020-05-22T00:00:00"/>
    <x v="149"/>
    <x v="3"/>
    <x v="11"/>
    <x v="4"/>
    <x v="3"/>
    <s v="22"/>
    <s v="Low"/>
    <s v="LOW"/>
  </r>
  <r>
    <x v="96"/>
    <n v="3479"/>
    <n v="1087"/>
    <n v="2"/>
    <x v="1"/>
    <x v="6"/>
    <x v="2"/>
    <d v="2024-10-17T00:00:00"/>
    <x v="150"/>
    <x v="4"/>
    <x v="8"/>
    <x v="1"/>
    <x v="4"/>
    <s v="17"/>
    <s v="High"/>
    <s v="MEDIUM"/>
  </r>
  <r>
    <x v="96"/>
    <n v="5457"/>
    <n v="1765"/>
    <n v="7"/>
    <x v="0"/>
    <x v="1"/>
    <x v="2"/>
    <d v="2024-10-17T00:00:00"/>
    <x v="150"/>
    <x v="4"/>
    <x v="8"/>
    <x v="1"/>
    <x v="4"/>
    <s v="17"/>
    <s v="High"/>
    <s v="MEDIUM"/>
  </r>
  <r>
    <x v="97"/>
    <n v="4957"/>
    <n v="1152"/>
    <n v="8"/>
    <x v="1"/>
    <x v="6"/>
    <x v="3"/>
    <d v="2022-03-22T00:00:00"/>
    <x v="151"/>
    <x v="5"/>
    <x v="14"/>
    <x v="3"/>
    <x v="6"/>
    <s v="22"/>
    <s v="High"/>
    <s v="MEDIUM"/>
  </r>
  <r>
    <x v="98"/>
    <n v="4404"/>
    <n v="858"/>
    <n v="17"/>
    <x v="1"/>
    <x v="2"/>
    <x v="1"/>
    <d v="2024-03-17T00:00:00"/>
    <x v="152"/>
    <x v="5"/>
    <x v="12"/>
    <x v="1"/>
    <x v="6"/>
    <s v="17"/>
    <s v="Low"/>
    <s v="LOW"/>
  </r>
  <r>
    <x v="98"/>
    <n v="8776"/>
    <n v="2529"/>
    <n v="15"/>
    <x v="2"/>
    <x v="7"/>
    <x v="3"/>
    <d v="2024-03-17T00:00:00"/>
    <x v="152"/>
    <x v="5"/>
    <x v="12"/>
    <x v="1"/>
    <x v="6"/>
    <s v="17"/>
    <s v="High"/>
    <s v="HIGH"/>
  </r>
  <r>
    <x v="99"/>
    <n v="9536"/>
    <n v="1437"/>
    <n v="9"/>
    <x v="0"/>
    <x v="10"/>
    <x v="0"/>
    <d v="2020-04-02T00:00:00"/>
    <x v="153"/>
    <x v="0"/>
    <x v="3"/>
    <x v="4"/>
    <x v="11"/>
    <s v="02"/>
    <s v="High"/>
    <s v="MEDIUM"/>
  </r>
  <r>
    <x v="99"/>
    <n v="2225"/>
    <n v="589"/>
    <n v="7"/>
    <x v="2"/>
    <x v="7"/>
    <x v="3"/>
    <d v="2020-04-02T00:00:00"/>
    <x v="153"/>
    <x v="0"/>
    <x v="3"/>
    <x v="4"/>
    <x v="11"/>
    <s v="02"/>
    <s v="Low"/>
    <s v="LOW"/>
  </r>
  <r>
    <x v="100"/>
    <n v="9574"/>
    <n v="4045"/>
    <n v="19"/>
    <x v="2"/>
    <x v="11"/>
    <x v="0"/>
    <d v="2024-03-13T00:00:00"/>
    <x v="154"/>
    <x v="3"/>
    <x v="11"/>
    <x v="1"/>
    <x v="6"/>
    <s v="13"/>
    <s v="High"/>
    <s v="HIGH"/>
  </r>
  <r>
    <x v="100"/>
    <n v="4382"/>
    <n v="482"/>
    <n v="17"/>
    <x v="0"/>
    <x v="0"/>
    <x v="4"/>
    <d v="2024-03-13T00:00:00"/>
    <x v="154"/>
    <x v="3"/>
    <x v="11"/>
    <x v="1"/>
    <x v="6"/>
    <s v="13"/>
    <s v="Low"/>
    <s v="LOW"/>
  </r>
  <r>
    <x v="101"/>
    <n v="8200"/>
    <n v="257"/>
    <n v="19"/>
    <x v="0"/>
    <x v="3"/>
    <x v="4"/>
    <d v="2023-03-21T00:00:00"/>
    <x v="155"/>
    <x v="5"/>
    <x v="13"/>
    <x v="0"/>
    <x v="6"/>
    <s v="21"/>
    <s v="Low"/>
    <s v="LOW"/>
  </r>
  <r>
    <x v="101"/>
    <n v="9316"/>
    <n v="3003"/>
    <n v="13"/>
    <x v="2"/>
    <x v="7"/>
    <x v="3"/>
    <d v="2023-03-21T00:00:00"/>
    <x v="155"/>
    <x v="5"/>
    <x v="13"/>
    <x v="0"/>
    <x v="6"/>
    <s v="21"/>
    <s v="High"/>
    <s v="HIGH"/>
  </r>
  <r>
    <x v="101"/>
    <n v="6379"/>
    <n v="3128"/>
    <n v="15"/>
    <x v="0"/>
    <x v="0"/>
    <x v="4"/>
    <d v="2023-03-21T00:00:00"/>
    <x v="155"/>
    <x v="5"/>
    <x v="13"/>
    <x v="0"/>
    <x v="6"/>
    <s v="21"/>
    <s v="High"/>
    <s v="HIGH"/>
  </r>
  <r>
    <x v="102"/>
    <n v="3348"/>
    <n v="568"/>
    <n v="5"/>
    <x v="1"/>
    <x v="6"/>
    <x v="3"/>
    <d v="2024-03-02T00:00:00"/>
    <x v="156"/>
    <x v="5"/>
    <x v="14"/>
    <x v="1"/>
    <x v="6"/>
    <s v="02"/>
    <s v="Low"/>
    <s v="LOW"/>
  </r>
  <r>
    <x v="102"/>
    <n v="3348"/>
    <n v="568"/>
    <n v="5"/>
    <x v="1"/>
    <x v="6"/>
    <x v="3"/>
    <d v="2021-04-30T00:00:00"/>
    <x v="157"/>
    <x v="2"/>
    <x v="7"/>
    <x v="2"/>
    <x v="11"/>
    <s v="30"/>
    <s v="Low"/>
    <s v="LOW"/>
  </r>
  <r>
    <x v="102"/>
    <n v="8856"/>
    <n v="2020"/>
    <n v="9"/>
    <x v="1"/>
    <x v="2"/>
    <x v="1"/>
    <d v="2024-03-02T00:00:00"/>
    <x v="156"/>
    <x v="5"/>
    <x v="14"/>
    <x v="1"/>
    <x v="6"/>
    <s v="02"/>
    <s v="High"/>
    <s v="MEDIUM"/>
  </r>
  <r>
    <x v="102"/>
    <n v="8856"/>
    <n v="2020"/>
    <n v="9"/>
    <x v="1"/>
    <x v="2"/>
    <x v="1"/>
    <d v="2021-04-30T00:00:00"/>
    <x v="157"/>
    <x v="2"/>
    <x v="7"/>
    <x v="2"/>
    <x v="11"/>
    <s v="30"/>
    <s v="High"/>
    <s v="MEDIUM"/>
  </r>
  <r>
    <x v="103"/>
    <n v="1760"/>
    <n v="619"/>
    <n v="16"/>
    <x v="2"/>
    <x v="7"/>
    <x v="1"/>
    <d v="2021-09-15T00:00:00"/>
    <x v="158"/>
    <x v="5"/>
    <x v="12"/>
    <x v="2"/>
    <x v="10"/>
    <s v="15"/>
    <s v="Low"/>
    <s v="LOW"/>
  </r>
  <r>
    <x v="103"/>
    <n v="1760"/>
    <n v="619"/>
    <n v="16"/>
    <x v="2"/>
    <x v="7"/>
    <x v="1"/>
    <d v="2023-01-28T00:00:00"/>
    <x v="159"/>
    <x v="4"/>
    <x v="15"/>
    <x v="0"/>
    <x v="8"/>
    <s v="28"/>
    <s v="Low"/>
    <s v="LOW"/>
  </r>
  <r>
    <x v="103"/>
    <n v="6351"/>
    <n v="986"/>
    <n v="15"/>
    <x v="0"/>
    <x v="1"/>
    <x v="0"/>
    <d v="2021-09-15T00:00:00"/>
    <x v="158"/>
    <x v="5"/>
    <x v="12"/>
    <x v="2"/>
    <x v="10"/>
    <s v="15"/>
    <s v="Low"/>
    <s v="LOW"/>
  </r>
  <r>
    <x v="103"/>
    <n v="6351"/>
    <n v="986"/>
    <n v="15"/>
    <x v="0"/>
    <x v="1"/>
    <x v="0"/>
    <d v="2023-01-28T00:00:00"/>
    <x v="159"/>
    <x v="4"/>
    <x v="15"/>
    <x v="0"/>
    <x v="8"/>
    <s v="28"/>
    <s v="Low"/>
    <s v="LOW"/>
  </r>
  <r>
    <x v="104"/>
    <n v="869"/>
    <n v="373"/>
    <n v="14"/>
    <x v="1"/>
    <x v="8"/>
    <x v="3"/>
    <d v="2021-07-08T00:00:00"/>
    <x v="160"/>
    <x v="2"/>
    <x v="5"/>
    <x v="2"/>
    <x v="2"/>
    <s v="08"/>
    <s v="Low"/>
    <s v="LOW"/>
  </r>
  <r>
    <x v="104"/>
    <n v="869"/>
    <n v="373"/>
    <n v="14"/>
    <x v="1"/>
    <x v="8"/>
    <x v="3"/>
    <d v="2020-04-08T00:00:00"/>
    <x v="161"/>
    <x v="5"/>
    <x v="14"/>
    <x v="4"/>
    <x v="11"/>
    <s v="08"/>
    <s v="Low"/>
    <s v="LOW"/>
  </r>
  <r>
    <x v="104"/>
    <n v="1486"/>
    <n v="114"/>
    <n v="7"/>
    <x v="2"/>
    <x v="11"/>
    <x v="0"/>
    <d v="2021-07-08T00:00:00"/>
    <x v="160"/>
    <x v="2"/>
    <x v="5"/>
    <x v="2"/>
    <x v="2"/>
    <s v="08"/>
    <s v="Low"/>
    <s v="LOW"/>
  </r>
  <r>
    <x v="104"/>
    <n v="1486"/>
    <n v="114"/>
    <n v="7"/>
    <x v="2"/>
    <x v="11"/>
    <x v="0"/>
    <d v="2020-04-08T00:00:00"/>
    <x v="161"/>
    <x v="5"/>
    <x v="14"/>
    <x v="4"/>
    <x v="11"/>
    <s v="08"/>
    <s v="Low"/>
    <s v="LOW"/>
  </r>
  <r>
    <x v="105"/>
    <n v="2999"/>
    <n v="145"/>
    <n v="13"/>
    <x v="1"/>
    <x v="9"/>
    <x v="4"/>
    <d v="2022-08-23T00:00:00"/>
    <x v="162"/>
    <x v="1"/>
    <x v="1"/>
    <x v="3"/>
    <x v="9"/>
    <s v="23"/>
    <s v="Low"/>
    <s v="LOW"/>
  </r>
  <r>
    <x v="105"/>
    <n v="5142"/>
    <n v="1916"/>
    <n v="20"/>
    <x v="1"/>
    <x v="8"/>
    <x v="2"/>
    <d v="2022-08-23T00:00:00"/>
    <x v="162"/>
    <x v="1"/>
    <x v="1"/>
    <x v="3"/>
    <x v="9"/>
    <s v="23"/>
    <s v="High"/>
    <s v="MEDIUM"/>
  </r>
  <r>
    <x v="106"/>
    <n v="1239"/>
    <n v="575"/>
    <n v="17"/>
    <x v="0"/>
    <x v="3"/>
    <x v="0"/>
    <d v="2022-12-17T00:00:00"/>
    <x v="163"/>
    <x v="2"/>
    <x v="7"/>
    <x v="3"/>
    <x v="1"/>
    <s v="17"/>
    <s v="Low"/>
    <s v="LOW"/>
  </r>
  <r>
    <x v="106"/>
    <n v="1239"/>
    <n v="575"/>
    <n v="17"/>
    <x v="0"/>
    <x v="3"/>
    <x v="0"/>
    <d v="2022-06-08T00:00:00"/>
    <x v="164"/>
    <x v="1"/>
    <x v="6"/>
    <x v="3"/>
    <x v="0"/>
    <s v="08"/>
    <s v="Low"/>
    <s v="LOW"/>
  </r>
  <r>
    <x v="106"/>
    <n v="1262"/>
    <n v="515"/>
    <n v="16"/>
    <x v="0"/>
    <x v="0"/>
    <x v="2"/>
    <d v="2022-12-17T00:00:00"/>
    <x v="163"/>
    <x v="2"/>
    <x v="7"/>
    <x v="3"/>
    <x v="1"/>
    <s v="17"/>
    <s v="Low"/>
    <s v="LOW"/>
  </r>
  <r>
    <x v="106"/>
    <n v="1262"/>
    <n v="515"/>
    <n v="16"/>
    <x v="0"/>
    <x v="0"/>
    <x v="2"/>
    <d v="2022-06-08T00:00:00"/>
    <x v="164"/>
    <x v="1"/>
    <x v="6"/>
    <x v="3"/>
    <x v="0"/>
    <s v="08"/>
    <s v="Low"/>
    <s v="LOW"/>
  </r>
  <r>
    <x v="107"/>
    <n v="1033"/>
    <n v="254"/>
    <n v="5"/>
    <x v="2"/>
    <x v="11"/>
    <x v="4"/>
    <d v="2020-08-28T00:00:00"/>
    <x v="165"/>
    <x v="2"/>
    <x v="7"/>
    <x v="4"/>
    <x v="9"/>
    <s v="28"/>
    <s v="Low"/>
    <s v="LOW"/>
  </r>
  <r>
    <x v="108"/>
    <n v="1518"/>
    <n v="159"/>
    <n v="19"/>
    <x v="0"/>
    <x v="1"/>
    <x v="0"/>
    <d v="2020-09-26T00:00:00"/>
    <x v="166"/>
    <x v="3"/>
    <x v="9"/>
    <x v="4"/>
    <x v="10"/>
    <s v="26"/>
    <s v="Low"/>
    <s v="LOW"/>
  </r>
  <r>
    <x v="109"/>
    <n v="8581"/>
    <n v="2444"/>
    <n v="2"/>
    <x v="1"/>
    <x v="8"/>
    <x v="1"/>
    <d v="2020-12-13T00:00:00"/>
    <x v="167"/>
    <x v="1"/>
    <x v="17"/>
    <x v="4"/>
    <x v="1"/>
    <s v="13"/>
    <s v="High"/>
    <s v="MEDIUM"/>
  </r>
  <r>
    <x v="109"/>
    <n v="8581"/>
    <n v="2444"/>
    <n v="2"/>
    <x v="1"/>
    <x v="8"/>
    <x v="1"/>
    <d v="2020-11-19T00:00:00"/>
    <x v="168"/>
    <x v="0"/>
    <x v="3"/>
    <x v="4"/>
    <x v="5"/>
    <s v="19"/>
    <s v="High"/>
    <s v="MEDIUM"/>
  </r>
  <r>
    <x v="110"/>
    <n v="1167"/>
    <n v="463"/>
    <n v="5"/>
    <x v="1"/>
    <x v="2"/>
    <x v="0"/>
    <d v="2023-09-13T00:00:00"/>
    <x v="169"/>
    <x v="4"/>
    <x v="10"/>
    <x v="0"/>
    <x v="10"/>
    <s v="13"/>
    <s v="Low"/>
    <s v="LOW"/>
  </r>
  <r>
    <x v="110"/>
    <n v="2841"/>
    <n v="803"/>
    <n v="20"/>
    <x v="0"/>
    <x v="3"/>
    <x v="3"/>
    <d v="2023-09-13T00:00:00"/>
    <x v="169"/>
    <x v="4"/>
    <x v="10"/>
    <x v="0"/>
    <x v="10"/>
    <s v="13"/>
    <s v="Low"/>
    <s v="LOW"/>
  </r>
  <r>
    <x v="110"/>
    <n v="5680"/>
    <n v="2159"/>
    <n v="19"/>
    <x v="2"/>
    <x v="4"/>
    <x v="0"/>
    <d v="2023-09-13T00:00:00"/>
    <x v="169"/>
    <x v="4"/>
    <x v="10"/>
    <x v="0"/>
    <x v="10"/>
    <s v="13"/>
    <s v="High"/>
    <s v="MEDIUM"/>
  </r>
  <r>
    <x v="111"/>
    <n v="8204"/>
    <n v="2382"/>
    <n v="6"/>
    <x v="1"/>
    <x v="2"/>
    <x v="0"/>
    <d v="2020-03-31T00:00:00"/>
    <x v="170"/>
    <x v="1"/>
    <x v="1"/>
    <x v="4"/>
    <x v="6"/>
    <s v="31"/>
    <s v="High"/>
    <s v="MEDIUM"/>
  </r>
  <r>
    <x v="111"/>
    <n v="8204"/>
    <n v="2382"/>
    <n v="6"/>
    <x v="1"/>
    <x v="2"/>
    <x v="0"/>
    <d v="2020-10-20T00:00:00"/>
    <x v="171"/>
    <x v="2"/>
    <x v="2"/>
    <x v="4"/>
    <x v="4"/>
    <s v="20"/>
    <s v="High"/>
    <s v="MEDIUM"/>
  </r>
  <r>
    <x v="111"/>
    <n v="2850"/>
    <n v="904"/>
    <n v="6"/>
    <x v="0"/>
    <x v="10"/>
    <x v="2"/>
    <d v="2020-03-31T00:00:00"/>
    <x v="170"/>
    <x v="1"/>
    <x v="1"/>
    <x v="4"/>
    <x v="6"/>
    <s v="31"/>
    <s v="Low"/>
    <s v="LOW"/>
  </r>
  <r>
    <x v="111"/>
    <n v="2850"/>
    <n v="904"/>
    <n v="6"/>
    <x v="0"/>
    <x v="10"/>
    <x v="2"/>
    <d v="2020-10-20T00:00:00"/>
    <x v="171"/>
    <x v="2"/>
    <x v="2"/>
    <x v="4"/>
    <x v="4"/>
    <s v="20"/>
    <s v="Low"/>
    <s v="LOW"/>
  </r>
  <r>
    <x v="112"/>
    <n v="907"/>
    <n v="391"/>
    <n v="9"/>
    <x v="1"/>
    <x v="2"/>
    <x v="3"/>
    <d v="2023-08-04T00:00:00"/>
    <x v="172"/>
    <x v="2"/>
    <x v="5"/>
    <x v="0"/>
    <x v="9"/>
    <s v="04"/>
    <s v="Low"/>
    <s v="LOW"/>
  </r>
  <r>
    <x v="113"/>
    <n v="2174"/>
    <n v="265"/>
    <n v="19"/>
    <x v="1"/>
    <x v="2"/>
    <x v="3"/>
    <d v="2022-04-11T00:00:00"/>
    <x v="173"/>
    <x v="5"/>
    <x v="13"/>
    <x v="3"/>
    <x v="11"/>
    <s v="11"/>
    <s v="Low"/>
    <s v="LOW"/>
  </r>
  <r>
    <x v="113"/>
    <n v="8541"/>
    <n v="2029"/>
    <n v="12"/>
    <x v="0"/>
    <x v="0"/>
    <x v="3"/>
    <d v="2022-04-11T00:00:00"/>
    <x v="173"/>
    <x v="5"/>
    <x v="13"/>
    <x v="3"/>
    <x v="11"/>
    <s v="11"/>
    <s v="High"/>
    <s v="MEDIUM"/>
  </r>
  <r>
    <x v="113"/>
    <n v="1931"/>
    <n v="551"/>
    <n v="3"/>
    <x v="2"/>
    <x v="11"/>
    <x v="2"/>
    <d v="2022-04-11T00:00:00"/>
    <x v="173"/>
    <x v="5"/>
    <x v="13"/>
    <x v="3"/>
    <x v="11"/>
    <s v="11"/>
    <s v="Low"/>
    <s v="LOW"/>
  </r>
  <r>
    <x v="114"/>
    <n v="1281"/>
    <n v="340"/>
    <n v="3"/>
    <x v="0"/>
    <x v="0"/>
    <x v="1"/>
    <d v="2021-12-31T00:00:00"/>
    <x v="174"/>
    <x v="4"/>
    <x v="10"/>
    <x v="2"/>
    <x v="1"/>
    <s v="31"/>
    <s v="Low"/>
    <s v="LOW"/>
  </r>
  <r>
    <x v="114"/>
    <n v="2404"/>
    <n v="253"/>
    <n v="15"/>
    <x v="0"/>
    <x v="3"/>
    <x v="4"/>
    <d v="2021-12-31T00:00:00"/>
    <x v="174"/>
    <x v="4"/>
    <x v="10"/>
    <x v="2"/>
    <x v="1"/>
    <s v="31"/>
    <s v="Low"/>
    <s v="LOW"/>
  </r>
  <r>
    <x v="115"/>
    <n v="2119"/>
    <n v="196"/>
    <n v="1"/>
    <x v="2"/>
    <x v="7"/>
    <x v="4"/>
    <d v="2020-08-16T00:00:00"/>
    <x v="175"/>
    <x v="3"/>
    <x v="4"/>
    <x v="4"/>
    <x v="9"/>
    <s v="16"/>
    <s v="Low"/>
    <s v="LOW"/>
  </r>
  <r>
    <x v="116"/>
    <n v="3137"/>
    <n v="571"/>
    <n v="9"/>
    <x v="1"/>
    <x v="2"/>
    <x v="1"/>
    <d v="2025-02-02T00:00:00"/>
    <x v="176"/>
    <x v="1"/>
    <x v="1"/>
    <x v="5"/>
    <x v="7"/>
    <s v="02"/>
    <s v="Low"/>
    <s v="LOW"/>
  </r>
  <r>
    <x v="117"/>
    <n v="2323"/>
    <n v="727"/>
    <n v="7"/>
    <x v="2"/>
    <x v="4"/>
    <x v="4"/>
    <d v="2022-02-24T00:00:00"/>
    <x v="177"/>
    <x v="4"/>
    <x v="8"/>
    <x v="3"/>
    <x v="7"/>
    <s v="24"/>
    <s v="Low"/>
    <s v="LOW"/>
  </r>
  <r>
    <x v="117"/>
    <n v="1368"/>
    <n v="406"/>
    <n v="9"/>
    <x v="2"/>
    <x v="11"/>
    <x v="0"/>
    <d v="2022-02-24T00:00:00"/>
    <x v="177"/>
    <x v="4"/>
    <x v="8"/>
    <x v="3"/>
    <x v="7"/>
    <s v="24"/>
    <s v="Low"/>
    <s v="LOW"/>
  </r>
  <r>
    <x v="118"/>
    <n v="9204"/>
    <n v="3289"/>
    <n v="16"/>
    <x v="0"/>
    <x v="3"/>
    <x v="3"/>
    <d v="2024-02-25T00:00:00"/>
    <x v="178"/>
    <x v="0"/>
    <x v="0"/>
    <x v="1"/>
    <x v="7"/>
    <s v="25"/>
    <s v="High"/>
    <s v="HIGH"/>
  </r>
  <r>
    <x v="118"/>
    <n v="9204"/>
    <n v="3289"/>
    <n v="16"/>
    <x v="0"/>
    <x v="3"/>
    <x v="3"/>
    <d v="2021-06-15T00:00:00"/>
    <x v="179"/>
    <x v="0"/>
    <x v="0"/>
    <x v="2"/>
    <x v="0"/>
    <s v="15"/>
    <s v="High"/>
    <s v="HIGH"/>
  </r>
  <r>
    <x v="118"/>
    <n v="9894"/>
    <n v="3698"/>
    <n v="20"/>
    <x v="1"/>
    <x v="8"/>
    <x v="2"/>
    <d v="2024-02-25T00:00:00"/>
    <x v="178"/>
    <x v="0"/>
    <x v="0"/>
    <x v="1"/>
    <x v="7"/>
    <s v="25"/>
    <s v="High"/>
    <s v="HIGH"/>
  </r>
  <r>
    <x v="118"/>
    <n v="9894"/>
    <n v="3698"/>
    <n v="20"/>
    <x v="1"/>
    <x v="8"/>
    <x v="2"/>
    <d v="2021-06-15T00:00:00"/>
    <x v="179"/>
    <x v="0"/>
    <x v="0"/>
    <x v="2"/>
    <x v="0"/>
    <s v="15"/>
    <s v="High"/>
    <s v="HIGH"/>
  </r>
  <r>
    <x v="119"/>
    <n v="5322"/>
    <n v="1423"/>
    <n v="18"/>
    <x v="2"/>
    <x v="7"/>
    <x v="4"/>
    <d v="2022-12-08T00:00:00"/>
    <x v="180"/>
    <x v="4"/>
    <x v="15"/>
    <x v="3"/>
    <x v="1"/>
    <s v="08"/>
    <s v="High"/>
    <s v="MEDIUM"/>
  </r>
  <r>
    <x v="119"/>
    <n v="5322"/>
    <n v="1423"/>
    <n v="18"/>
    <x v="2"/>
    <x v="7"/>
    <x v="4"/>
    <d v="2023-12-09T00:00:00"/>
    <x v="181"/>
    <x v="4"/>
    <x v="8"/>
    <x v="0"/>
    <x v="1"/>
    <s v="09"/>
    <s v="High"/>
    <s v="MEDIUM"/>
  </r>
  <r>
    <x v="120"/>
    <n v="2666"/>
    <n v="559"/>
    <n v="14"/>
    <x v="2"/>
    <x v="5"/>
    <x v="4"/>
    <d v="2022-07-16T00:00:00"/>
    <x v="182"/>
    <x v="5"/>
    <x v="14"/>
    <x v="3"/>
    <x v="2"/>
    <s v="16"/>
    <s v="Low"/>
    <s v="LOW"/>
  </r>
  <r>
    <x v="121"/>
    <n v="8383"/>
    <n v="937"/>
    <n v="4"/>
    <x v="2"/>
    <x v="7"/>
    <x v="0"/>
    <d v="2024-05-05T00:00:00"/>
    <x v="183"/>
    <x v="0"/>
    <x v="3"/>
    <x v="1"/>
    <x v="3"/>
    <s v="05"/>
    <s v="Low"/>
    <s v="LOW"/>
  </r>
  <r>
    <x v="122"/>
    <n v="7560"/>
    <n v="821"/>
    <n v="4"/>
    <x v="1"/>
    <x v="8"/>
    <x v="2"/>
    <d v="2021-10-04T00:00:00"/>
    <x v="184"/>
    <x v="1"/>
    <x v="1"/>
    <x v="2"/>
    <x v="4"/>
    <s v="04"/>
    <s v="Low"/>
    <s v="LOW"/>
  </r>
  <r>
    <x v="123"/>
    <n v="1314"/>
    <n v="490"/>
    <n v="16"/>
    <x v="2"/>
    <x v="7"/>
    <x v="0"/>
    <d v="2021-11-20T00:00:00"/>
    <x v="185"/>
    <x v="2"/>
    <x v="2"/>
    <x v="2"/>
    <x v="5"/>
    <s v="20"/>
    <s v="Low"/>
    <s v="LOW"/>
  </r>
  <r>
    <x v="123"/>
    <n v="4390"/>
    <n v="179"/>
    <n v="1"/>
    <x v="2"/>
    <x v="4"/>
    <x v="1"/>
    <d v="2021-11-20T00:00:00"/>
    <x v="185"/>
    <x v="2"/>
    <x v="2"/>
    <x v="2"/>
    <x v="5"/>
    <s v="20"/>
    <s v="Low"/>
    <s v="LOW"/>
  </r>
  <r>
    <x v="123"/>
    <n v="1150"/>
    <n v="58"/>
    <n v="7"/>
    <x v="1"/>
    <x v="9"/>
    <x v="1"/>
    <d v="2021-11-20T00:00:00"/>
    <x v="185"/>
    <x v="2"/>
    <x v="2"/>
    <x v="2"/>
    <x v="5"/>
    <s v="20"/>
    <s v="Low"/>
    <s v="LOW"/>
  </r>
  <r>
    <x v="124"/>
    <n v="1574"/>
    <n v="258"/>
    <n v="17"/>
    <x v="1"/>
    <x v="2"/>
    <x v="2"/>
    <d v="2020-09-15T00:00:00"/>
    <x v="186"/>
    <x v="3"/>
    <x v="9"/>
    <x v="4"/>
    <x v="10"/>
    <s v="15"/>
    <s v="Low"/>
    <s v="LOW"/>
  </r>
  <r>
    <x v="124"/>
    <n v="5635"/>
    <n v="318"/>
    <n v="17"/>
    <x v="1"/>
    <x v="9"/>
    <x v="0"/>
    <d v="2020-09-15T00:00:00"/>
    <x v="186"/>
    <x v="3"/>
    <x v="9"/>
    <x v="4"/>
    <x v="10"/>
    <s v="15"/>
    <s v="Low"/>
    <s v="LOW"/>
  </r>
  <r>
    <x v="124"/>
    <n v="6515"/>
    <n v="961"/>
    <n v="11"/>
    <x v="2"/>
    <x v="7"/>
    <x v="1"/>
    <d v="2020-09-15T00:00:00"/>
    <x v="186"/>
    <x v="3"/>
    <x v="9"/>
    <x v="4"/>
    <x v="10"/>
    <s v="15"/>
    <s v="Low"/>
    <s v="LOW"/>
  </r>
  <r>
    <x v="125"/>
    <n v="1231"/>
    <n v="214"/>
    <n v="20"/>
    <x v="0"/>
    <x v="3"/>
    <x v="1"/>
    <d v="2023-01-17T00:00:00"/>
    <x v="187"/>
    <x v="5"/>
    <x v="12"/>
    <x v="0"/>
    <x v="8"/>
    <s v="17"/>
    <s v="Low"/>
    <s v="LOW"/>
  </r>
  <r>
    <x v="125"/>
    <n v="1231"/>
    <n v="214"/>
    <n v="20"/>
    <x v="0"/>
    <x v="3"/>
    <x v="1"/>
    <d v="2020-06-16T00:00:00"/>
    <x v="188"/>
    <x v="2"/>
    <x v="7"/>
    <x v="4"/>
    <x v="0"/>
    <s v="16"/>
    <s v="Low"/>
    <s v="LOW"/>
  </r>
  <r>
    <x v="126"/>
    <n v="6891"/>
    <n v="2529"/>
    <n v="3"/>
    <x v="1"/>
    <x v="9"/>
    <x v="1"/>
    <d v="2024-05-01T00:00:00"/>
    <x v="189"/>
    <x v="5"/>
    <x v="14"/>
    <x v="1"/>
    <x v="3"/>
    <s v="01"/>
    <s v="High"/>
    <s v="HIGH"/>
  </r>
  <r>
    <x v="127"/>
    <n v="7524"/>
    <n v="2308"/>
    <n v="15"/>
    <x v="0"/>
    <x v="3"/>
    <x v="2"/>
    <d v="2023-12-07T00:00:00"/>
    <x v="190"/>
    <x v="4"/>
    <x v="10"/>
    <x v="0"/>
    <x v="1"/>
    <s v="07"/>
    <s v="High"/>
    <s v="MEDIUM"/>
  </r>
  <r>
    <x v="127"/>
    <n v="6864"/>
    <n v="1824"/>
    <n v="14"/>
    <x v="0"/>
    <x v="1"/>
    <x v="3"/>
    <d v="2023-12-07T00:00:00"/>
    <x v="190"/>
    <x v="4"/>
    <x v="10"/>
    <x v="0"/>
    <x v="1"/>
    <s v="07"/>
    <s v="High"/>
    <s v="MEDIUM"/>
  </r>
  <r>
    <x v="128"/>
    <n v="4215"/>
    <n v="432"/>
    <n v="14"/>
    <x v="2"/>
    <x v="5"/>
    <x v="1"/>
    <d v="2024-02-02T00:00:00"/>
    <x v="191"/>
    <x v="5"/>
    <x v="12"/>
    <x v="1"/>
    <x v="7"/>
    <s v="02"/>
    <s v="Low"/>
    <s v="LOW"/>
  </r>
  <r>
    <x v="129"/>
    <n v="622"/>
    <n v="218"/>
    <n v="19"/>
    <x v="2"/>
    <x v="11"/>
    <x v="3"/>
    <d v="2024-06-23T00:00:00"/>
    <x v="192"/>
    <x v="3"/>
    <x v="9"/>
    <x v="1"/>
    <x v="0"/>
    <s v="23"/>
    <s v="Low"/>
    <s v="LOW"/>
  </r>
  <r>
    <x v="129"/>
    <n v="1755"/>
    <n v="495"/>
    <n v="18"/>
    <x v="1"/>
    <x v="2"/>
    <x v="0"/>
    <d v="2024-06-23T00:00:00"/>
    <x v="192"/>
    <x v="3"/>
    <x v="9"/>
    <x v="1"/>
    <x v="0"/>
    <s v="23"/>
    <s v="Low"/>
    <s v="LOW"/>
  </r>
  <r>
    <x v="129"/>
    <n v="8020"/>
    <n v="3898"/>
    <n v="20"/>
    <x v="0"/>
    <x v="0"/>
    <x v="2"/>
    <d v="2024-06-23T00:00:00"/>
    <x v="192"/>
    <x v="3"/>
    <x v="9"/>
    <x v="1"/>
    <x v="0"/>
    <s v="23"/>
    <s v="High"/>
    <s v="HIGH"/>
  </r>
  <r>
    <x v="130"/>
    <n v="7333"/>
    <n v="1576"/>
    <n v="4"/>
    <x v="0"/>
    <x v="3"/>
    <x v="3"/>
    <d v="2024-06-07T00:00:00"/>
    <x v="193"/>
    <x v="2"/>
    <x v="2"/>
    <x v="1"/>
    <x v="0"/>
    <s v="07"/>
    <s v="High"/>
    <s v="MEDIUM"/>
  </r>
  <r>
    <x v="131"/>
    <n v="7690"/>
    <n v="1134"/>
    <n v="4"/>
    <x v="0"/>
    <x v="0"/>
    <x v="4"/>
    <d v="2023-10-13T00:00:00"/>
    <x v="194"/>
    <x v="2"/>
    <x v="7"/>
    <x v="0"/>
    <x v="4"/>
    <s v="13"/>
    <s v="High"/>
    <s v="MEDIUM"/>
  </r>
  <r>
    <x v="131"/>
    <n v="912"/>
    <n v="246"/>
    <n v="2"/>
    <x v="2"/>
    <x v="7"/>
    <x v="2"/>
    <d v="2023-10-13T00:00:00"/>
    <x v="194"/>
    <x v="2"/>
    <x v="7"/>
    <x v="0"/>
    <x v="4"/>
    <s v="13"/>
    <s v="Low"/>
    <s v="LOW"/>
  </r>
  <r>
    <x v="132"/>
    <n v="2791"/>
    <n v="894"/>
    <n v="14"/>
    <x v="0"/>
    <x v="3"/>
    <x v="4"/>
    <d v="2022-10-08T00:00:00"/>
    <x v="195"/>
    <x v="4"/>
    <x v="10"/>
    <x v="3"/>
    <x v="4"/>
    <s v="08"/>
    <s v="Low"/>
    <s v="LOW"/>
  </r>
  <r>
    <x v="132"/>
    <n v="2791"/>
    <n v="894"/>
    <n v="14"/>
    <x v="0"/>
    <x v="3"/>
    <x v="4"/>
    <d v="2023-10-27T00:00:00"/>
    <x v="196"/>
    <x v="5"/>
    <x v="13"/>
    <x v="0"/>
    <x v="4"/>
    <s v="27"/>
    <s v="Low"/>
    <s v="LOW"/>
  </r>
  <r>
    <x v="132"/>
    <n v="2791"/>
    <n v="894"/>
    <n v="14"/>
    <x v="0"/>
    <x v="3"/>
    <x v="4"/>
    <d v="2021-02-09T00:00:00"/>
    <x v="197"/>
    <x v="4"/>
    <x v="8"/>
    <x v="2"/>
    <x v="7"/>
    <s v="09"/>
    <s v="Low"/>
    <s v="LOW"/>
  </r>
  <r>
    <x v="132"/>
    <n v="6223"/>
    <n v="1478"/>
    <n v="3"/>
    <x v="2"/>
    <x v="7"/>
    <x v="1"/>
    <d v="2022-10-08T00:00:00"/>
    <x v="195"/>
    <x v="4"/>
    <x v="10"/>
    <x v="3"/>
    <x v="4"/>
    <s v="08"/>
    <s v="High"/>
    <s v="MEDIUM"/>
  </r>
  <r>
    <x v="132"/>
    <n v="6223"/>
    <n v="1478"/>
    <n v="3"/>
    <x v="2"/>
    <x v="7"/>
    <x v="1"/>
    <d v="2023-10-27T00:00:00"/>
    <x v="196"/>
    <x v="5"/>
    <x v="13"/>
    <x v="0"/>
    <x v="4"/>
    <s v="27"/>
    <s v="High"/>
    <s v="MEDIUM"/>
  </r>
  <r>
    <x v="132"/>
    <n v="6223"/>
    <n v="1478"/>
    <n v="3"/>
    <x v="2"/>
    <x v="7"/>
    <x v="1"/>
    <d v="2021-02-09T00:00:00"/>
    <x v="197"/>
    <x v="4"/>
    <x v="8"/>
    <x v="2"/>
    <x v="7"/>
    <s v="09"/>
    <s v="High"/>
    <s v="MEDIUM"/>
  </r>
  <r>
    <x v="132"/>
    <n v="8943"/>
    <n v="3121"/>
    <n v="17"/>
    <x v="2"/>
    <x v="5"/>
    <x v="1"/>
    <d v="2022-10-08T00:00:00"/>
    <x v="195"/>
    <x v="4"/>
    <x v="10"/>
    <x v="3"/>
    <x v="4"/>
    <s v="08"/>
    <s v="High"/>
    <s v="HIGH"/>
  </r>
  <r>
    <x v="132"/>
    <n v="8943"/>
    <n v="3121"/>
    <n v="17"/>
    <x v="2"/>
    <x v="5"/>
    <x v="1"/>
    <d v="2023-10-27T00:00:00"/>
    <x v="196"/>
    <x v="5"/>
    <x v="13"/>
    <x v="0"/>
    <x v="4"/>
    <s v="27"/>
    <s v="High"/>
    <s v="HIGH"/>
  </r>
  <r>
    <x v="132"/>
    <n v="8943"/>
    <n v="3121"/>
    <n v="17"/>
    <x v="2"/>
    <x v="5"/>
    <x v="1"/>
    <d v="2021-02-09T00:00:00"/>
    <x v="197"/>
    <x v="4"/>
    <x v="8"/>
    <x v="2"/>
    <x v="7"/>
    <s v="09"/>
    <s v="High"/>
    <s v="HIGH"/>
  </r>
  <r>
    <x v="132"/>
    <n v="3297"/>
    <n v="102"/>
    <n v="12"/>
    <x v="0"/>
    <x v="10"/>
    <x v="3"/>
    <d v="2022-10-08T00:00:00"/>
    <x v="195"/>
    <x v="4"/>
    <x v="10"/>
    <x v="3"/>
    <x v="4"/>
    <s v="08"/>
    <s v="Low"/>
    <s v="LOW"/>
  </r>
  <r>
    <x v="132"/>
    <n v="3297"/>
    <n v="102"/>
    <n v="12"/>
    <x v="0"/>
    <x v="10"/>
    <x v="3"/>
    <d v="2023-10-27T00:00:00"/>
    <x v="196"/>
    <x v="5"/>
    <x v="13"/>
    <x v="0"/>
    <x v="4"/>
    <s v="27"/>
    <s v="Low"/>
    <s v="LOW"/>
  </r>
  <r>
    <x v="132"/>
    <n v="3297"/>
    <n v="102"/>
    <n v="12"/>
    <x v="0"/>
    <x v="10"/>
    <x v="3"/>
    <d v="2021-02-09T00:00:00"/>
    <x v="197"/>
    <x v="4"/>
    <x v="8"/>
    <x v="2"/>
    <x v="7"/>
    <s v="09"/>
    <s v="Low"/>
    <s v="LOW"/>
  </r>
  <r>
    <x v="133"/>
    <n v="8769"/>
    <n v="1989"/>
    <n v="20"/>
    <x v="1"/>
    <x v="8"/>
    <x v="0"/>
    <d v="2020-11-03T00:00:00"/>
    <x v="198"/>
    <x v="1"/>
    <x v="1"/>
    <x v="4"/>
    <x v="5"/>
    <s v="03"/>
    <s v="High"/>
    <s v="MEDIUM"/>
  </r>
  <r>
    <x v="134"/>
    <n v="9057"/>
    <n v="1888"/>
    <n v="19"/>
    <x v="0"/>
    <x v="1"/>
    <x v="4"/>
    <d v="2022-05-30T00:00:00"/>
    <x v="199"/>
    <x v="0"/>
    <x v="3"/>
    <x v="3"/>
    <x v="3"/>
    <s v="30"/>
    <s v="High"/>
    <s v="MEDIUM"/>
  </r>
  <r>
    <x v="134"/>
    <n v="6864"/>
    <n v="3275"/>
    <n v="11"/>
    <x v="2"/>
    <x v="4"/>
    <x v="3"/>
    <d v="2022-05-30T00:00:00"/>
    <x v="199"/>
    <x v="0"/>
    <x v="3"/>
    <x v="3"/>
    <x v="3"/>
    <s v="30"/>
    <s v="High"/>
    <s v="HIGH"/>
  </r>
  <r>
    <x v="134"/>
    <n v="9200"/>
    <n v="809"/>
    <n v="13"/>
    <x v="0"/>
    <x v="3"/>
    <x v="4"/>
    <d v="2022-05-30T00:00:00"/>
    <x v="199"/>
    <x v="0"/>
    <x v="3"/>
    <x v="3"/>
    <x v="3"/>
    <s v="30"/>
    <s v="Low"/>
    <s v="LOW"/>
  </r>
  <r>
    <x v="135"/>
    <n v="6113"/>
    <n v="2508"/>
    <n v="6"/>
    <x v="0"/>
    <x v="3"/>
    <x v="0"/>
    <d v="2024-06-16T00:00:00"/>
    <x v="200"/>
    <x v="0"/>
    <x v="3"/>
    <x v="1"/>
    <x v="0"/>
    <s v="16"/>
    <s v="High"/>
    <s v="HIGH"/>
  </r>
  <r>
    <x v="135"/>
    <n v="7733"/>
    <n v="2784"/>
    <n v="15"/>
    <x v="2"/>
    <x v="4"/>
    <x v="2"/>
    <d v="2024-06-16T00:00:00"/>
    <x v="200"/>
    <x v="0"/>
    <x v="3"/>
    <x v="1"/>
    <x v="0"/>
    <s v="16"/>
    <s v="High"/>
    <s v="HIGH"/>
  </r>
  <r>
    <x v="135"/>
    <n v="8524"/>
    <n v="154"/>
    <n v="14"/>
    <x v="2"/>
    <x v="4"/>
    <x v="4"/>
    <d v="2024-06-16T00:00:00"/>
    <x v="200"/>
    <x v="0"/>
    <x v="3"/>
    <x v="1"/>
    <x v="0"/>
    <s v="16"/>
    <s v="Low"/>
    <s v="LOW"/>
  </r>
  <r>
    <x v="135"/>
    <n v="6187"/>
    <n v="2344"/>
    <n v="15"/>
    <x v="2"/>
    <x v="11"/>
    <x v="2"/>
    <d v="2024-06-16T00:00:00"/>
    <x v="200"/>
    <x v="0"/>
    <x v="3"/>
    <x v="1"/>
    <x v="0"/>
    <s v="16"/>
    <s v="High"/>
    <s v="MEDIUM"/>
  </r>
  <r>
    <x v="136"/>
    <n v="4364"/>
    <n v="148"/>
    <n v="18"/>
    <x v="2"/>
    <x v="4"/>
    <x v="2"/>
    <d v="2022-07-15T00:00:00"/>
    <x v="201"/>
    <x v="5"/>
    <x v="13"/>
    <x v="3"/>
    <x v="2"/>
    <s v="15"/>
    <s v="Low"/>
    <s v="LOW"/>
  </r>
  <r>
    <x v="136"/>
    <n v="736"/>
    <n v="286"/>
    <n v="12"/>
    <x v="1"/>
    <x v="2"/>
    <x v="2"/>
    <d v="2022-07-15T00:00:00"/>
    <x v="201"/>
    <x v="5"/>
    <x v="13"/>
    <x v="3"/>
    <x v="2"/>
    <s v="15"/>
    <s v="Low"/>
    <s v="LOW"/>
  </r>
  <r>
    <x v="137"/>
    <n v="9905"/>
    <n v="633"/>
    <n v="17"/>
    <x v="1"/>
    <x v="2"/>
    <x v="2"/>
    <d v="2021-07-18T00:00:00"/>
    <x v="202"/>
    <x v="4"/>
    <x v="8"/>
    <x v="2"/>
    <x v="2"/>
    <s v="18"/>
    <s v="Low"/>
    <s v="LOW"/>
  </r>
  <r>
    <x v="137"/>
    <n v="9905"/>
    <n v="633"/>
    <n v="17"/>
    <x v="1"/>
    <x v="2"/>
    <x v="2"/>
    <d v="2021-10-02T00:00:00"/>
    <x v="203"/>
    <x v="0"/>
    <x v="16"/>
    <x v="2"/>
    <x v="4"/>
    <s v="02"/>
    <s v="Low"/>
    <s v="LOW"/>
  </r>
  <r>
    <x v="138"/>
    <n v="2493"/>
    <n v="1221"/>
    <n v="9"/>
    <x v="1"/>
    <x v="8"/>
    <x v="3"/>
    <d v="2024-04-16T00:00:00"/>
    <x v="204"/>
    <x v="1"/>
    <x v="6"/>
    <x v="1"/>
    <x v="11"/>
    <s v="16"/>
    <s v="High"/>
    <s v="MEDIUM"/>
  </r>
  <r>
    <x v="138"/>
    <n v="9849"/>
    <n v="963"/>
    <n v="1"/>
    <x v="1"/>
    <x v="2"/>
    <x v="3"/>
    <d v="2024-04-16T00:00:00"/>
    <x v="204"/>
    <x v="1"/>
    <x v="6"/>
    <x v="1"/>
    <x v="11"/>
    <s v="16"/>
    <s v="Low"/>
    <s v="LOW"/>
  </r>
  <r>
    <x v="139"/>
    <n v="3423"/>
    <n v="804"/>
    <n v="4"/>
    <x v="0"/>
    <x v="1"/>
    <x v="3"/>
    <d v="2020-07-09T00:00:00"/>
    <x v="205"/>
    <x v="1"/>
    <x v="17"/>
    <x v="4"/>
    <x v="2"/>
    <s v="09"/>
    <s v="Low"/>
    <s v="LOW"/>
  </r>
  <r>
    <x v="139"/>
    <n v="3423"/>
    <n v="804"/>
    <n v="4"/>
    <x v="0"/>
    <x v="1"/>
    <x v="3"/>
    <d v="2020-07-25T00:00:00"/>
    <x v="206"/>
    <x v="4"/>
    <x v="8"/>
    <x v="4"/>
    <x v="2"/>
    <s v="25"/>
    <s v="Low"/>
    <s v="LOW"/>
  </r>
  <r>
    <x v="139"/>
    <n v="3423"/>
    <n v="804"/>
    <n v="4"/>
    <x v="0"/>
    <x v="1"/>
    <x v="3"/>
    <d v="2024-01-24T00:00:00"/>
    <x v="207"/>
    <x v="4"/>
    <x v="10"/>
    <x v="1"/>
    <x v="8"/>
    <s v="24"/>
    <s v="Low"/>
    <s v="LOW"/>
  </r>
  <r>
    <x v="139"/>
    <n v="3423"/>
    <n v="804"/>
    <n v="4"/>
    <x v="0"/>
    <x v="1"/>
    <x v="3"/>
    <d v="2020-05-04T00:00:00"/>
    <x v="208"/>
    <x v="4"/>
    <x v="8"/>
    <x v="4"/>
    <x v="3"/>
    <s v="04"/>
    <s v="Low"/>
    <s v="LOW"/>
  </r>
  <r>
    <x v="139"/>
    <n v="3423"/>
    <n v="804"/>
    <n v="4"/>
    <x v="0"/>
    <x v="1"/>
    <x v="3"/>
    <d v="2021-11-13T00:00:00"/>
    <x v="209"/>
    <x v="5"/>
    <x v="13"/>
    <x v="2"/>
    <x v="5"/>
    <s v="13"/>
    <s v="Low"/>
    <s v="LOW"/>
  </r>
  <r>
    <x v="140"/>
    <n v="3900"/>
    <n v="115"/>
    <n v="9"/>
    <x v="2"/>
    <x v="5"/>
    <x v="4"/>
    <d v="2023-10-07T00:00:00"/>
    <x v="210"/>
    <x v="1"/>
    <x v="6"/>
    <x v="0"/>
    <x v="4"/>
    <s v="07"/>
    <s v="Low"/>
    <s v="LOW"/>
  </r>
  <r>
    <x v="141"/>
    <n v="8568"/>
    <n v="2419"/>
    <n v="11"/>
    <x v="0"/>
    <x v="0"/>
    <x v="0"/>
    <d v="2021-10-23T00:00:00"/>
    <x v="211"/>
    <x v="2"/>
    <x v="7"/>
    <x v="2"/>
    <x v="4"/>
    <s v="23"/>
    <s v="High"/>
    <s v="MEDIUM"/>
  </r>
  <r>
    <x v="141"/>
    <n v="3283"/>
    <n v="71"/>
    <n v="6"/>
    <x v="1"/>
    <x v="2"/>
    <x v="2"/>
    <d v="2021-10-23T00:00:00"/>
    <x v="211"/>
    <x v="2"/>
    <x v="7"/>
    <x v="2"/>
    <x v="4"/>
    <s v="23"/>
    <s v="Low"/>
    <s v="LOW"/>
  </r>
  <r>
    <x v="142"/>
    <n v="7643"/>
    <n v="3720"/>
    <n v="19"/>
    <x v="0"/>
    <x v="0"/>
    <x v="2"/>
    <d v="2022-07-18T00:00:00"/>
    <x v="212"/>
    <x v="4"/>
    <x v="8"/>
    <x v="3"/>
    <x v="2"/>
    <s v="18"/>
    <s v="High"/>
    <s v="HIGH"/>
  </r>
  <r>
    <x v="143"/>
    <n v="3461"/>
    <n v="1537"/>
    <n v="15"/>
    <x v="2"/>
    <x v="7"/>
    <x v="2"/>
    <d v="2024-08-23T00:00:00"/>
    <x v="213"/>
    <x v="1"/>
    <x v="1"/>
    <x v="1"/>
    <x v="9"/>
    <s v="23"/>
    <s v="High"/>
    <s v="MEDIUM"/>
  </r>
  <r>
    <x v="143"/>
    <n v="5714"/>
    <n v="1438"/>
    <n v="6"/>
    <x v="0"/>
    <x v="0"/>
    <x v="3"/>
    <d v="2024-08-23T00:00:00"/>
    <x v="213"/>
    <x v="1"/>
    <x v="1"/>
    <x v="1"/>
    <x v="9"/>
    <s v="23"/>
    <s v="High"/>
    <s v="MEDIUM"/>
  </r>
  <r>
    <x v="143"/>
    <n v="3853"/>
    <n v="1457"/>
    <n v="10"/>
    <x v="1"/>
    <x v="9"/>
    <x v="4"/>
    <d v="2024-08-23T00:00:00"/>
    <x v="213"/>
    <x v="1"/>
    <x v="1"/>
    <x v="1"/>
    <x v="9"/>
    <s v="23"/>
    <s v="High"/>
    <s v="MEDIUM"/>
  </r>
  <r>
    <x v="144"/>
    <n v="6016"/>
    <n v="431"/>
    <n v="20"/>
    <x v="1"/>
    <x v="2"/>
    <x v="0"/>
    <d v="2020-10-28T00:00:00"/>
    <x v="214"/>
    <x v="1"/>
    <x v="1"/>
    <x v="4"/>
    <x v="4"/>
    <s v="28"/>
    <s v="Low"/>
    <s v="LOW"/>
  </r>
  <r>
    <x v="145"/>
    <n v="1290"/>
    <n v="204"/>
    <n v="12"/>
    <x v="1"/>
    <x v="6"/>
    <x v="0"/>
    <d v="2024-06-15T00:00:00"/>
    <x v="215"/>
    <x v="2"/>
    <x v="2"/>
    <x v="1"/>
    <x v="0"/>
    <s v="15"/>
    <s v="Low"/>
    <s v="LOW"/>
  </r>
  <r>
    <x v="145"/>
    <n v="1290"/>
    <n v="204"/>
    <n v="12"/>
    <x v="1"/>
    <x v="6"/>
    <x v="0"/>
    <d v="2024-12-19T00:00:00"/>
    <x v="216"/>
    <x v="3"/>
    <x v="11"/>
    <x v="1"/>
    <x v="1"/>
    <s v="19"/>
    <s v="Low"/>
    <s v="LOW"/>
  </r>
  <r>
    <x v="146"/>
    <n v="4569"/>
    <n v="1693"/>
    <n v="10"/>
    <x v="0"/>
    <x v="1"/>
    <x v="0"/>
    <d v="2020-09-04T00:00:00"/>
    <x v="217"/>
    <x v="1"/>
    <x v="6"/>
    <x v="4"/>
    <x v="10"/>
    <s v="04"/>
    <s v="High"/>
    <s v="MEDIUM"/>
  </r>
  <r>
    <x v="147"/>
    <n v="3083"/>
    <n v="1151"/>
    <n v="16"/>
    <x v="2"/>
    <x v="11"/>
    <x v="1"/>
    <d v="2022-04-16T00:00:00"/>
    <x v="218"/>
    <x v="0"/>
    <x v="3"/>
    <x v="3"/>
    <x v="11"/>
    <s v="16"/>
    <s v="High"/>
    <s v="MEDIUM"/>
  </r>
  <r>
    <x v="148"/>
    <n v="3522"/>
    <n v="898"/>
    <n v="15"/>
    <x v="1"/>
    <x v="2"/>
    <x v="3"/>
    <d v="2024-08-29T00:00:00"/>
    <x v="219"/>
    <x v="5"/>
    <x v="14"/>
    <x v="1"/>
    <x v="9"/>
    <s v="29"/>
    <s v="Low"/>
    <s v="LOW"/>
  </r>
  <r>
    <x v="148"/>
    <n v="3522"/>
    <n v="898"/>
    <n v="15"/>
    <x v="1"/>
    <x v="2"/>
    <x v="3"/>
    <d v="2022-01-14T00:00:00"/>
    <x v="220"/>
    <x v="3"/>
    <x v="4"/>
    <x v="3"/>
    <x v="8"/>
    <s v="14"/>
    <s v="Low"/>
    <s v="LOW"/>
  </r>
  <r>
    <x v="149"/>
    <n v="7301"/>
    <n v="3602"/>
    <n v="3"/>
    <x v="1"/>
    <x v="9"/>
    <x v="1"/>
    <d v="2024-04-07T00:00:00"/>
    <x v="221"/>
    <x v="4"/>
    <x v="15"/>
    <x v="1"/>
    <x v="11"/>
    <s v="07"/>
    <s v="High"/>
    <s v="HIGH"/>
  </r>
  <r>
    <x v="150"/>
    <n v="4462"/>
    <n v="121"/>
    <n v="8"/>
    <x v="0"/>
    <x v="3"/>
    <x v="4"/>
    <d v="2022-04-24T00:00:00"/>
    <x v="222"/>
    <x v="1"/>
    <x v="6"/>
    <x v="3"/>
    <x v="11"/>
    <s v="24"/>
    <s v="Low"/>
    <s v="LOW"/>
  </r>
  <r>
    <x v="150"/>
    <n v="6212"/>
    <n v="1881"/>
    <n v="17"/>
    <x v="0"/>
    <x v="10"/>
    <x v="4"/>
    <d v="2022-04-24T00:00:00"/>
    <x v="222"/>
    <x v="1"/>
    <x v="6"/>
    <x v="3"/>
    <x v="11"/>
    <s v="24"/>
    <s v="High"/>
    <s v="MEDIUM"/>
  </r>
  <r>
    <x v="151"/>
    <n v="4027"/>
    <n v="1386"/>
    <n v="3"/>
    <x v="2"/>
    <x v="11"/>
    <x v="2"/>
    <d v="2020-08-27T00:00:00"/>
    <x v="223"/>
    <x v="0"/>
    <x v="16"/>
    <x v="4"/>
    <x v="9"/>
    <s v="27"/>
    <s v="High"/>
    <s v="MEDIUM"/>
  </r>
  <r>
    <x v="152"/>
    <n v="1676"/>
    <n v="330"/>
    <n v="14"/>
    <x v="0"/>
    <x v="3"/>
    <x v="2"/>
    <d v="2023-03-01T00:00:00"/>
    <x v="224"/>
    <x v="5"/>
    <x v="14"/>
    <x v="0"/>
    <x v="6"/>
    <s v="01"/>
    <s v="Low"/>
    <s v="LOW"/>
  </r>
  <r>
    <x v="152"/>
    <n v="3927"/>
    <n v="1133"/>
    <n v="12"/>
    <x v="2"/>
    <x v="11"/>
    <x v="4"/>
    <d v="2023-03-01T00:00:00"/>
    <x v="224"/>
    <x v="5"/>
    <x v="14"/>
    <x v="0"/>
    <x v="6"/>
    <s v="01"/>
    <s v="High"/>
    <s v="MEDIUM"/>
  </r>
  <r>
    <x v="152"/>
    <n v="2776"/>
    <n v="887"/>
    <n v="9"/>
    <x v="0"/>
    <x v="10"/>
    <x v="1"/>
    <d v="2023-03-01T00:00:00"/>
    <x v="224"/>
    <x v="5"/>
    <x v="14"/>
    <x v="0"/>
    <x v="6"/>
    <s v="01"/>
    <s v="Low"/>
    <s v="LOW"/>
  </r>
  <r>
    <x v="153"/>
    <n v="7684"/>
    <n v="1157"/>
    <n v="12"/>
    <x v="2"/>
    <x v="7"/>
    <x v="4"/>
    <d v="2020-10-02T00:00:00"/>
    <x v="225"/>
    <x v="1"/>
    <x v="1"/>
    <x v="4"/>
    <x v="4"/>
    <s v="02"/>
    <s v="High"/>
    <s v="MEDIUM"/>
  </r>
  <r>
    <x v="153"/>
    <n v="7684"/>
    <n v="1157"/>
    <n v="12"/>
    <x v="2"/>
    <x v="7"/>
    <x v="4"/>
    <d v="2020-06-23T00:00:00"/>
    <x v="226"/>
    <x v="2"/>
    <x v="2"/>
    <x v="4"/>
    <x v="0"/>
    <s v="23"/>
    <s v="High"/>
    <s v="MEDIUM"/>
  </r>
  <r>
    <x v="153"/>
    <n v="7684"/>
    <n v="1157"/>
    <n v="12"/>
    <x v="2"/>
    <x v="7"/>
    <x v="4"/>
    <d v="2023-08-21T00:00:00"/>
    <x v="227"/>
    <x v="5"/>
    <x v="12"/>
    <x v="0"/>
    <x v="9"/>
    <s v="21"/>
    <s v="High"/>
    <s v="MEDIUM"/>
  </r>
  <r>
    <x v="154"/>
    <n v="6008"/>
    <n v="2498"/>
    <n v="17"/>
    <x v="0"/>
    <x v="10"/>
    <x v="3"/>
    <d v="2022-07-16T00:00:00"/>
    <x v="228"/>
    <x v="0"/>
    <x v="0"/>
    <x v="3"/>
    <x v="2"/>
    <s v="16"/>
    <s v="High"/>
    <s v="MEDIUM"/>
  </r>
  <r>
    <x v="155"/>
    <n v="7344"/>
    <n v="2598"/>
    <n v="20"/>
    <x v="2"/>
    <x v="11"/>
    <x v="4"/>
    <d v="2022-08-01T00:00:00"/>
    <x v="229"/>
    <x v="4"/>
    <x v="8"/>
    <x v="3"/>
    <x v="9"/>
    <s v="01"/>
    <s v="High"/>
    <s v="HIGH"/>
  </r>
  <r>
    <x v="156"/>
    <n v="6932"/>
    <n v="3218"/>
    <n v="20"/>
    <x v="1"/>
    <x v="2"/>
    <x v="4"/>
    <d v="2020-07-16T00:00:00"/>
    <x v="230"/>
    <x v="0"/>
    <x v="3"/>
    <x v="4"/>
    <x v="2"/>
    <s v="16"/>
    <s v="High"/>
    <s v="HIGH"/>
  </r>
  <r>
    <x v="157"/>
    <n v="7748"/>
    <n v="1706"/>
    <n v="16"/>
    <x v="0"/>
    <x v="0"/>
    <x v="2"/>
    <d v="2020-05-02T00:00:00"/>
    <x v="231"/>
    <x v="5"/>
    <x v="13"/>
    <x v="4"/>
    <x v="3"/>
    <s v="02"/>
    <s v="High"/>
    <s v="MEDIUM"/>
  </r>
  <r>
    <x v="157"/>
    <n v="6381"/>
    <n v="2763"/>
    <n v="20"/>
    <x v="1"/>
    <x v="6"/>
    <x v="0"/>
    <d v="2020-05-02T00:00:00"/>
    <x v="231"/>
    <x v="5"/>
    <x v="13"/>
    <x v="4"/>
    <x v="3"/>
    <s v="02"/>
    <s v="High"/>
    <s v="HIGH"/>
  </r>
  <r>
    <x v="157"/>
    <n v="992"/>
    <n v="64"/>
    <n v="6"/>
    <x v="0"/>
    <x v="10"/>
    <x v="3"/>
    <d v="2020-05-02T00:00:00"/>
    <x v="231"/>
    <x v="5"/>
    <x v="13"/>
    <x v="4"/>
    <x v="3"/>
    <s v="02"/>
    <s v="Low"/>
    <s v="LOW"/>
  </r>
  <r>
    <x v="158"/>
    <n v="8649"/>
    <n v="2631"/>
    <n v="13"/>
    <x v="0"/>
    <x v="3"/>
    <x v="2"/>
    <d v="2024-01-10T00:00:00"/>
    <x v="232"/>
    <x v="3"/>
    <x v="11"/>
    <x v="1"/>
    <x v="8"/>
    <s v="10"/>
    <s v="High"/>
    <s v="HIGH"/>
  </r>
  <r>
    <x v="158"/>
    <n v="8649"/>
    <n v="2631"/>
    <n v="13"/>
    <x v="0"/>
    <x v="3"/>
    <x v="2"/>
    <d v="2020-09-30T00:00:00"/>
    <x v="233"/>
    <x v="2"/>
    <x v="7"/>
    <x v="4"/>
    <x v="10"/>
    <s v="30"/>
    <s v="High"/>
    <s v="HIGH"/>
  </r>
  <r>
    <x v="159"/>
    <n v="4099"/>
    <n v="52"/>
    <n v="18"/>
    <x v="0"/>
    <x v="3"/>
    <x v="0"/>
    <d v="2022-03-28T00:00:00"/>
    <x v="234"/>
    <x v="2"/>
    <x v="5"/>
    <x v="3"/>
    <x v="6"/>
    <s v="28"/>
    <s v="Low"/>
    <s v="LOW"/>
  </r>
  <r>
    <x v="160"/>
    <n v="2539"/>
    <n v="324"/>
    <n v="5"/>
    <x v="0"/>
    <x v="0"/>
    <x v="0"/>
    <d v="2021-01-30T00:00:00"/>
    <x v="235"/>
    <x v="3"/>
    <x v="11"/>
    <x v="2"/>
    <x v="8"/>
    <s v="30"/>
    <s v="Low"/>
    <s v="LOW"/>
  </r>
  <r>
    <x v="161"/>
    <n v="9845"/>
    <n v="3062"/>
    <n v="9"/>
    <x v="1"/>
    <x v="8"/>
    <x v="4"/>
    <d v="2025-03-14T00:00:00"/>
    <x v="236"/>
    <x v="0"/>
    <x v="3"/>
    <x v="5"/>
    <x v="6"/>
    <s v="14"/>
    <s v="High"/>
    <s v="HIGH"/>
  </r>
  <r>
    <x v="162"/>
    <n v="2901"/>
    <n v="1411"/>
    <n v="2"/>
    <x v="1"/>
    <x v="8"/>
    <x v="1"/>
    <d v="2021-10-26T00:00:00"/>
    <x v="237"/>
    <x v="4"/>
    <x v="10"/>
    <x v="2"/>
    <x v="4"/>
    <s v="26"/>
    <s v="High"/>
    <s v="MEDIUM"/>
  </r>
  <r>
    <x v="162"/>
    <n v="2901"/>
    <n v="1411"/>
    <n v="2"/>
    <x v="1"/>
    <x v="8"/>
    <x v="1"/>
    <d v="2023-01-11T00:00:00"/>
    <x v="238"/>
    <x v="3"/>
    <x v="4"/>
    <x v="0"/>
    <x v="8"/>
    <s v="11"/>
    <s v="High"/>
    <s v="MEDIUM"/>
  </r>
  <r>
    <x v="162"/>
    <n v="6934"/>
    <n v="1152"/>
    <n v="6"/>
    <x v="1"/>
    <x v="2"/>
    <x v="3"/>
    <d v="2021-10-26T00:00:00"/>
    <x v="237"/>
    <x v="4"/>
    <x v="10"/>
    <x v="2"/>
    <x v="4"/>
    <s v="26"/>
    <s v="High"/>
    <s v="MEDIUM"/>
  </r>
  <r>
    <x v="162"/>
    <n v="6934"/>
    <n v="1152"/>
    <n v="6"/>
    <x v="1"/>
    <x v="2"/>
    <x v="3"/>
    <d v="2023-01-11T00:00:00"/>
    <x v="238"/>
    <x v="3"/>
    <x v="4"/>
    <x v="0"/>
    <x v="8"/>
    <s v="11"/>
    <s v="High"/>
    <s v="MEDIUM"/>
  </r>
  <r>
    <x v="163"/>
    <n v="9640"/>
    <n v="2606"/>
    <n v="2"/>
    <x v="2"/>
    <x v="11"/>
    <x v="3"/>
    <d v="2021-10-31T00:00:00"/>
    <x v="239"/>
    <x v="1"/>
    <x v="17"/>
    <x v="2"/>
    <x v="4"/>
    <s v="31"/>
    <s v="High"/>
    <s v="HIGH"/>
  </r>
  <r>
    <x v="164"/>
    <n v="7930"/>
    <n v="1981"/>
    <n v="13"/>
    <x v="2"/>
    <x v="5"/>
    <x v="3"/>
    <d v="2023-05-04T00:00:00"/>
    <x v="240"/>
    <x v="5"/>
    <x v="14"/>
    <x v="0"/>
    <x v="3"/>
    <s v="04"/>
    <s v="High"/>
    <s v="MEDIUM"/>
  </r>
  <r>
    <x v="164"/>
    <n v="7930"/>
    <n v="1981"/>
    <n v="13"/>
    <x v="2"/>
    <x v="5"/>
    <x v="3"/>
    <d v="2024-08-09T00:00:00"/>
    <x v="241"/>
    <x v="1"/>
    <x v="6"/>
    <x v="1"/>
    <x v="9"/>
    <s v="09"/>
    <s v="High"/>
    <s v="MEDIUM"/>
  </r>
  <r>
    <x v="165"/>
    <n v="9894"/>
    <n v="829"/>
    <n v="1"/>
    <x v="1"/>
    <x v="9"/>
    <x v="4"/>
    <d v="2022-08-21T00:00:00"/>
    <x v="242"/>
    <x v="3"/>
    <x v="9"/>
    <x v="3"/>
    <x v="9"/>
    <s v="21"/>
    <s v="Low"/>
    <s v="LOW"/>
  </r>
  <r>
    <x v="165"/>
    <n v="4534"/>
    <n v="2235"/>
    <n v="4"/>
    <x v="2"/>
    <x v="4"/>
    <x v="4"/>
    <d v="2022-08-21T00:00:00"/>
    <x v="242"/>
    <x v="3"/>
    <x v="9"/>
    <x v="3"/>
    <x v="9"/>
    <s v="21"/>
    <s v="High"/>
    <s v="MEDIUM"/>
  </r>
  <r>
    <x v="166"/>
    <n v="4911"/>
    <n v="186"/>
    <n v="20"/>
    <x v="0"/>
    <x v="10"/>
    <x v="1"/>
    <d v="2022-06-19T00:00:00"/>
    <x v="243"/>
    <x v="2"/>
    <x v="2"/>
    <x v="3"/>
    <x v="0"/>
    <s v="19"/>
    <s v="Low"/>
    <s v="LOW"/>
  </r>
  <r>
    <x v="166"/>
    <n v="531"/>
    <n v="189"/>
    <n v="20"/>
    <x v="2"/>
    <x v="11"/>
    <x v="1"/>
    <d v="2022-06-19T00:00:00"/>
    <x v="243"/>
    <x v="2"/>
    <x v="2"/>
    <x v="3"/>
    <x v="0"/>
    <s v="19"/>
    <s v="Low"/>
    <s v="LOW"/>
  </r>
  <r>
    <x v="167"/>
    <n v="9707"/>
    <n v="3483"/>
    <n v="10"/>
    <x v="0"/>
    <x v="0"/>
    <x v="2"/>
    <d v="2025-01-29T00:00:00"/>
    <x v="244"/>
    <x v="1"/>
    <x v="17"/>
    <x v="5"/>
    <x v="8"/>
    <s v="29"/>
    <s v="High"/>
    <s v="HIGH"/>
  </r>
  <r>
    <x v="167"/>
    <n v="8521"/>
    <n v="2584"/>
    <n v="7"/>
    <x v="1"/>
    <x v="8"/>
    <x v="4"/>
    <d v="2025-01-29T00:00:00"/>
    <x v="244"/>
    <x v="1"/>
    <x v="17"/>
    <x v="5"/>
    <x v="8"/>
    <s v="29"/>
    <s v="High"/>
    <s v="HIGH"/>
  </r>
  <r>
    <x v="168"/>
    <n v="8438"/>
    <n v="3427"/>
    <n v="12"/>
    <x v="1"/>
    <x v="9"/>
    <x v="3"/>
    <d v="2022-01-14T00:00:00"/>
    <x v="245"/>
    <x v="2"/>
    <x v="2"/>
    <x v="3"/>
    <x v="8"/>
    <s v="14"/>
    <s v="High"/>
    <s v="HIGH"/>
  </r>
  <r>
    <x v="168"/>
    <n v="1689"/>
    <n v="109"/>
    <n v="9"/>
    <x v="0"/>
    <x v="0"/>
    <x v="0"/>
    <d v="2022-01-14T00:00:00"/>
    <x v="245"/>
    <x v="2"/>
    <x v="2"/>
    <x v="3"/>
    <x v="8"/>
    <s v="14"/>
    <s v="Low"/>
    <s v="LOW"/>
  </r>
  <r>
    <x v="168"/>
    <n v="3936"/>
    <n v="1626"/>
    <n v="14"/>
    <x v="1"/>
    <x v="8"/>
    <x v="4"/>
    <d v="2022-01-14T00:00:00"/>
    <x v="245"/>
    <x v="2"/>
    <x v="2"/>
    <x v="3"/>
    <x v="8"/>
    <s v="14"/>
    <s v="High"/>
    <s v="MEDIUM"/>
  </r>
  <r>
    <x v="169"/>
    <n v="7664"/>
    <n v="1753"/>
    <n v="19"/>
    <x v="0"/>
    <x v="10"/>
    <x v="1"/>
    <d v="2023-06-15T00:00:00"/>
    <x v="246"/>
    <x v="5"/>
    <x v="13"/>
    <x v="0"/>
    <x v="0"/>
    <s v="15"/>
    <s v="High"/>
    <s v="MEDIUM"/>
  </r>
  <r>
    <x v="170"/>
    <n v="721"/>
    <n v="258"/>
    <n v="13"/>
    <x v="0"/>
    <x v="3"/>
    <x v="1"/>
    <d v="2023-10-18T00:00:00"/>
    <x v="247"/>
    <x v="1"/>
    <x v="17"/>
    <x v="0"/>
    <x v="4"/>
    <s v="18"/>
    <s v="Low"/>
    <s v="LOW"/>
  </r>
  <r>
    <x v="170"/>
    <n v="721"/>
    <n v="258"/>
    <n v="13"/>
    <x v="0"/>
    <x v="3"/>
    <x v="1"/>
    <d v="2022-06-13T00:00:00"/>
    <x v="248"/>
    <x v="2"/>
    <x v="2"/>
    <x v="3"/>
    <x v="0"/>
    <s v="13"/>
    <s v="Low"/>
    <s v="LOW"/>
  </r>
  <r>
    <x v="170"/>
    <n v="8364"/>
    <n v="3055"/>
    <n v="17"/>
    <x v="0"/>
    <x v="3"/>
    <x v="3"/>
    <d v="2023-10-18T00:00:00"/>
    <x v="247"/>
    <x v="1"/>
    <x v="17"/>
    <x v="0"/>
    <x v="4"/>
    <s v="18"/>
    <s v="High"/>
    <s v="HIGH"/>
  </r>
  <r>
    <x v="170"/>
    <n v="8364"/>
    <n v="3055"/>
    <n v="17"/>
    <x v="0"/>
    <x v="3"/>
    <x v="3"/>
    <d v="2022-06-13T00:00:00"/>
    <x v="248"/>
    <x v="2"/>
    <x v="2"/>
    <x v="3"/>
    <x v="0"/>
    <s v="13"/>
    <s v="High"/>
    <s v="HIGH"/>
  </r>
  <r>
    <x v="170"/>
    <n v="5234"/>
    <n v="2021"/>
    <n v="15"/>
    <x v="2"/>
    <x v="11"/>
    <x v="2"/>
    <d v="2023-10-18T00:00:00"/>
    <x v="247"/>
    <x v="1"/>
    <x v="17"/>
    <x v="0"/>
    <x v="4"/>
    <s v="18"/>
    <s v="High"/>
    <s v="MEDIUM"/>
  </r>
  <r>
    <x v="170"/>
    <n v="5234"/>
    <n v="2021"/>
    <n v="15"/>
    <x v="2"/>
    <x v="11"/>
    <x v="2"/>
    <d v="2022-06-13T00:00:00"/>
    <x v="248"/>
    <x v="2"/>
    <x v="2"/>
    <x v="3"/>
    <x v="0"/>
    <s v="13"/>
    <s v="High"/>
    <s v="MEDIUM"/>
  </r>
  <r>
    <x v="171"/>
    <n v="3944"/>
    <n v="1559"/>
    <n v="18"/>
    <x v="0"/>
    <x v="10"/>
    <x v="3"/>
    <d v="2024-06-12T00:00:00"/>
    <x v="249"/>
    <x v="3"/>
    <x v="11"/>
    <x v="1"/>
    <x v="0"/>
    <s v="12"/>
    <s v="High"/>
    <s v="MEDIUM"/>
  </r>
  <r>
    <x v="171"/>
    <n v="6711"/>
    <n v="1045"/>
    <n v="12"/>
    <x v="1"/>
    <x v="2"/>
    <x v="3"/>
    <d v="2024-06-12T00:00:00"/>
    <x v="249"/>
    <x v="3"/>
    <x v="11"/>
    <x v="1"/>
    <x v="0"/>
    <s v="12"/>
    <s v="High"/>
    <s v="MEDIUM"/>
  </r>
  <r>
    <x v="171"/>
    <n v="5031"/>
    <n v="714"/>
    <n v="4"/>
    <x v="2"/>
    <x v="4"/>
    <x v="3"/>
    <d v="2024-06-12T00:00:00"/>
    <x v="249"/>
    <x v="3"/>
    <x v="11"/>
    <x v="1"/>
    <x v="0"/>
    <s v="12"/>
    <s v="Low"/>
    <s v="LOW"/>
  </r>
  <r>
    <x v="171"/>
    <n v="6295"/>
    <n v="2469"/>
    <n v="14"/>
    <x v="1"/>
    <x v="9"/>
    <x v="2"/>
    <d v="2024-06-12T00:00:00"/>
    <x v="249"/>
    <x v="3"/>
    <x v="11"/>
    <x v="1"/>
    <x v="0"/>
    <s v="12"/>
    <s v="High"/>
    <s v="MEDIUM"/>
  </r>
  <r>
    <x v="172"/>
    <n v="9654"/>
    <n v="4111"/>
    <n v="1"/>
    <x v="1"/>
    <x v="8"/>
    <x v="0"/>
    <d v="2022-06-27T00:00:00"/>
    <x v="250"/>
    <x v="3"/>
    <x v="11"/>
    <x v="3"/>
    <x v="0"/>
    <s v="27"/>
    <s v="High"/>
    <s v="HIGH"/>
  </r>
  <r>
    <x v="172"/>
    <n v="3112"/>
    <n v="1065"/>
    <n v="20"/>
    <x v="1"/>
    <x v="9"/>
    <x v="4"/>
    <d v="2022-06-27T00:00:00"/>
    <x v="250"/>
    <x v="3"/>
    <x v="11"/>
    <x v="3"/>
    <x v="0"/>
    <s v="27"/>
    <s v="High"/>
    <s v="MEDIUM"/>
  </r>
  <r>
    <x v="173"/>
    <n v="7838"/>
    <n v="1142"/>
    <n v="13"/>
    <x v="0"/>
    <x v="10"/>
    <x v="0"/>
    <d v="2021-02-18T00:00:00"/>
    <x v="251"/>
    <x v="3"/>
    <x v="11"/>
    <x v="2"/>
    <x v="7"/>
    <s v="18"/>
    <s v="High"/>
    <s v="MEDIUM"/>
  </r>
  <r>
    <x v="173"/>
    <n v="9300"/>
    <n v="3146"/>
    <n v="6"/>
    <x v="0"/>
    <x v="10"/>
    <x v="3"/>
    <d v="2021-02-18T00:00:00"/>
    <x v="251"/>
    <x v="3"/>
    <x v="11"/>
    <x v="2"/>
    <x v="7"/>
    <s v="18"/>
    <s v="High"/>
    <s v="HIGH"/>
  </r>
  <r>
    <x v="173"/>
    <n v="1733"/>
    <n v="133"/>
    <n v="17"/>
    <x v="1"/>
    <x v="8"/>
    <x v="1"/>
    <d v="2021-02-18T00:00:00"/>
    <x v="251"/>
    <x v="3"/>
    <x v="11"/>
    <x v="2"/>
    <x v="7"/>
    <s v="18"/>
    <s v="Low"/>
    <s v="LOW"/>
  </r>
  <r>
    <x v="174"/>
    <n v="874"/>
    <n v="235"/>
    <n v="15"/>
    <x v="1"/>
    <x v="9"/>
    <x v="1"/>
    <d v="2023-05-29T00:00:00"/>
    <x v="252"/>
    <x v="2"/>
    <x v="7"/>
    <x v="0"/>
    <x v="3"/>
    <s v="29"/>
    <s v="Low"/>
    <s v="LOW"/>
  </r>
  <r>
    <x v="174"/>
    <n v="874"/>
    <n v="235"/>
    <n v="15"/>
    <x v="1"/>
    <x v="9"/>
    <x v="1"/>
    <d v="2021-06-04T00:00:00"/>
    <x v="253"/>
    <x v="0"/>
    <x v="0"/>
    <x v="2"/>
    <x v="0"/>
    <s v="04"/>
    <s v="Low"/>
    <s v="LOW"/>
  </r>
  <r>
    <x v="175"/>
    <n v="1248"/>
    <n v="584"/>
    <n v="13"/>
    <x v="1"/>
    <x v="2"/>
    <x v="2"/>
    <d v="2024-01-22T00:00:00"/>
    <x v="254"/>
    <x v="5"/>
    <x v="12"/>
    <x v="1"/>
    <x v="8"/>
    <s v="22"/>
    <s v="Low"/>
    <s v="LOW"/>
  </r>
  <r>
    <x v="175"/>
    <n v="1248"/>
    <n v="584"/>
    <n v="13"/>
    <x v="1"/>
    <x v="2"/>
    <x v="2"/>
    <d v="2022-12-27T00:00:00"/>
    <x v="255"/>
    <x v="3"/>
    <x v="11"/>
    <x v="3"/>
    <x v="1"/>
    <s v="27"/>
    <s v="Low"/>
    <s v="LOW"/>
  </r>
  <r>
    <x v="175"/>
    <n v="3669"/>
    <n v="154"/>
    <n v="14"/>
    <x v="1"/>
    <x v="6"/>
    <x v="2"/>
    <d v="2024-01-22T00:00:00"/>
    <x v="254"/>
    <x v="5"/>
    <x v="12"/>
    <x v="1"/>
    <x v="8"/>
    <s v="22"/>
    <s v="Low"/>
    <s v="LOW"/>
  </r>
  <r>
    <x v="175"/>
    <n v="3669"/>
    <n v="154"/>
    <n v="14"/>
    <x v="1"/>
    <x v="6"/>
    <x v="2"/>
    <d v="2022-12-27T00:00:00"/>
    <x v="255"/>
    <x v="3"/>
    <x v="11"/>
    <x v="3"/>
    <x v="1"/>
    <s v="27"/>
    <s v="Low"/>
    <s v="LOW"/>
  </r>
  <r>
    <x v="175"/>
    <n v="514"/>
    <n v="109"/>
    <n v="15"/>
    <x v="1"/>
    <x v="8"/>
    <x v="1"/>
    <d v="2024-01-22T00:00:00"/>
    <x v="254"/>
    <x v="5"/>
    <x v="12"/>
    <x v="1"/>
    <x v="8"/>
    <s v="22"/>
    <s v="Low"/>
    <s v="LOW"/>
  </r>
  <r>
    <x v="175"/>
    <n v="514"/>
    <n v="109"/>
    <n v="15"/>
    <x v="1"/>
    <x v="8"/>
    <x v="1"/>
    <d v="2022-12-27T00:00:00"/>
    <x v="255"/>
    <x v="3"/>
    <x v="11"/>
    <x v="3"/>
    <x v="1"/>
    <s v="27"/>
    <s v="Low"/>
    <s v="LOW"/>
  </r>
  <r>
    <x v="176"/>
    <n v="3273"/>
    <n v="85"/>
    <n v="16"/>
    <x v="0"/>
    <x v="10"/>
    <x v="0"/>
    <d v="2024-03-30T00:00:00"/>
    <x v="256"/>
    <x v="5"/>
    <x v="13"/>
    <x v="1"/>
    <x v="6"/>
    <s v="30"/>
    <s v="Low"/>
    <s v="LOW"/>
  </r>
  <r>
    <x v="177"/>
    <n v="5035"/>
    <n v="2008"/>
    <n v="2"/>
    <x v="2"/>
    <x v="5"/>
    <x v="4"/>
    <d v="2020-04-04T00:00:00"/>
    <x v="257"/>
    <x v="0"/>
    <x v="0"/>
    <x v="4"/>
    <x v="11"/>
    <s v="04"/>
    <s v="High"/>
    <s v="MEDIUM"/>
  </r>
  <r>
    <x v="177"/>
    <n v="7702"/>
    <n v="60"/>
    <n v="19"/>
    <x v="0"/>
    <x v="1"/>
    <x v="0"/>
    <d v="2020-04-04T00:00:00"/>
    <x v="257"/>
    <x v="0"/>
    <x v="0"/>
    <x v="4"/>
    <x v="11"/>
    <s v="04"/>
    <s v="Low"/>
    <s v="LOW"/>
  </r>
  <r>
    <x v="177"/>
    <n v="9884"/>
    <n v="4446"/>
    <n v="7"/>
    <x v="0"/>
    <x v="1"/>
    <x v="2"/>
    <d v="2020-04-04T00:00:00"/>
    <x v="257"/>
    <x v="0"/>
    <x v="0"/>
    <x v="4"/>
    <x v="11"/>
    <s v="04"/>
    <s v="High"/>
    <s v="HIGH"/>
  </r>
  <r>
    <x v="178"/>
    <n v="5564"/>
    <n v="175"/>
    <n v="11"/>
    <x v="0"/>
    <x v="3"/>
    <x v="4"/>
    <d v="2023-01-22T00:00:00"/>
    <x v="258"/>
    <x v="1"/>
    <x v="1"/>
    <x v="0"/>
    <x v="8"/>
    <s v="22"/>
    <s v="Low"/>
    <s v="LOW"/>
  </r>
  <r>
    <x v="178"/>
    <n v="5564"/>
    <n v="175"/>
    <n v="11"/>
    <x v="0"/>
    <x v="3"/>
    <x v="4"/>
    <d v="2022-04-12T00:00:00"/>
    <x v="259"/>
    <x v="4"/>
    <x v="15"/>
    <x v="3"/>
    <x v="11"/>
    <s v="12"/>
    <s v="Low"/>
    <s v="LOW"/>
  </r>
  <r>
    <x v="178"/>
    <n v="5564"/>
    <n v="175"/>
    <n v="11"/>
    <x v="0"/>
    <x v="3"/>
    <x v="4"/>
    <d v="2023-12-13T00:00:00"/>
    <x v="260"/>
    <x v="0"/>
    <x v="0"/>
    <x v="0"/>
    <x v="1"/>
    <s v="13"/>
    <s v="Low"/>
    <s v="LOW"/>
  </r>
  <r>
    <x v="178"/>
    <n v="3953"/>
    <n v="1776"/>
    <n v="15"/>
    <x v="0"/>
    <x v="0"/>
    <x v="0"/>
    <d v="2023-01-22T00:00:00"/>
    <x v="258"/>
    <x v="1"/>
    <x v="1"/>
    <x v="0"/>
    <x v="8"/>
    <s v="22"/>
    <s v="High"/>
    <s v="MEDIUM"/>
  </r>
  <r>
    <x v="178"/>
    <n v="3953"/>
    <n v="1776"/>
    <n v="15"/>
    <x v="0"/>
    <x v="0"/>
    <x v="0"/>
    <d v="2022-04-12T00:00:00"/>
    <x v="259"/>
    <x v="4"/>
    <x v="15"/>
    <x v="3"/>
    <x v="11"/>
    <s v="12"/>
    <s v="High"/>
    <s v="MEDIUM"/>
  </r>
  <r>
    <x v="178"/>
    <n v="3953"/>
    <n v="1776"/>
    <n v="15"/>
    <x v="0"/>
    <x v="0"/>
    <x v="0"/>
    <d v="2023-12-13T00:00:00"/>
    <x v="260"/>
    <x v="0"/>
    <x v="0"/>
    <x v="0"/>
    <x v="1"/>
    <s v="13"/>
    <s v="High"/>
    <s v="MEDIUM"/>
  </r>
  <r>
    <x v="179"/>
    <n v="6488"/>
    <n v="1591"/>
    <n v="18"/>
    <x v="0"/>
    <x v="1"/>
    <x v="2"/>
    <d v="2023-05-24T00:00:00"/>
    <x v="261"/>
    <x v="4"/>
    <x v="8"/>
    <x v="0"/>
    <x v="3"/>
    <s v="24"/>
    <s v="High"/>
    <s v="MEDIUM"/>
  </r>
  <r>
    <x v="179"/>
    <n v="6488"/>
    <n v="1591"/>
    <n v="18"/>
    <x v="0"/>
    <x v="1"/>
    <x v="2"/>
    <d v="2020-11-29T00:00:00"/>
    <x v="262"/>
    <x v="4"/>
    <x v="15"/>
    <x v="4"/>
    <x v="5"/>
    <s v="29"/>
    <s v="High"/>
    <s v="MEDIUM"/>
  </r>
  <r>
    <x v="180"/>
    <n v="7856"/>
    <n v="3699"/>
    <n v="17"/>
    <x v="0"/>
    <x v="0"/>
    <x v="0"/>
    <d v="2021-03-24T00:00:00"/>
    <x v="263"/>
    <x v="0"/>
    <x v="3"/>
    <x v="2"/>
    <x v="6"/>
    <s v="24"/>
    <s v="High"/>
    <s v="HIGH"/>
  </r>
  <r>
    <x v="180"/>
    <n v="1165"/>
    <n v="51"/>
    <n v="3"/>
    <x v="1"/>
    <x v="2"/>
    <x v="2"/>
    <d v="2021-03-24T00:00:00"/>
    <x v="263"/>
    <x v="0"/>
    <x v="3"/>
    <x v="2"/>
    <x v="6"/>
    <s v="24"/>
    <s v="Low"/>
    <s v="LOW"/>
  </r>
  <r>
    <x v="181"/>
    <n v="9386"/>
    <n v="2555"/>
    <n v="20"/>
    <x v="1"/>
    <x v="6"/>
    <x v="3"/>
    <d v="2020-08-19T00:00:00"/>
    <x v="264"/>
    <x v="3"/>
    <x v="9"/>
    <x v="4"/>
    <x v="9"/>
    <s v="19"/>
    <s v="High"/>
    <s v="HIGH"/>
  </r>
  <r>
    <x v="181"/>
    <n v="9386"/>
    <n v="2555"/>
    <n v="20"/>
    <x v="1"/>
    <x v="6"/>
    <x v="3"/>
    <d v="2022-10-20T00:00:00"/>
    <x v="265"/>
    <x v="5"/>
    <x v="14"/>
    <x v="3"/>
    <x v="4"/>
    <s v="20"/>
    <s v="High"/>
    <s v="HIGH"/>
  </r>
  <r>
    <x v="182"/>
    <n v="3956"/>
    <n v="142"/>
    <n v="12"/>
    <x v="1"/>
    <x v="2"/>
    <x v="1"/>
    <d v="2023-09-20T00:00:00"/>
    <x v="266"/>
    <x v="0"/>
    <x v="16"/>
    <x v="0"/>
    <x v="10"/>
    <s v="20"/>
    <s v="Low"/>
    <s v="LOW"/>
  </r>
  <r>
    <x v="182"/>
    <n v="3956"/>
    <n v="142"/>
    <n v="12"/>
    <x v="1"/>
    <x v="2"/>
    <x v="1"/>
    <d v="2024-12-26T00:00:00"/>
    <x v="267"/>
    <x v="4"/>
    <x v="8"/>
    <x v="1"/>
    <x v="1"/>
    <s v="26"/>
    <s v="Low"/>
    <s v="LOW"/>
  </r>
  <r>
    <x v="182"/>
    <n v="6449"/>
    <n v="2628"/>
    <n v="11"/>
    <x v="2"/>
    <x v="11"/>
    <x v="2"/>
    <d v="2023-09-20T00:00:00"/>
    <x v="266"/>
    <x v="0"/>
    <x v="16"/>
    <x v="0"/>
    <x v="10"/>
    <s v="20"/>
    <s v="High"/>
    <s v="HIGH"/>
  </r>
  <r>
    <x v="182"/>
    <n v="6449"/>
    <n v="2628"/>
    <n v="11"/>
    <x v="2"/>
    <x v="11"/>
    <x v="2"/>
    <d v="2024-12-26T00:00:00"/>
    <x v="267"/>
    <x v="4"/>
    <x v="8"/>
    <x v="1"/>
    <x v="1"/>
    <s v="26"/>
    <s v="High"/>
    <s v="HIGH"/>
  </r>
  <r>
    <x v="183"/>
    <n v="6255"/>
    <n v="437"/>
    <n v="18"/>
    <x v="1"/>
    <x v="6"/>
    <x v="4"/>
    <d v="2021-12-03T00:00:00"/>
    <x v="268"/>
    <x v="2"/>
    <x v="7"/>
    <x v="2"/>
    <x v="1"/>
    <s v="03"/>
    <s v="Low"/>
    <s v="LOW"/>
  </r>
  <r>
    <x v="183"/>
    <n v="2109"/>
    <n v="681"/>
    <n v="20"/>
    <x v="0"/>
    <x v="0"/>
    <x v="0"/>
    <d v="2021-12-03T00:00:00"/>
    <x v="268"/>
    <x v="2"/>
    <x v="7"/>
    <x v="2"/>
    <x v="1"/>
    <s v="03"/>
    <s v="Low"/>
    <s v="LOW"/>
  </r>
  <r>
    <x v="184"/>
    <n v="6707"/>
    <n v="1041"/>
    <n v="20"/>
    <x v="0"/>
    <x v="10"/>
    <x v="3"/>
    <d v="2021-09-14T00:00:00"/>
    <x v="269"/>
    <x v="4"/>
    <x v="10"/>
    <x v="2"/>
    <x v="10"/>
    <s v="14"/>
    <s v="High"/>
    <s v="MEDIUM"/>
  </r>
  <r>
    <x v="185"/>
    <n v="7633"/>
    <n v="184"/>
    <n v="13"/>
    <x v="1"/>
    <x v="2"/>
    <x v="4"/>
    <d v="2021-09-30T00:00:00"/>
    <x v="270"/>
    <x v="1"/>
    <x v="6"/>
    <x v="2"/>
    <x v="10"/>
    <s v="30"/>
    <s v="Low"/>
    <s v="LOW"/>
  </r>
  <r>
    <x v="186"/>
    <n v="975"/>
    <n v="224"/>
    <n v="18"/>
    <x v="1"/>
    <x v="2"/>
    <x v="4"/>
    <d v="2021-12-22T00:00:00"/>
    <x v="271"/>
    <x v="3"/>
    <x v="9"/>
    <x v="2"/>
    <x v="1"/>
    <s v="22"/>
    <s v="Low"/>
    <s v="LOW"/>
  </r>
  <r>
    <x v="186"/>
    <n v="4492"/>
    <n v="1450"/>
    <n v="7"/>
    <x v="2"/>
    <x v="4"/>
    <x v="2"/>
    <d v="2021-12-22T00:00:00"/>
    <x v="271"/>
    <x v="3"/>
    <x v="9"/>
    <x v="2"/>
    <x v="1"/>
    <s v="22"/>
    <s v="High"/>
    <s v="MEDIUM"/>
  </r>
  <r>
    <x v="186"/>
    <n v="7957"/>
    <n v="2834"/>
    <n v="12"/>
    <x v="2"/>
    <x v="5"/>
    <x v="0"/>
    <d v="2021-12-22T00:00:00"/>
    <x v="271"/>
    <x v="3"/>
    <x v="9"/>
    <x v="2"/>
    <x v="1"/>
    <s v="22"/>
    <s v="High"/>
    <s v="HIGH"/>
  </r>
  <r>
    <x v="187"/>
    <n v="4906"/>
    <n v="975"/>
    <n v="7"/>
    <x v="2"/>
    <x v="4"/>
    <x v="1"/>
    <d v="2022-05-18T00:00:00"/>
    <x v="272"/>
    <x v="4"/>
    <x v="15"/>
    <x v="3"/>
    <x v="3"/>
    <s v="18"/>
    <s v="Low"/>
    <s v="LOW"/>
  </r>
  <r>
    <x v="188"/>
    <n v="1379"/>
    <n v="250"/>
    <n v="3"/>
    <x v="1"/>
    <x v="2"/>
    <x v="3"/>
    <d v="2020-10-08T00:00:00"/>
    <x v="273"/>
    <x v="2"/>
    <x v="2"/>
    <x v="4"/>
    <x v="4"/>
    <s v="08"/>
    <s v="Low"/>
    <s v="LOW"/>
  </r>
  <r>
    <x v="188"/>
    <n v="4244"/>
    <n v="340"/>
    <n v="10"/>
    <x v="0"/>
    <x v="3"/>
    <x v="1"/>
    <d v="2020-10-08T00:00:00"/>
    <x v="273"/>
    <x v="2"/>
    <x v="2"/>
    <x v="4"/>
    <x v="4"/>
    <s v="08"/>
    <s v="Low"/>
    <s v="LOW"/>
  </r>
  <r>
    <x v="189"/>
    <n v="5911"/>
    <n v="2333"/>
    <n v="14"/>
    <x v="2"/>
    <x v="11"/>
    <x v="2"/>
    <d v="2022-08-20T00:00:00"/>
    <x v="274"/>
    <x v="3"/>
    <x v="9"/>
    <x v="3"/>
    <x v="9"/>
    <s v="20"/>
    <s v="High"/>
    <s v="MEDIUM"/>
  </r>
  <r>
    <x v="189"/>
    <n v="5911"/>
    <n v="2333"/>
    <n v="14"/>
    <x v="2"/>
    <x v="11"/>
    <x v="2"/>
    <d v="2024-11-25T00:00:00"/>
    <x v="275"/>
    <x v="3"/>
    <x v="11"/>
    <x v="1"/>
    <x v="5"/>
    <s v="25"/>
    <s v="High"/>
    <s v="MEDIUM"/>
  </r>
  <r>
    <x v="189"/>
    <n v="1818"/>
    <n v="738"/>
    <n v="11"/>
    <x v="1"/>
    <x v="6"/>
    <x v="2"/>
    <d v="2022-08-20T00:00:00"/>
    <x v="274"/>
    <x v="3"/>
    <x v="9"/>
    <x v="3"/>
    <x v="9"/>
    <s v="20"/>
    <s v="Low"/>
    <s v="LOW"/>
  </r>
  <r>
    <x v="189"/>
    <n v="1818"/>
    <n v="738"/>
    <n v="11"/>
    <x v="1"/>
    <x v="6"/>
    <x v="2"/>
    <d v="2024-11-25T00:00:00"/>
    <x v="275"/>
    <x v="3"/>
    <x v="11"/>
    <x v="1"/>
    <x v="5"/>
    <s v="25"/>
    <s v="Low"/>
    <s v="LOW"/>
  </r>
  <r>
    <x v="190"/>
    <n v="2140"/>
    <n v="970"/>
    <n v="4"/>
    <x v="1"/>
    <x v="8"/>
    <x v="3"/>
    <d v="2020-09-30T00:00:00"/>
    <x v="276"/>
    <x v="3"/>
    <x v="9"/>
    <x v="4"/>
    <x v="10"/>
    <s v="30"/>
    <s v="Low"/>
    <s v="LOW"/>
  </r>
  <r>
    <x v="190"/>
    <n v="2140"/>
    <n v="970"/>
    <n v="4"/>
    <x v="1"/>
    <x v="8"/>
    <x v="3"/>
    <d v="2025-02-20T00:00:00"/>
    <x v="277"/>
    <x v="0"/>
    <x v="3"/>
    <x v="5"/>
    <x v="7"/>
    <s v="20"/>
    <s v="Low"/>
    <s v="LOW"/>
  </r>
  <r>
    <x v="190"/>
    <n v="2140"/>
    <n v="970"/>
    <n v="4"/>
    <x v="1"/>
    <x v="8"/>
    <x v="3"/>
    <d v="2022-03-20T00:00:00"/>
    <x v="278"/>
    <x v="3"/>
    <x v="11"/>
    <x v="3"/>
    <x v="6"/>
    <s v="20"/>
    <s v="Low"/>
    <s v="LOW"/>
  </r>
  <r>
    <x v="190"/>
    <n v="2670"/>
    <n v="1026"/>
    <n v="1"/>
    <x v="0"/>
    <x v="3"/>
    <x v="1"/>
    <d v="2020-09-30T00:00:00"/>
    <x v="276"/>
    <x v="3"/>
    <x v="9"/>
    <x v="4"/>
    <x v="10"/>
    <s v="30"/>
    <s v="High"/>
    <s v="MEDIUM"/>
  </r>
  <r>
    <x v="190"/>
    <n v="2670"/>
    <n v="1026"/>
    <n v="1"/>
    <x v="0"/>
    <x v="3"/>
    <x v="1"/>
    <d v="2025-02-20T00:00:00"/>
    <x v="277"/>
    <x v="0"/>
    <x v="3"/>
    <x v="5"/>
    <x v="7"/>
    <s v="20"/>
    <s v="High"/>
    <s v="MEDIUM"/>
  </r>
  <r>
    <x v="190"/>
    <n v="2670"/>
    <n v="1026"/>
    <n v="1"/>
    <x v="0"/>
    <x v="3"/>
    <x v="1"/>
    <d v="2022-03-20T00:00:00"/>
    <x v="278"/>
    <x v="3"/>
    <x v="11"/>
    <x v="3"/>
    <x v="6"/>
    <s v="20"/>
    <s v="High"/>
    <s v="MEDIUM"/>
  </r>
  <r>
    <x v="191"/>
    <n v="1108"/>
    <n v="167"/>
    <n v="18"/>
    <x v="0"/>
    <x v="3"/>
    <x v="1"/>
    <d v="2025-03-07T00:00:00"/>
    <x v="279"/>
    <x v="1"/>
    <x v="6"/>
    <x v="5"/>
    <x v="6"/>
    <s v="07"/>
    <s v="Low"/>
    <s v="LOW"/>
  </r>
  <r>
    <x v="191"/>
    <n v="9776"/>
    <n v="3750"/>
    <n v="9"/>
    <x v="1"/>
    <x v="9"/>
    <x v="0"/>
    <d v="2025-03-07T00:00:00"/>
    <x v="279"/>
    <x v="1"/>
    <x v="6"/>
    <x v="5"/>
    <x v="6"/>
    <s v="07"/>
    <s v="High"/>
    <s v="HIGH"/>
  </r>
  <r>
    <x v="191"/>
    <n v="535"/>
    <n v="72"/>
    <n v="6"/>
    <x v="2"/>
    <x v="11"/>
    <x v="4"/>
    <d v="2025-03-07T00:00:00"/>
    <x v="279"/>
    <x v="1"/>
    <x v="6"/>
    <x v="5"/>
    <x v="6"/>
    <s v="07"/>
    <s v="Low"/>
    <s v="LOW"/>
  </r>
  <r>
    <x v="192"/>
    <n v="7564"/>
    <n v="3463"/>
    <n v="5"/>
    <x v="1"/>
    <x v="8"/>
    <x v="3"/>
    <d v="2024-06-16T00:00:00"/>
    <x v="280"/>
    <x v="0"/>
    <x v="16"/>
    <x v="1"/>
    <x v="0"/>
    <s v="16"/>
    <s v="High"/>
    <s v="HIGH"/>
  </r>
  <r>
    <x v="192"/>
    <n v="7564"/>
    <n v="3463"/>
    <n v="5"/>
    <x v="1"/>
    <x v="8"/>
    <x v="3"/>
    <d v="2020-11-21T00:00:00"/>
    <x v="281"/>
    <x v="1"/>
    <x v="17"/>
    <x v="4"/>
    <x v="5"/>
    <s v="21"/>
    <s v="High"/>
    <s v="HIGH"/>
  </r>
  <r>
    <x v="192"/>
    <n v="7564"/>
    <n v="3463"/>
    <n v="5"/>
    <x v="1"/>
    <x v="8"/>
    <x v="3"/>
    <d v="2024-10-01T00:00:00"/>
    <x v="282"/>
    <x v="0"/>
    <x v="0"/>
    <x v="1"/>
    <x v="4"/>
    <s v="01"/>
    <s v="High"/>
    <s v="HIGH"/>
  </r>
  <r>
    <x v="192"/>
    <n v="7564"/>
    <n v="3463"/>
    <n v="5"/>
    <x v="1"/>
    <x v="8"/>
    <x v="3"/>
    <d v="2024-07-01T00:00:00"/>
    <x v="283"/>
    <x v="4"/>
    <x v="15"/>
    <x v="1"/>
    <x v="2"/>
    <s v="01"/>
    <s v="High"/>
    <s v="HIGH"/>
  </r>
  <r>
    <x v="192"/>
    <n v="3409"/>
    <n v="1605"/>
    <n v="20"/>
    <x v="0"/>
    <x v="0"/>
    <x v="0"/>
    <d v="2024-06-16T00:00:00"/>
    <x v="280"/>
    <x v="0"/>
    <x v="16"/>
    <x v="1"/>
    <x v="0"/>
    <s v="16"/>
    <s v="High"/>
    <s v="MEDIUM"/>
  </r>
  <r>
    <x v="192"/>
    <n v="3409"/>
    <n v="1605"/>
    <n v="20"/>
    <x v="0"/>
    <x v="0"/>
    <x v="0"/>
    <d v="2020-11-21T00:00:00"/>
    <x v="281"/>
    <x v="1"/>
    <x v="17"/>
    <x v="4"/>
    <x v="5"/>
    <s v="21"/>
    <s v="High"/>
    <s v="MEDIUM"/>
  </r>
  <r>
    <x v="192"/>
    <n v="3409"/>
    <n v="1605"/>
    <n v="20"/>
    <x v="0"/>
    <x v="0"/>
    <x v="0"/>
    <d v="2024-10-01T00:00:00"/>
    <x v="282"/>
    <x v="0"/>
    <x v="0"/>
    <x v="1"/>
    <x v="4"/>
    <s v="01"/>
    <s v="High"/>
    <s v="MEDIUM"/>
  </r>
  <r>
    <x v="192"/>
    <n v="3409"/>
    <n v="1605"/>
    <n v="20"/>
    <x v="0"/>
    <x v="0"/>
    <x v="0"/>
    <d v="2024-07-01T00:00:00"/>
    <x v="283"/>
    <x v="4"/>
    <x v="15"/>
    <x v="1"/>
    <x v="2"/>
    <s v="01"/>
    <s v="High"/>
    <s v="MEDIUM"/>
  </r>
  <r>
    <x v="193"/>
    <n v="9751"/>
    <n v="2459"/>
    <n v="13"/>
    <x v="1"/>
    <x v="2"/>
    <x v="4"/>
    <d v="2020-11-23T00:00:00"/>
    <x v="284"/>
    <x v="2"/>
    <x v="2"/>
    <x v="4"/>
    <x v="5"/>
    <s v="23"/>
    <s v="High"/>
    <s v="MEDIUM"/>
  </r>
  <r>
    <x v="194"/>
    <n v="6385"/>
    <n v="2656"/>
    <n v="11"/>
    <x v="0"/>
    <x v="1"/>
    <x v="3"/>
    <d v="2023-03-18T00:00:00"/>
    <x v="285"/>
    <x v="0"/>
    <x v="3"/>
    <x v="0"/>
    <x v="6"/>
    <s v="18"/>
    <s v="High"/>
    <s v="HIGH"/>
  </r>
  <r>
    <x v="194"/>
    <n v="6385"/>
    <n v="2656"/>
    <n v="11"/>
    <x v="0"/>
    <x v="1"/>
    <x v="3"/>
    <d v="2022-10-19T00:00:00"/>
    <x v="286"/>
    <x v="0"/>
    <x v="16"/>
    <x v="3"/>
    <x v="4"/>
    <s v="19"/>
    <s v="High"/>
    <s v="HIGH"/>
  </r>
  <r>
    <x v="195"/>
    <n v="6355"/>
    <n v="1335"/>
    <n v="15"/>
    <x v="0"/>
    <x v="0"/>
    <x v="1"/>
    <d v="2023-08-31T00:00:00"/>
    <x v="287"/>
    <x v="4"/>
    <x v="10"/>
    <x v="0"/>
    <x v="9"/>
    <s v="31"/>
    <s v="High"/>
    <s v="MEDIUM"/>
  </r>
  <r>
    <x v="195"/>
    <n v="6355"/>
    <n v="1335"/>
    <n v="15"/>
    <x v="0"/>
    <x v="0"/>
    <x v="1"/>
    <d v="2021-06-06T00:00:00"/>
    <x v="288"/>
    <x v="4"/>
    <x v="10"/>
    <x v="2"/>
    <x v="0"/>
    <s v="06"/>
    <s v="High"/>
    <s v="MEDIUM"/>
  </r>
  <r>
    <x v="196"/>
    <n v="7377"/>
    <n v="320"/>
    <n v="15"/>
    <x v="0"/>
    <x v="1"/>
    <x v="1"/>
    <d v="2022-12-21T00:00:00"/>
    <x v="289"/>
    <x v="4"/>
    <x v="10"/>
    <x v="3"/>
    <x v="1"/>
    <s v="21"/>
    <s v="Low"/>
    <s v="LOW"/>
  </r>
  <r>
    <x v="196"/>
    <n v="2054"/>
    <n v="371"/>
    <n v="12"/>
    <x v="1"/>
    <x v="6"/>
    <x v="2"/>
    <d v="2022-12-21T00:00:00"/>
    <x v="289"/>
    <x v="4"/>
    <x v="10"/>
    <x v="3"/>
    <x v="1"/>
    <s v="21"/>
    <s v="Low"/>
    <s v="LOW"/>
  </r>
  <r>
    <x v="197"/>
    <n v="7497"/>
    <n v="319"/>
    <n v="18"/>
    <x v="2"/>
    <x v="5"/>
    <x v="4"/>
    <d v="2024-02-12T00:00:00"/>
    <x v="290"/>
    <x v="1"/>
    <x v="17"/>
    <x v="1"/>
    <x v="7"/>
    <s v="12"/>
    <s v="Low"/>
    <s v="LOW"/>
  </r>
  <r>
    <x v="198"/>
    <n v="2565"/>
    <n v="983"/>
    <n v="20"/>
    <x v="0"/>
    <x v="0"/>
    <x v="1"/>
    <d v="2022-12-05T00:00:00"/>
    <x v="291"/>
    <x v="0"/>
    <x v="0"/>
    <x v="3"/>
    <x v="1"/>
    <s v="05"/>
    <s v="Low"/>
    <s v="LOW"/>
  </r>
  <r>
    <x v="198"/>
    <n v="5024"/>
    <n v="1544"/>
    <n v="19"/>
    <x v="1"/>
    <x v="2"/>
    <x v="4"/>
    <d v="2022-12-05T00:00:00"/>
    <x v="291"/>
    <x v="0"/>
    <x v="0"/>
    <x v="3"/>
    <x v="1"/>
    <s v="05"/>
    <s v="High"/>
    <s v="MEDIUM"/>
  </r>
  <r>
    <x v="199"/>
    <n v="8243"/>
    <n v="1346"/>
    <n v="15"/>
    <x v="1"/>
    <x v="9"/>
    <x v="1"/>
    <d v="2021-04-04T00:00:00"/>
    <x v="292"/>
    <x v="4"/>
    <x v="15"/>
    <x v="2"/>
    <x v="11"/>
    <s v="04"/>
    <s v="High"/>
    <s v="MEDIUM"/>
  </r>
  <r>
    <x v="200"/>
    <n v="7792"/>
    <n v="1403"/>
    <n v="13"/>
    <x v="1"/>
    <x v="8"/>
    <x v="0"/>
    <d v="2021-02-12T00:00:00"/>
    <x v="293"/>
    <x v="1"/>
    <x v="17"/>
    <x v="2"/>
    <x v="7"/>
    <s v="12"/>
    <s v="High"/>
    <s v="MEDIUM"/>
  </r>
  <r>
    <x v="200"/>
    <n v="7792"/>
    <n v="1403"/>
    <n v="13"/>
    <x v="1"/>
    <x v="8"/>
    <x v="0"/>
    <d v="2022-12-27T00:00:00"/>
    <x v="294"/>
    <x v="2"/>
    <x v="7"/>
    <x v="3"/>
    <x v="1"/>
    <s v="27"/>
    <s v="High"/>
    <s v="MEDIUM"/>
  </r>
  <r>
    <x v="200"/>
    <n v="7792"/>
    <n v="1403"/>
    <n v="13"/>
    <x v="1"/>
    <x v="8"/>
    <x v="0"/>
    <d v="2024-01-19T00:00:00"/>
    <x v="295"/>
    <x v="3"/>
    <x v="9"/>
    <x v="1"/>
    <x v="8"/>
    <s v="19"/>
    <s v="High"/>
    <s v="MEDIUM"/>
  </r>
  <r>
    <x v="200"/>
    <n v="2346"/>
    <n v="388"/>
    <n v="14"/>
    <x v="2"/>
    <x v="5"/>
    <x v="1"/>
    <d v="2021-02-12T00:00:00"/>
    <x v="293"/>
    <x v="1"/>
    <x v="17"/>
    <x v="2"/>
    <x v="7"/>
    <s v="12"/>
    <s v="Low"/>
    <s v="LOW"/>
  </r>
  <r>
    <x v="200"/>
    <n v="2346"/>
    <n v="388"/>
    <n v="14"/>
    <x v="2"/>
    <x v="5"/>
    <x v="1"/>
    <d v="2022-12-27T00:00:00"/>
    <x v="294"/>
    <x v="2"/>
    <x v="7"/>
    <x v="3"/>
    <x v="1"/>
    <s v="27"/>
    <s v="Low"/>
    <s v="LOW"/>
  </r>
  <r>
    <x v="200"/>
    <n v="2346"/>
    <n v="388"/>
    <n v="14"/>
    <x v="2"/>
    <x v="5"/>
    <x v="1"/>
    <d v="2024-01-19T00:00:00"/>
    <x v="295"/>
    <x v="3"/>
    <x v="9"/>
    <x v="1"/>
    <x v="8"/>
    <s v="19"/>
    <s v="Low"/>
    <s v="LOW"/>
  </r>
  <r>
    <x v="201"/>
    <n v="7346"/>
    <n v="1043"/>
    <n v="10"/>
    <x v="2"/>
    <x v="7"/>
    <x v="3"/>
    <d v="2022-12-25T00:00:00"/>
    <x v="296"/>
    <x v="5"/>
    <x v="12"/>
    <x v="3"/>
    <x v="1"/>
    <s v="25"/>
    <s v="High"/>
    <s v="MEDIUM"/>
  </r>
  <r>
    <x v="201"/>
    <n v="9770"/>
    <n v="4132"/>
    <n v="7"/>
    <x v="0"/>
    <x v="0"/>
    <x v="0"/>
    <d v="2022-12-25T00:00:00"/>
    <x v="296"/>
    <x v="5"/>
    <x v="12"/>
    <x v="3"/>
    <x v="1"/>
    <s v="25"/>
    <s v="High"/>
    <s v="HIGH"/>
  </r>
  <r>
    <x v="201"/>
    <n v="7179"/>
    <n v="683"/>
    <n v="13"/>
    <x v="0"/>
    <x v="3"/>
    <x v="3"/>
    <d v="2022-12-25T00:00:00"/>
    <x v="296"/>
    <x v="5"/>
    <x v="12"/>
    <x v="3"/>
    <x v="1"/>
    <s v="25"/>
    <s v="Low"/>
    <s v="LOW"/>
  </r>
  <r>
    <x v="202"/>
    <n v="5449"/>
    <n v="2389"/>
    <n v="2"/>
    <x v="0"/>
    <x v="10"/>
    <x v="0"/>
    <d v="2022-10-06T00:00:00"/>
    <x v="297"/>
    <x v="0"/>
    <x v="0"/>
    <x v="3"/>
    <x v="4"/>
    <s v="06"/>
    <s v="High"/>
    <s v="MEDIUM"/>
  </r>
  <r>
    <x v="203"/>
    <n v="2895"/>
    <n v="104"/>
    <n v="6"/>
    <x v="2"/>
    <x v="5"/>
    <x v="4"/>
    <d v="2020-04-27T00:00:00"/>
    <x v="298"/>
    <x v="2"/>
    <x v="2"/>
    <x v="4"/>
    <x v="11"/>
    <s v="27"/>
    <s v="Low"/>
    <s v="LOW"/>
  </r>
  <r>
    <x v="203"/>
    <n v="2895"/>
    <n v="104"/>
    <n v="6"/>
    <x v="2"/>
    <x v="5"/>
    <x v="4"/>
    <d v="2024-05-13T00:00:00"/>
    <x v="299"/>
    <x v="4"/>
    <x v="15"/>
    <x v="1"/>
    <x v="3"/>
    <s v="13"/>
    <s v="Low"/>
    <s v="LOW"/>
  </r>
  <r>
    <x v="203"/>
    <n v="697"/>
    <n v="116"/>
    <n v="1"/>
    <x v="2"/>
    <x v="5"/>
    <x v="0"/>
    <d v="2020-04-27T00:00:00"/>
    <x v="298"/>
    <x v="2"/>
    <x v="2"/>
    <x v="4"/>
    <x v="11"/>
    <s v="27"/>
    <s v="Low"/>
    <s v="LOW"/>
  </r>
  <r>
    <x v="203"/>
    <n v="697"/>
    <n v="116"/>
    <n v="1"/>
    <x v="2"/>
    <x v="5"/>
    <x v="0"/>
    <d v="2024-05-13T00:00:00"/>
    <x v="299"/>
    <x v="4"/>
    <x v="15"/>
    <x v="1"/>
    <x v="3"/>
    <s v="13"/>
    <s v="Low"/>
    <s v="LOW"/>
  </r>
  <r>
    <x v="204"/>
    <n v="6145"/>
    <n v="1414"/>
    <n v="4"/>
    <x v="2"/>
    <x v="5"/>
    <x v="4"/>
    <d v="2020-10-23T00:00:00"/>
    <x v="300"/>
    <x v="3"/>
    <x v="4"/>
    <x v="4"/>
    <x v="4"/>
    <s v="23"/>
    <s v="High"/>
    <s v="MEDIUM"/>
  </r>
  <r>
    <x v="204"/>
    <n v="2504"/>
    <n v="440"/>
    <n v="18"/>
    <x v="0"/>
    <x v="1"/>
    <x v="0"/>
    <d v="2020-10-23T00:00:00"/>
    <x v="300"/>
    <x v="3"/>
    <x v="4"/>
    <x v="4"/>
    <x v="4"/>
    <s v="23"/>
    <s v="Low"/>
    <s v="LOW"/>
  </r>
  <r>
    <x v="204"/>
    <n v="3124"/>
    <n v="138"/>
    <n v="16"/>
    <x v="0"/>
    <x v="10"/>
    <x v="1"/>
    <d v="2020-10-23T00:00:00"/>
    <x v="300"/>
    <x v="3"/>
    <x v="4"/>
    <x v="4"/>
    <x v="4"/>
    <s v="23"/>
    <s v="Low"/>
    <s v="LOW"/>
  </r>
  <r>
    <x v="205"/>
    <n v="6934"/>
    <n v="1226"/>
    <n v="1"/>
    <x v="0"/>
    <x v="0"/>
    <x v="1"/>
    <d v="2021-06-11T00:00:00"/>
    <x v="301"/>
    <x v="5"/>
    <x v="13"/>
    <x v="2"/>
    <x v="0"/>
    <s v="11"/>
    <s v="High"/>
    <s v="MEDIUM"/>
  </r>
  <r>
    <x v="205"/>
    <n v="6934"/>
    <n v="1226"/>
    <n v="1"/>
    <x v="0"/>
    <x v="0"/>
    <x v="1"/>
    <d v="2021-09-08T00:00:00"/>
    <x v="284"/>
    <x v="2"/>
    <x v="7"/>
    <x v="2"/>
    <x v="10"/>
    <s v="08"/>
    <s v="High"/>
    <s v="MEDIUM"/>
  </r>
  <r>
    <x v="206"/>
    <n v="4202"/>
    <n v="1171"/>
    <n v="3"/>
    <x v="1"/>
    <x v="6"/>
    <x v="4"/>
    <d v="2022-11-23T00:00:00"/>
    <x v="302"/>
    <x v="1"/>
    <x v="17"/>
    <x v="3"/>
    <x v="5"/>
    <s v="23"/>
    <s v="High"/>
    <s v="MEDIUM"/>
  </r>
  <r>
    <x v="206"/>
    <n v="4202"/>
    <n v="1171"/>
    <n v="3"/>
    <x v="1"/>
    <x v="6"/>
    <x v="4"/>
    <d v="2022-10-31T00:00:00"/>
    <x v="303"/>
    <x v="2"/>
    <x v="7"/>
    <x v="3"/>
    <x v="4"/>
    <s v="31"/>
    <s v="High"/>
    <s v="MEDIUM"/>
  </r>
  <r>
    <x v="206"/>
    <n v="4202"/>
    <n v="1171"/>
    <n v="3"/>
    <x v="1"/>
    <x v="6"/>
    <x v="4"/>
    <d v="2023-11-06T00:00:00"/>
    <x v="304"/>
    <x v="0"/>
    <x v="16"/>
    <x v="0"/>
    <x v="5"/>
    <s v="06"/>
    <s v="High"/>
    <s v="MEDIUM"/>
  </r>
  <r>
    <x v="206"/>
    <n v="4202"/>
    <n v="1171"/>
    <n v="3"/>
    <x v="1"/>
    <x v="6"/>
    <x v="4"/>
    <d v="2023-11-12T00:00:00"/>
    <x v="305"/>
    <x v="4"/>
    <x v="15"/>
    <x v="0"/>
    <x v="5"/>
    <s v="12"/>
    <s v="High"/>
    <s v="MEDIUM"/>
  </r>
  <r>
    <x v="207"/>
    <n v="2239"/>
    <n v="828"/>
    <n v="1"/>
    <x v="0"/>
    <x v="1"/>
    <x v="0"/>
    <d v="2023-06-26T00:00:00"/>
    <x v="306"/>
    <x v="3"/>
    <x v="4"/>
    <x v="0"/>
    <x v="0"/>
    <s v="26"/>
    <s v="Low"/>
    <s v="LOW"/>
  </r>
  <r>
    <x v="207"/>
    <n v="2239"/>
    <n v="828"/>
    <n v="1"/>
    <x v="0"/>
    <x v="1"/>
    <x v="0"/>
    <d v="2023-09-30T00:00:00"/>
    <x v="307"/>
    <x v="1"/>
    <x v="1"/>
    <x v="0"/>
    <x v="10"/>
    <s v="30"/>
    <s v="Low"/>
    <s v="LOW"/>
  </r>
  <r>
    <x v="207"/>
    <n v="2450"/>
    <n v="1002"/>
    <n v="4"/>
    <x v="0"/>
    <x v="10"/>
    <x v="1"/>
    <d v="2023-06-26T00:00:00"/>
    <x v="306"/>
    <x v="3"/>
    <x v="4"/>
    <x v="0"/>
    <x v="0"/>
    <s v="26"/>
    <s v="High"/>
    <s v="MEDIUM"/>
  </r>
  <r>
    <x v="207"/>
    <n v="2450"/>
    <n v="1002"/>
    <n v="4"/>
    <x v="0"/>
    <x v="10"/>
    <x v="1"/>
    <d v="2023-09-30T00:00:00"/>
    <x v="307"/>
    <x v="1"/>
    <x v="1"/>
    <x v="0"/>
    <x v="10"/>
    <s v="30"/>
    <s v="High"/>
    <s v="MEDIUM"/>
  </r>
  <r>
    <x v="208"/>
    <n v="9827"/>
    <n v="4208"/>
    <n v="13"/>
    <x v="2"/>
    <x v="5"/>
    <x v="1"/>
    <d v="2020-09-12T00:00:00"/>
    <x v="308"/>
    <x v="2"/>
    <x v="5"/>
    <x v="4"/>
    <x v="10"/>
    <s v="12"/>
    <s v="High"/>
    <s v="HIGH"/>
  </r>
  <r>
    <x v="208"/>
    <n v="8077"/>
    <n v="240"/>
    <n v="15"/>
    <x v="2"/>
    <x v="7"/>
    <x v="3"/>
    <d v="2020-09-12T00:00:00"/>
    <x v="308"/>
    <x v="2"/>
    <x v="5"/>
    <x v="4"/>
    <x v="10"/>
    <s v="12"/>
    <s v="Low"/>
    <s v="LOW"/>
  </r>
  <r>
    <x v="209"/>
    <n v="5152"/>
    <n v="2045"/>
    <n v="14"/>
    <x v="0"/>
    <x v="10"/>
    <x v="0"/>
    <d v="2020-11-27T00:00:00"/>
    <x v="309"/>
    <x v="1"/>
    <x v="6"/>
    <x v="4"/>
    <x v="5"/>
    <s v="27"/>
    <s v="High"/>
    <s v="MEDIUM"/>
  </r>
  <r>
    <x v="209"/>
    <n v="5152"/>
    <n v="2045"/>
    <n v="14"/>
    <x v="0"/>
    <x v="10"/>
    <x v="0"/>
    <d v="2022-08-25T00:00:00"/>
    <x v="310"/>
    <x v="3"/>
    <x v="4"/>
    <x v="3"/>
    <x v="9"/>
    <s v="25"/>
    <s v="High"/>
    <s v="MEDIUM"/>
  </r>
  <r>
    <x v="209"/>
    <n v="5152"/>
    <n v="2045"/>
    <n v="14"/>
    <x v="0"/>
    <x v="10"/>
    <x v="0"/>
    <d v="2023-08-23T00:00:00"/>
    <x v="311"/>
    <x v="1"/>
    <x v="1"/>
    <x v="0"/>
    <x v="9"/>
    <s v="23"/>
    <s v="High"/>
    <s v="MEDIUM"/>
  </r>
  <r>
    <x v="209"/>
    <n v="5152"/>
    <n v="2045"/>
    <n v="14"/>
    <x v="0"/>
    <x v="10"/>
    <x v="0"/>
    <d v="2023-10-11T00:00:00"/>
    <x v="312"/>
    <x v="2"/>
    <x v="7"/>
    <x v="0"/>
    <x v="4"/>
    <s v="11"/>
    <s v="High"/>
    <s v="MEDIUM"/>
  </r>
  <r>
    <x v="210"/>
    <n v="2542"/>
    <n v="190"/>
    <n v="1"/>
    <x v="1"/>
    <x v="6"/>
    <x v="3"/>
    <d v="2022-04-21T00:00:00"/>
    <x v="313"/>
    <x v="4"/>
    <x v="15"/>
    <x v="3"/>
    <x v="11"/>
    <s v="21"/>
    <s v="Low"/>
    <s v="LOW"/>
  </r>
  <r>
    <x v="211"/>
    <n v="8102"/>
    <n v="1800"/>
    <n v="5"/>
    <x v="1"/>
    <x v="6"/>
    <x v="0"/>
    <d v="2023-09-14T00:00:00"/>
    <x v="314"/>
    <x v="3"/>
    <x v="11"/>
    <x v="0"/>
    <x v="10"/>
    <s v="14"/>
    <s v="High"/>
    <s v="MEDIUM"/>
  </r>
  <r>
    <x v="211"/>
    <n v="8102"/>
    <n v="1800"/>
    <n v="5"/>
    <x v="1"/>
    <x v="6"/>
    <x v="0"/>
    <d v="2020-04-29T00:00:00"/>
    <x v="315"/>
    <x v="2"/>
    <x v="2"/>
    <x v="4"/>
    <x v="11"/>
    <s v="29"/>
    <s v="High"/>
    <s v="MEDIUM"/>
  </r>
  <r>
    <x v="211"/>
    <n v="8102"/>
    <n v="1800"/>
    <n v="5"/>
    <x v="1"/>
    <x v="6"/>
    <x v="0"/>
    <d v="2020-12-15T00:00:00"/>
    <x v="316"/>
    <x v="5"/>
    <x v="14"/>
    <x v="4"/>
    <x v="1"/>
    <s v="15"/>
    <s v="High"/>
    <s v="MEDIUM"/>
  </r>
  <r>
    <x v="211"/>
    <n v="3234"/>
    <n v="1274"/>
    <n v="10"/>
    <x v="2"/>
    <x v="4"/>
    <x v="2"/>
    <d v="2023-09-14T00:00:00"/>
    <x v="314"/>
    <x v="3"/>
    <x v="11"/>
    <x v="0"/>
    <x v="10"/>
    <s v="14"/>
    <s v="High"/>
    <s v="MEDIUM"/>
  </r>
  <r>
    <x v="211"/>
    <n v="3234"/>
    <n v="1274"/>
    <n v="10"/>
    <x v="2"/>
    <x v="4"/>
    <x v="2"/>
    <d v="2020-04-29T00:00:00"/>
    <x v="315"/>
    <x v="2"/>
    <x v="2"/>
    <x v="4"/>
    <x v="11"/>
    <s v="29"/>
    <s v="High"/>
    <s v="MEDIUM"/>
  </r>
  <r>
    <x v="211"/>
    <n v="3234"/>
    <n v="1274"/>
    <n v="10"/>
    <x v="2"/>
    <x v="4"/>
    <x v="2"/>
    <d v="2020-12-15T00:00:00"/>
    <x v="316"/>
    <x v="5"/>
    <x v="14"/>
    <x v="4"/>
    <x v="1"/>
    <s v="15"/>
    <s v="High"/>
    <s v="MEDIUM"/>
  </r>
  <r>
    <x v="212"/>
    <n v="6200"/>
    <n v="2321"/>
    <n v="18"/>
    <x v="2"/>
    <x v="4"/>
    <x v="3"/>
    <d v="2024-07-11T00:00:00"/>
    <x v="317"/>
    <x v="3"/>
    <x v="4"/>
    <x v="1"/>
    <x v="2"/>
    <s v="11"/>
    <s v="High"/>
    <s v="MEDIUM"/>
  </r>
  <r>
    <x v="212"/>
    <n v="6200"/>
    <n v="2321"/>
    <n v="18"/>
    <x v="2"/>
    <x v="4"/>
    <x v="3"/>
    <d v="2024-09-21T00:00:00"/>
    <x v="318"/>
    <x v="0"/>
    <x v="0"/>
    <x v="1"/>
    <x v="10"/>
    <s v="21"/>
    <s v="High"/>
    <s v="MEDIUM"/>
  </r>
  <r>
    <x v="213"/>
    <n v="4470"/>
    <n v="413"/>
    <n v="13"/>
    <x v="0"/>
    <x v="3"/>
    <x v="0"/>
    <d v="2025-02-02T00:00:00"/>
    <x v="319"/>
    <x v="3"/>
    <x v="4"/>
    <x v="5"/>
    <x v="7"/>
    <s v="02"/>
    <s v="Low"/>
    <s v="LOW"/>
  </r>
  <r>
    <x v="214"/>
    <n v="916"/>
    <n v="362"/>
    <n v="7"/>
    <x v="1"/>
    <x v="2"/>
    <x v="0"/>
    <d v="2022-10-21T00:00:00"/>
    <x v="320"/>
    <x v="1"/>
    <x v="6"/>
    <x v="3"/>
    <x v="4"/>
    <s v="21"/>
    <s v="Low"/>
    <s v="LOW"/>
  </r>
  <r>
    <x v="214"/>
    <n v="916"/>
    <n v="362"/>
    <n v="7"/>
    <x v="1"/>
    <x v="2"/>
    <x v="0"/>
    <d v="2020-10-21T00:00:00"/>
    <x v="321"/>
    <x v="3"/>
    <x v="11"/>
    <x v="4"/>
    <x v="4"/>
    <s v="21"/>
    <s v="Low"/>
    <s v="LOW"/>
  </r>
  <r>
    <x v="214"/>
    <n v="1165"/>
    <n v="302"/>
    <n v="20"/>
    <x v="2"/>
    <x v="7"/>
    <x v="0"/>
    <d v="2022-10-21T00:00:00"/>
    <x v="320"/>
    <x v="1"/>
    <x v="6"/>
    <x v="3"/>
    <x v="4"/>
    <s v="21"/>
    <s v="Low"/>
    <s v="LOW"/>
  </r>
  <r>
    <x v="214"/>
    <n v="1165"/>
    <n v="302"/>
    <n v="20"/>
    <x v="2"/>
    <x v="7"/>
    <x v="0"/>
    <d v="2020-10-21T00:00:00"/>
    <x v="321"/>
    <x v="3"/>
    <x v="11"/>
    <x v="4"/>
    <x v="4"/>
    <s v="21"/>
    <s v="Low"/>
    <s v="LOW"/>
  </r>
  <r>
    <x v="214"/>
    <n v="7846"/>
    <n v="677"/>
    <n v="12"/>
    <x v="2"/>
    <x v="5"/>
    <x v="0"/>
    <d v="2022-10-21T00:00:00"/>
    <x v="320"/>
    <x v="1"/>
    <x v="6"/>
    <x v="3"/>
    <x v="4"/>
    <s v="21"/>
    <s v="Low"/>
    <s v="LOW"/>
  </r>
  <r>
    <x v="214"/>
    <n v="7846"/>
    <n v="677"/>
    <n v="12"/>
    <x v="2"/>
    <x v="5"/>
    <x v="0"/>
    <d v="2020-10-21T00:00:00"/>
    <x v="321"/>
    <x v="3"/>
    <x v="11"/>
    <x v="4"/>
    <x v="4"/>
    <s v="21"/>
    <s v="Low"/>
    <s v="LOW"/>
  </r>
  <r>
    <x v="215"/>
    <n v="3022"/>
    <n v="384"/>
    <n v="1"/>
    <x v="1"/>
    <x v="2"/>
    <x v="3"/>
    <d v="2022-01-11T00:00:00"/>
    <x v="322"/>
    <x v="4"/>
    <x v="10"/>
    <x v="3"/>
    <x v="8"/>
    <s v="11"/>
    <s v="Low"/>
    <s v="LOW"/>
  </r>
  <r>
    <x v="215"/>
    <n v="3022"/>
    <n v="384"/>
    <n v="1"/>
    <x v="1"/>
    <x v="2"/>
    <x v="3"/>
    <d v="2021-02-17T00:00:00"/>
    <x v="323"/>
    <x v="1"/>
    <x v="1"/>
    <x v="2"/>
    <x v="7"/>
    <s v="17"/>
    <s v="Low"/>
    <s v="LOW"/>
  </r>
  <r>
    <x v="215"/>
    <n v="5266"/>
    <n v="1111"/>
    <n v="13"/>
    <x v="0"/>
    <x v="0"/>
    <x v="1"/>
    <d v="2022-01-11T00:00:00"/>
    <x v="322"/>
    <x v="4"/>
    <x v="10"/>
    <x v="3"/>
    <x v="8"/>
    <s v="11"/>
    <s v="High"/>
    <s v="MEDIUM"/>
  </r>
  <r>
    <x v="215"/>
    <n v="5266"/>
    <n v="1111"/>
    <n v="13"/>
    <x v="0"/>
    <x v="0"/>
    <x v="1"/>
    <d v="2021-02-17T00:00:00"/>
    <x v="323"/>
    <x v="1"/>
    <x v="1"/>
    <x v="2"/>
    <x v="7"/>
    <s v="17"/>
    <s v="High"/>
    <s v="MEDIUM"/>
  </r>
  <r>
    <x v="216"/>
    <n v="4853"/>
    <n v="1764"/>
    <n v="9"/>
    <x v="1"/>
    <x v="2"/>
    <x v="1"/>
    <d v="2021-11-06T00:00:00"/>
    <x v="324"/>
    <x v="0"/>
    <x v="3"/>
    <x v="2"/>
    <x v="5"/>
    <s v="06"/>
    <s v="High"/>
    <s v="MEDIUM"/>
  </r>
  <r>
    <x v="216"/>
    <n v="4853"/>
    <n v="1764"/>
    <n v="9"/>
    <x v="1"/>
    <x v="2"/>
    <x v="1"/>
    <d v="2022-08-30T00:00:00"/>
    <x v="325"/>
    <x v="4"/>
    <x v="15"/>
    <x v="3"/>
    <x v="9"/>
    <s v="30"/>
    <s v="High"/>
    <s v="MEDIUM"/>
  </r>
  <r>
    <x v="217"/>
    <n v="9832"/>
    <n v="1270"/>
    <n v="1"/>
    <x v="1"/>
    <x v="2"/>
    <x v="4"/>
    <d v="2022-10-07T00:00:00"/>
    <x v="326"/>
    <x v="3"/>
    <x v="11"/>
    <x v="3"/>
    <x v="4"/>
    <s v="07"/>
    <s v="High"/>
    <s v="MEDIUM"/>
  </r>
  <r>
    <x v="217"/>
    <n v="796"/>
    <n v="153"/>
    <n v="15"/>
    <x v="1"/>
    <x v="2"/>
    <x v="3"/>
    <d v="2022-10-07T00:00:00"/>
    <x v="326"/>
    <x v="3"/>
    <x v="11"/>
    <x v="3"/>
    <x v="4"/>
    <s v="07"/>
    <s v="Low"/>
    <s v="LOW"/>
  </r>
  <r>
    <x v="218"/>
    <n v="883"/>
    <n v="127"/>
    <n v="7"/>
    <x v="2"/>
    <x v="5"/>
    <x v="4"/>
    <d v="2023-06-04T00:00:00"/>
    <x v="327"/>
    <x v="3"/>
    <x v="11"/>
    <x v="0"/>
    <x v="0"/>
    <s v="04"/>
    <s v="Low"/>
    <s v="LOW"/>
  </r>
  <r>
    <x v="218"/>
    <n v="4539"/>
    <n v="1155"/>
    <n v="8"/>
    <x v="2"/>
    <x v="11"/>
    <x v="1"/>
    <d v="2023-06-04T00:00:00"/>
    <x v="327"/>
    <x v="3"/>
    <x v="11"/>
    <x v="0"/>
    <x v="0"/>
    <s v="04"/>
    <s v="High"/>
    <s v="MEDIUM"/>
  </r>
  <r>
    <x v="218"/>
    <n v="9659"/>
    <n v="2226"/>
    <n v="16"/>
    <x v="1"/>
    <x v="9"/>
    <x v="1"/>
    <d v="2023-06-04T00:00:00"/>
    <x v="327"/>
    <x v="3"/>
    <x v="11"/>
    <x v="0"/>
    <x v="0"/>
    <s v="04"/>
    <s v="High"/>
    <s v="MEDIUM"/>
  </r>
  <r>
    <x v="219"/>
    <n v="9562"/>
    <n v="325"/>
    <n v="2"/>
    <x v="0"/>
    <x v="1"/>
    <x v="1"/>
    <d v="2022-05-13T00:00:00"/>
    <x v="328"/>
    <x v="3"/>
    <x v="9"/>
    <x v="3"/>
    <x v="3"/>
    <s v="13"/>
    <s v="Low"/>
    <s v="LOW"/>
  </r>
  <r>
    <x v="220"/>
    <n v="4688"/>
    <n v="1841"/>
    <n v="3"/>
    <x v="0"/>
    <x v="3"/>
    <x v="3"/>
    <d v="2023-01-23T00:00:00"/>
    <x v="329"/>
    <x v="3"/>
    <x v="11"/>
    <x v="0"/>
    <x v="8"/>
    <s v="23"/>
    <s v="High"/>
    <s v="MEDIUM"/>
  </r>
  <r>
    <x v="220"/>
    <n v="4688"/>
    <n v="1841"/>
    <n v="3"/>
    <x v="0"/>
    <x v="3"/>
    <x v="3"/>
    <d v="2021-07-25T00:00:00"/>
    <x v="330"/>
    <x v="3"/>
    <x v="9"/>
    <x v="2"/>
    <x v="2"/>
    <s v="25"/>
    <s v="High"/>
    <s v="MEDIUM"/>
  </r>
  <r>
    <x v="221"/>
    <n v="7900"/>
    <n v="482"/>
    <n v="4"/>
    <x v="0"/>
    <x v="10"/>
    <x v="4"/>
    <d v="2025-03-08T00:00:00"/>
    <x v="331"/>
    <x v="5"/>
    <x v="12"/>
    <x v="5"/>
    <x v="6"/>
    <s v="08"/>
    <s v="Low"/>
    <s v="LOW"/>
  </r>
  <r>
    <x v="222"/>
    <n v="6967"/>
    <n v="3257"/>
    <n v="17"/>
    <x v="2"/>
    <x v="11"/>
    <x v="4"/>
    <d v="2022-12-25T00:00:00"/>
    <x v="332"/>
    <x v="5"/>
    <x v="13"/>
    <x v="3"/>
    <x v="1"/>
    <s v="25"/>
    <s v="High"/>
    <s v="HIGH"/>
  </r>
  <r>
    <x v="222"/>
    <n v="1091"/>
    <n v="277"/>
    <n v="6"/>
    <x v="1"/>
    <x v="8"/>
    <x v="4"/>
    <d v="2022-12-25T00:00:00"/>
    <x v="332"/>
    <x v="5"/>
    <x v="13"/>
    <x v="3"/>
    <x v="1"/>
    <s v="25"/>
    <s v="Low"/>
    <s v="LOW"/>
  </r>
  <r>
    <x v="222"/>
    <n v="6027"/>
    <n v="1530"/>
    <n v="2"/>
    <x v="1"/>
    <x v="9"/>
    <x v="3"/>
    <d v="2022-12-25T00:00:00"/>
    <x v="332"/>
    <x v="5"/>
    <x v="13"/>
    <x v="3"/>
    <x v="1"/>
    <s v="25"/>
    <s v="High"/>
    <s v="MEDIUM"/>
  </r>
  <r>
    <x v="223"/>
    <n v="4852"/>
    <n v="218"/>
    <n v="2"/>
    <x v="2"/>
    <x v="4"/>
    <x v="2"/>
    <d v="2024-04-24T00:00:00"/>
    <x v="333"/>
    <x v="4"/>
    <x v="8"/>
    <x v="1"/>
    <x v="11"/>
    <s v="24"/>
    <s v="Low"/>
    <s v="LOW"/>
  </r>
  <r>
    <x v="223"/>
    <n v="4852"/>
    <n v="218"/>
    <n v="2"/>
    <x v="2"/>
    <x v="4"/>
    <x v="2"/>
    <d v="2021-12-24T00:00:00"/>
    <x v="334"/>
    <x v="0"/>
    <x v="16"/>
    <x v="2"/>
    <x v="1"/>
    <s v="24"/>
    <s v="Low"/>
    <s v="LOW"/>
  </r>
  <r>
    <x v="223"/>
    <n v="4852"/>
    <n v="218"/>
    <n v="2"/>
    <x v="2"/>
    <x v="4"/>
    <x v="2"/>
    <d v="2023-09-07T00:00:00"/>
    <x v="335"/>
    <x v="1"/>
    <x v="6"/>
    <x v="0"/>
    <x v="10"/>
    <s v="07"/>
    <s v="Low"/>
    <s v="LOW"/>
  </r>
  <r>
    <x v="224"/>
    <n v="4314"/>
    <n v="1453"/>
    <n v="6"/>
    <x v="2"/>
    <x v="7"/>
    <x v="4"/>
    <d v="2021-08-10T00:00:00"/>
    <x v="336"/>
    <x v="0"/>
    <x v="16"/>
    <x v="2"/>
    <x v="9"/>
    <s v="10"/>
    <s v="High"/>
    <s v="MEDIUM"/>
  </r>
  <r>
    <x v="225"/>
    <n v="3288"/>
    <n v="1477"/>
    <n v="3"/>
    <x v="1"/>
    <x v="2"/>
    <x v="2"/>
    <d v="2024-05-26T00:00:00"/>
    <x v="337"/>
    <x v="4"/>
    <x v="10"/>
    <x v="1"/>
    <x v="3"/>
    <s v="26"/>
    <s v="High"/>
    <s v="MEDIUM"/>
  </r>
  <r>
    <x v="225"/>
    <n v="3288"/>
    <n v="1477"/>
    <n v="3"/>
    <x v="1"/>
    <x v="2"/>
    <x v="2"/>
    <d v="2022-02-19T00:00:00"/>
    <x v="338"/>
    <x v="1"/>
    <x v="6"/>
    <x v="3"/>
    <x v="7"/>
    <s v="19"/>
    <s v="High"/>
    <s v="MEDIUM"/>
  </r>
  <r>
    <x v="226"/>
    <n v="3977"/>
    <n v="813"/>
    <n v="5"/>
    <x v="1"/>
    <x v="9"/>
    <x v="3"/>
    <d v="2024-12-09T00:00:00"/>
    <x v="339"/>
    <x v="2"/>
    <x v="5"/>
    <x v="1"/>
    <x v="1"/>
    <s v="09"/>
    <s v="Low"/>
    <s v="LOW"/>
  </r>
  <r>
    <x v="227"/>
    <n v="6252"/>
    <n v="1377"/>
    <n v="2"/>
    <x v="0"/>
    <x v="1"/>
    <x v="2"/>
    <d v="2023-06-01T00:00:00"/>
    <x v="340"/>
    <x v="1"/>
    <x v="1"/>
    <x v="0"/>
    <x v="0"/>
    <s v="01"/>
    <s v="High"/>
    <s v="MEDIUM"/>
  </r>
  <r>
    <x v="228"/>
    <n v="9084"/>
    <n v="3253"/>
    <n v="12"/>
    <x v="1"/>
    <x v="2"/>
    <x v="1"/>
    <d v="2023-11-05T00:00:00"/>
    <x v="341"/>
    <x v="2"/>
    <x v="2"/>
    <x v="0"/>
    <x v="5"/>
    <s v="05"/>
    <s v="High"/>
    <s v="HIGH"/>
  </r>
  <r>
    <x v="229"/>
    <n v="8994"/>
    <n v="1481"/>
    <n v="15"/>
    <x v="0"/>
    <x v="10"/>
    <x v="3"/>
    <d v="2020-06-21T00:00:00"/>
    <x v="342"/>
    <x v="3"/>
    <x v="9"/>
    <x v="4"/>
    <x v="0"/>
    <s v="21"/>
    <s v="High"/>
    <s v="MEDIUM"/>
  </r>
  <r>
    <x v="230"/>
    <n v="1089"/>
    <n v="176"/>
    <n v="16"/>
    <x v="1"/>
    <x v="6"/>
    <x v="2"/>
    <d v="2020-10-26T00:00:00"/>
    <x v="343"/>
    <x v="4"/>
    <x v="8"/>
    <x v="4"/>
    <x v="4"/>
    <s v="26"/>
    <s v="Low"/>
    <s v="LOW"/>
  </r>
  <r>
    <x v="231"/>
    <n v="6690"/>
    <n v="1001"/>
    <n v="19"/>
    <x v="1"/>
    <x v="9"/>
    <x v="0"/>
    <d v="2022-06-06T00:00:00"/>
    <x v="344"/>
    <x v="1"/>
    <x v="6"/>
    <x v="3"/>
    <x v="0"/>
    <s v="06"/>
    <s v="High"/>
    <s v="MEDIUM"/>
  </r>
  <r>
    <x v="231"/>
    <n v="6690"/>
    <n v="1001"/>
    <n v="19"/>
    <x v="1"/>
    <x v="9"/>
    <x v="0"/>
    <d v="2021-11-13T00:00:00"/>
    <x v="345"/>
    <x v="1"/>
    <x v="1"/>
    <x v="2"/>
    <x v="5"/>
    <s v="13"/>
    <s v="High"/>
    <s v="MEDIUM"/>
  </r>
  <r>
    <x v="231"/>
    <n v="4985"/>
    <n v="1920"/>
    <n v="10"/>
    <x v="2"/>
    <x v="11"/>
    <x v="3"/>
    <d v="2022-06-06T00:00:00"/>
    <x v="344"/>
    <x v="1"/>
    <x v="6"/>
    <x v="3"/>
    <x v="0"/>
    <s v="06"/>
    <s v="High"/>
    <s v="MEDIUM"/>
  </r>
  <r>
    <x v="231"/>
    <n v="4985"/>
    <n v="1920"/>
    <n v="10"/>
    <x v="2"/>
    <x v="11"/>
    <x v="3"/>
    <d v="2021-11-13T00:00:00"/>
    <x v="345"/>
    <x v="1"/>
    <x v="1"/>
    <x v="2"/>
    <x v="5"/>
    <s v="13"/>
    <s v="High"/>
    <s v="MEDIUM"/>
  </r>
  <r>
    <x v="232"/>
    <n v="8590"/>
    <n v="3565"/>
    <n v="15"/>
    <x v="0"/>
    <x v="0"/>
    <x v="2"/>
    <d v="2021-11-11T00:00:00"/>
    <x v="346"/>
    <x v="0"/>
    <x v="0"/>
    <x v="2"/>
    <x v="5"/>
    <s v="11"/>
    <s v="High"/>
    <s v="HIGH"/>
  </r>
  <r>
    <x v="232"/>
    <n v="6973"/>
    <n v="3038"/>
    <n v="10"/>
    <x v="2"/>
    <x v="4"/>
    <x v="4"/>
    <d v="2021-11-11T00:00:00"/>
    <x v="346"/>
    <x v="0"/>
    <x v="0"/>
    <x v="2"/>
    <x v="5"/>
    <s v="11"/>
    <s v="High"/>
    <s v="HIGH"/>
  </r>
  <r>
    <x v="233"/>
    <n v="4591"/>
    <n v="1941"/>
    <n v="19"/>
    <x v="0"/>
    <x v="1"/>
    <x v="2"/>
    <d v="2021-07-31T00:00:00"/>
    <x v="214"/>
    <x v="4"/>
    <x v="8"/>
    <x v="2"/>
    <x v="2"/>
    <s v="31"/>
    <s v="High"/>
    <s v="MEDIUM"/>
  </r>
  <r>
    <x v="233"/>
    <n v="9612"/>
    <n v="2572"/>
    <n v="17"/>
    <x v="1"/>
    <x v="2"/>
    <x v="3"/>
    <d v="2021-07-31T00:00:00"/>
    <x v="214"/>
    <x v="4"/>
    <x v="8"/>
    <x v="2"/>
    <x v="2"/>
    <s v="31"/>
    <s v="High"/>
    <s v="HIGH"/>
  </r>
  <r>
    <x v="234"/>
    <n v="5343"/>
    <n v="655"/>
    <n v="1"/>
    <x v="2"/>
    <x v="5"/>
    <x v="2"/>
    <d v="2024-04-13T00:00:00"/>
    <x v="347"/>
    <x v="3"/>
    <x v="9"/>
    <x v="1"/>
    <x v="11"/>
    <s v="13"/>
    <s v="Low"/>
    <s v="LOW"/>
  </r>
  <r>
    <x v="235"/>
    <n v="6956"/>
    <n v="318"/>
    <n v="20"/>
    <x v="1"/>
    <x v="6"/>
    <x v="1"/>
    <d v="2022-04-19T00:00:00"/>
    <x v="348"/>
    <x v="1"/>
    <x v="6"/>
    <x v="3"/>
    <x v="11"/>
    <s v="19"/>
    <s v="Low"/>
    <s v="LOW"/>
  </r>
  <r>
    <x v="236"/>
    <n v="5306"/>
    <n v="2405"/>
    <n v="17"/>
    <x v="2"/>
    <x v="4"/>
    <x v="2"/>
    <d v="2024-03-23T00:00:00"/>
    <x v="349"/>
    <x v="2"/>
    <x v="2"/>
    <x v="1"/>
    <x v="6"/>
    <s v="23"/>
    <s v="High"/>
    <s v="MEDIUM"/>
  </r>
  <r>
    <x v="237"/>
    <n v="8982"/>
    <n v="448"/>
    <n v="17"/>
    <x v="2"/>
    <x v="7"/>
    <x v="0"/>
    <d v="2021-05-07T00:00:00"/>
    <x v="350"/>
    <x v="2"/>
    <x v="5"/>
    <x v="2"/>
    <x v="3"/>
    <s v="07"/>
    <s v="Low"/>
    <s v="LOW"/>
  </r>
  <r>
    <x v="237"/>
    <n v="4826"/>
    <n v="562"/>
    <n v="5"/>
    <x v="1"/>
    <x v="8"/>
    <x v="1"/>
    <d v="2021-05-07T00:00:00"/>
    <x v="350"/>
    <x v="2"/>
    <x v="5"/>
    <x v="2"/>
    <x v="3"/>
    <s v="07"/>
    <s v="Low"/>
    <s v="LOW"/>
  </r>
  <r>
    <x v="238"/>
    <n v="972"/>
    <n v="106"/>
    <n v="15"/>
    <x v="1"/>
    <x v="2"/>
    <x v="2"/>
    <d v="2022-05-06T00:00:00"/>
    <x v="351"/>
    <x v="5"/>
    <x v="13"/>
    <x v="3"/>
    <x v="3"/>
    <s v="06"/>
    <s v="Low"/>
    <s v="LOW"/>
  </r>
  <r>
    <x v="239"/>
    <n v="3665"/>
    <n v="802"/>
    <n v="4"/>
    <x v="1"/>
    <x v="6"/>
    <x v="3"/>
    <d v="2021-08-09T00:00:00"/>
    <x v="352"/>
    <x v="0"/>
    <x v="0"/>
    <x v="2"/>
    <x v="9"/>
    <s v="09"/>
    <s v="Low"/>
    <s v="LOW"/>
  </r>
  <r>
    <x v="239"/>
    <n v="3665"/>
    <n v="802"/>
    <n v="4"/>
    <x v="1"/>
    <x v="6"/>
    <x v="3"/>
    <d v="2025-02-09T00:00:00"/>
    <x v="353"/>
    <x v="0"/>
    <x v="16"/>
    <x v="5"/>
    <x v="7"/>
    <s v="09"/>
    <s v="Low"/>
    <s v="LOW"/>
  </r>
  <r>
    <x v="240"/>
    <n v="9808"/>
    <n v="2117"/>
    <n v="2"/>
    <x v="1"/>
    <x v="2"/>
    <x v="0"/>
    <d v="2024-04-23T00:00:00"/>
    <x v="354"/>
    <x v="3"/>
    <x v="4"/>
    <x v="1"/>
    <x v="11"/>
    <s v="23"/>
    <s v="High"/>
    <s v="MEDIUM"/>
  </r>
  <r>
    <x v="241"/>
    <n v="1133"/>
    <n v="73"/>
    <n v="17"/>
    <x v="2"/>
    <x v="5"/>
    <x v="0"/>
    <d v="2023-02-23T00:00:00"/>
    <x v="355"/>
    <x v="5"/>
    <x v="14"/>
    <x v="0"/>
    <x v="7"/>
    <s v="23"/>
    <s v="Low"/>
    <s v="LOW"/>
  </r>
  <r>
    <x v="241"/>
    <n v="1133"/>
    <n v="73"/>
    <n v="17"/>
    <x v="2"/>
    <x v="5"/>
    <x v="0"/>
    <d v="2024-06-06T00:00:00"/>
    <x v="356"/>
    <x v="3"/>
    <x v="9"/>
    <x v="1"/>
    <x v="0"/>
    <s v="06"/>
    <s v="Low"/>
    <s v="LOW"/>
  </r>
  <r>
    <x v="241"/>
    <n v="6248"/>
    <n v="1168"/>
    <n v="19"/>
    <x v="2"/>
    <x v="11"/>
    <x v="4"/>
    <d v="2023-02-23T00:00:00"/>
    <x v="355"/>
    <x v="5"/>
    <x v="14"/>
    <x v="0"/>
    <x v="7"/>
    <s v="23"/>
    <s v="High"/>
    <s v="MEDIUM"/>
  </r>
  <r>
    <x v="241"/>
    <n v="6248"/>
    <n v="1168"/>
    <n v="19"/>
    <x v="2"/>
    <x v="11"/>
    <x v="4"/>
    <d v="2024-06-06T00:00:00"/>
    <x v="356"/>
    <x v="3"/>
    <x v="9"/>
    <x v="1"/>
    <x v="0"/>
    <s v="06"/>
    <s v="High"/>
    <s v="MEDIUM"/>
  </r>
  <r>
    <x v="242"/>
    <n v="5666"/>
    <n v="2733"/>
    <n v="17"/>
    <x v="0"/>
    <x v="0"/>
    <x v="3"/>
    <d v="2025-01-27T00:00:00"/>
    <x v="357"/>
    <x v="0"/>
    <x v="16"/>
    <x v="5"/>
    <x v="8"/>
    <s v="27"/>
    <s v="High"/>
    <s v="HIGH"/>
  </r>
  <r>
    <x v="243"/>
    <n v="4171"/>
    <n v="1450"/>
    <n v="18"/>
    <x v="1"/>
    <x v="6"/>
    <x v="4"/>
    <d v="2023-04-07T00:00:00"/>
    <x v="358"/>
    <x v="4"/>
    <x v="8"/>
    <x v="0"/>
    <x v="11"/>
    <s v="07"/>
    <s v="High"/>
    <s v="MEDIUM"/>
  </r>
  <r>
    <x v="244"/>
    <n v="6236"/>
    <n v="2839"/>
    <n v="7"/>
    <x v="0"/>
    <x v="1"/>
    <x v="3"/>
    <d v="2022-01-20T00:00:00"/>
    <x v="359"/>
    <x v="1"/>
    <x v="6"/>
    <x v="3"/>
    <x v="8"/>
    <s v="20"/>
    <s v="High"/>
    <s v="HIGH"/>
  </r>
  <r>
    <x v="244"/>
    <n v="6236"/>
    <n v="2839"/>
    <n v="7"/>
    <x v="0"/>
    <x v="1"/>
    <x v="3"/>
    <d v="2022-05-10T00:00:00"/>
    <x v="360"/>
    <x v="0"/>
    <x v="3"/>
    <x v="3"/>
    <x v="3"/>
    <s v="10"/>
    <s v="High"/>
    <s v="HIGH"/>
  </r>
  <r>
    <x v="245"/>
    <n v="5410"/>
    <n v="2456"/>
    <n v="8"/>
    <x v="2"/>
    <x v="5"/>
    <x v="3"/>
    <d v="2024-05-29T00:00:00"/>
    <x v="361"/>
    <x v="3"/>
    <x v="4"/>
    <x v="1"/>
    <x v="3"/>
    <s v="29"/>
    <s v="High"/>
    <s v="MEDIUM"/>
  </r>
  <r>
    <x v="245"/>
    <n v="5410"/>
    <n v="2456"/>
    <n v="8"/>
    <x v="2"/>
    <x v="5"/>
    <x v="3"/>
    <d v="2022-01-04T00:00:00"/>
    <x v="362"/>
    <x v="0"/>
    <x v="16"/>
    <x v="3"/>
    <x v="8"/>
    <s v="04"/>
    <s v="High"/>
    <s v="MEDIUM"/>
  </r>
  <r>
    <x v="246"/>
    <n v="3024"/>
    <n v="1353"/>
    <n v="1"/>
    <x v="2"/>
    <x v="7"/>
    <x v="3"/>
    <d v="2024-05-02T00:00:00"/>
    <x v="363"/>
    <x v="3"/>
    <x v="4"/>
    <x v="1"/>
    <x v="3"/>
    <s v="02"/>
    <s v="High"/>
    <s v="MEDIUM"/>
  </r>
  <r>
    <x v="246"/>
    <n v="3024"/>
    <n v="1353"/>
    <n v="1"/>
    <x v="2"/>
    <x v="7"/>
    <x v="3"/>
    <d v="2021-12-28T00:00:00"/>
    <x v="364"/>
    <x v="5"/>
    <x v="12"/>
    <x v="2"/>
    <x v="1"/>
    <s v="28"/>
    <s v="High"/>
    <s v="MEDIUM"/>
  </r>
  <r>
    <x v="247"/>
    <n v="7434"/>
    <n v="2851"/>
    <n v="5"/>
    <x v="1"/>
    <x v="6"/>
    <x v="0"/>
    <d v="2022-12-12T00:00:00"/>
    <x v="365"/>
    <x v="1"/>
    <x v="6"/>
    <x v="3"/>
    <x v="1"/>
    <s v="12"/>
    <s v="High"/>
    <s v="HIGH"/>
  </r>
  <r>
    <x v="248"/>
    <n v="7213"/>
    <n v="508"/>
    <n v="19"/>
    <x v="0"/>
    <x v="0"/>
    <x v="1"/>
    <d v="2023-08-17T00:00:00"/>
    <x v="366"/>
    <x v="4"/>
    <x v="8"/>
    <x v="0"/>
    <x v="9"/>
    <s v="17"/>
    <s v="Low"/>
    <s v="LOW"/>
  </r>
  <r>
    <x v="248"/>
    <n v="7213"/>
    <n v="508"/>
    <n v="19"/>
    <x v="0"/>
    <x v="0"/>
    <x v="1"/>
    <d v="2021-11-29T00:00:00"/>
    <x v="367"/>
    <x v="5"/>
    <x v="13"/>
    <x v="2"/>
    <x v="5"/>
    <s v="29"/>
    <s v="Low"/>
    <s v="LOW"/>
  </r>
  <r>
    <x v="248"/>
    <n v="3176"/>
    <n v="586"/>
    <n v="9"/>
    <x v="2"/>
    <x v="4"/>
    <x v="2"/>
    <d v="2023-08-17T00:00:00"/>
    <x v="366"/>
    <x v="4"/>
    <x v="8"/>
    <x v="0"/>
    <x v="9"/>
    <s v="17"/>
    <s v="Low"/>
    <s v="LOW"/>
  </r>
  <r>
    <x v="248"/>
    <n v="3176"/>
    <n v="586"/>
    <n v="9"/>
    <x v="2"/>
    <x v="4"/>
    <x v="2"/>
    <d v="2021-11-29T00:00:00"/>
    <x v="367"/>
    <x v="5"/>
    <x v="13"/>
    <x v="2"/>
    <x v="5"/>
    <s v="29"/>
    <s v="Low"/>
    <s v="LOW"/>
  </r>
  <r>
    <x v="249"/>
    <n v="9144"/>
    <n v="2220"/>
    <n v="18"/>
    <x v="1"/>
    <x v="9"/>
    <x v="3"/>
    <d v="2021-06-13T00:00:00"/>
    <x v="368"/>
    <x v="0"/>
    <x v="0"/>
    <x v="2"/>
    <x v="0"/>
    <s v="13"/>
    <s v="High"/>
    <s v="MEDIUM"/>
  </r>
  <r>
    <x v="250"/>
    <n v="4146"/>
    <n v="865"/>
    <n v="19"/>
    <x v="2"/>
    <x v="4"/>
    <x v="2"/>
    <d v="2022-07-04T00:00:00"/>
    <x v="369"/>
    <x v="4"/>
    <x v="15"/>
    <x v="3"/>
    <x v="2"/>
    <s v="04"/>
    <s v="Low"/>
    <s v="LOW"/>
  </r>
  <r>
    <x v="250"/>
    <n v="3793"/>
    <n v="875"/>
    <n v="7"/>
    <x v="2"/>
    <x v="4"/>
    <x v="2"/>
    <d v="2022-07-04T00:00:00"/>
    <x v="369"/>
    <x v="4"/>
    <x v="15"/>
    <x v="3"/>
    <x v="2"/>
    <s v="04"/>
    <s v="Low"/>
    <s v="LOW"/>
  </r>
  <r>
    <x v="251"/>
    <n v="7169"/>
    <n v="2385"/>
    <n v="11"/>
    <x v="2"/>
    <x v="7"/>
    <x v="4"/>
    <d v="2021-06-27T00:00:00"/>
    <x v="370"/>
    <x v="3"/>
    <x v="4"/>
    <x v="2"/>
    <x v="0"/>
    <s v="27"/>
    <s v="High"/>
    <s v="MEDIUM"/>
  </r>
  <r>
    <x v="251"/>
    <n v="4046"/>
    <n v="417"/>
    <n v="18"/>
    <x v="2"/>
    <x v="5"/>
    <x v="3"/>
    <d v="2021-06-27T00:00:00"/>
    <x v="370"/>
    <x v="3"/>
    <x v="4"/>
    <x v="2"/>
    <x v="0"/>
    <s v="27"/>
    <s v="Low"/>
    <s v="LOW"/>
  </r>
  <r>
    <x v="252"/>
    <n v="4164"/>
    <n v="905"/>
    <n v="11"/>
    <x v="0"/>
    <x v="10"/>
    <x v="4"/>
    <d v="2023-12-04T00:00:00"/>
    <x v="371"/>
    <x v="3"/>
    <x v="9"/>
    <x v="0"/>
    <x v="1"/>
    <s v="04"/>
    <s v="Low"/>
    <s v="LOW"/>
  </r>
  <r>
    <x v="252"/>
    <n v="5389"/>
    <n v="2196"/>
    <n v="5"/>
    <x v="2"/>
    <x v="4"/>
    <x v="0"/>
    <d v="2023-12-04T00:00:00"/>
    <x v="371"/>
    <x v="3"/>
    <x v="9"/>
    <x v="0"/>
    <x v="1"/>
    <s v="04"/>
    <s v="High"/>
    <s v="MEDIUM"/>
  </r>
  <r>
    <x v="253"/>
    <n v="5448"/>
    <n v="2204"/>
    <n v="5"/>
    <x v="2"/>
    <x v="7"/>
    <x v="4"/>
    <d v="2022-08-09T00:00:00"/>
    <x v="372"/>
    <x v="2"/>
    <x v="5"/>
    <x v="3"/>
    <x v="9"/>
    <s v="09"/>
    <s v="High"/>
    <s v="MEDIUM"/>
  </r>
  <r>
    <x v="254"/>
    <n v="4115"/>
    <n v="1285"/>
    <n v="1"/>
    <x v="2"/>
    <x v="7"/>
    <x v="0"/>
    <d v="2020-04-08T00:00:00"/>
    <x v="373"/>
    <x v="0"/>
    <x v="3"/>
    <x v="4"/>
    <x v="11"/>
    <s v="08"/>
    <s v="High"/>
    <s v="MEDIUM"/>
  </r>
  <r>
    <x v="254"/>
    <n v="4761"/>
    <n v="2231"/>
    <n v="12"/>
    <x v="2"/>
    <x v="4"/>
    <x v="0"/>
    <d v="2020-04-08T00:00:00"/>
    <x v="373"/>
    <x v="0"/>
    <x v="3"/>
    <x v="4"/>
    <x v="11"/>
    <s v="08"/>
    <s v="High"/>
    <s v="MEDIUM"/>
  </r>
  <r>
    <x v="255"/>
    <n v="5899"/>
    <n v="2264"/>
    <n v="6"/>
    <x v="1"/>
    <x v="9"/>
    <x v="2"/>
    <d v="2023-10-20T00:00:00"/>
    <x v="374"/>
    <x v="2"/>
    <x v="2"/>
    <x v="0"/>
    <x v="4"/>
    <s v="20"/>
    <s v="High"/>
    <s v="MEDIUM"/>
  </r>
  <r>
    <x v="256"/>
    <n v="6109"/>
    <n v="3040"/>
    <n v="9"/>
    <x v="2"/>
    <x v="5"/>
    <x v="2"/>
    <d v="2022-02-10T00:00:00"/>
    <x v="375"/>
    <x v="2"/>
    <x v="2"/>
    <x v="3"/>
    <x v="7"/>
    <s v="10"/>
    <s v="High"/>
    <s v="HIGH"/>
  </r>
  <r>
    <x v="256"/>
    <n v="6109"/>
    <n v="3040"/>
    <n v="9"/>
    <x v="2"/>
    <x v="5"/>
    <x v="2"/>
    <d v="2023-10-05T00:00:00"/>
    <x v="376"/>
    <x v="2"/>
    <x v="7"/>
    <x v="0"/>
    <x v="4"/>
    <s v="05"/>
    <s v="High"/>
    <s v="HIGH"/>
  </r>
  <r>
    <x v="256"/>
    <n v="4628"/>
    <n v="1491"/>
    <n v="17"/>
    <x v="0"/>
    <x v="0"/>
    <x v="0"/>
    <d v="2022-02-10T00:00:00"/>
    <x v="375"/>
    <x v="2"/>
    <x v="2"/>
    <x v="3"/>
    <x v="7"/>
    <s v="10"/>
    <s v="High"/>
    <s v="MEDIUM"/>
  </r>
  <r>
    <x v="256"/>
    <n v="4628"/>
    <n v="1491"/>
    <n v="17"/>
    <x v="0"/>
    <x v="0"/>
    <x v="0"/>
    <d v="2023-10-05T00:00:00"/>
    <x v="376"/>
    <x v="2"/>
    <x v="7"/>
    <x v="0"/>
    <x v="4"/>
    <s v="05"/>
    <s v="High"/>
    <s v="MEDIUM"/>
  </r>
  <r>
    <x v="257"/>
    <n v="4369"/>
    <n v="584"/>
    <n v="13"/>
    <x v="1"/>
    <x v="2"/>
    <x v="3"/>
    <d v="2022-09-22T00:00:00"/>
    <x v="377"/>
    <x v="1"/>
    <x v="17"/>
    <x v="3"/>
    <x v="10"/>
    <s v="22"/>
    <s v="Low"/>
    <s v="LOW"/>
  </r>
  <r>
    <x v="257"/>
    <n v="4369"/>
    <n v="584"/>
    <n v="13"/>
    <x v="1"/>
    <x v="2"/>
    <x v="3"/>
    <d v="2021-04-03T00:00:00"/>
    <x v="378"/>
    <x v="4"/>
    <x v="10"/>
    <x v="2"/>
    <x v="11"/>
    <s v="03"/>
    <s v="Low"/>
    <s v="LOW"/>
  </r>
  <r>
    <x v="258"/>
    <n v="5632"/>
    <n v="2358"/>
    <n v="20"/>
    <x v="2"/>
    <x v="7"/>
    <x v="3"/>
    <d v="2021-05-03T00:00:00"/>
    <x v="379"/>
    <x v="3"/>
    <x v="4"/>
    <x v="2"/>
    <x v="3"/>
    <s v="03"/>
    <s v="High"/>
    <s v="MEDIUM"/>
  </r>
  <r>
    <x v="258"/>
    <n v="5632"/>
    <n v="2358"/>
    <n v="20"/>
    <x v="2"/>
    <x v="7"/>
    <x v="3"/>
    <d v="2024-02-11T00:00:00"/>
    <x v="380"/>
    <x v="0"/>
    <x v="0"/>
    <x v="1"/>
    <x v="7"/>
    <s v="11"/>
    <s v="High"/>
    <s v="MEDIUM"/>
  </r>
  <r>
    <x v="258"/>
    <n v="5632"/>
    <n v="2358"/>
    <n v="20"/>
    <x v="2"/>
    <x v="7"/>
    <x v="3"/>
    <d v="2025-02-04T00:00:00"/>
    <x v="381"/>
    <x v="5"/>
    <x v="14"/>
    <x v="5"/>
    <x v="7"/>
    <s v="04"/>
    <s v="High"/>
    <s v="MEDIUM"/>
  </r>
  <r>
    <x v="259"/>
    <n v="7519"/>
    <n v="402"/>
    <n v="14"/>
    <x v="1"/>
    <x v="8"/>
    <x v="0"/>
    <d v="2022-10-12T00:00:00"/>
    <x v="382"/>
    <x v="3"/>
    <x v="9"/>
    <x v="3"/>
    <x v="4"/>
    <s v="12"/>
    <s v="Low"/>
    <s v="LOW"/>
  </r>
  <r>
    <x v="259"/>
    <n v="1564"/>
    <n v="674"/>
    <n v="13"/>
    <x v="0"/>
    <x v="0"/>
    <x v="1"/>
    <d v="2022-10-12T00:00:00"/>
    <x v="382"/>
    <x v="3"/>
    <x v="9"/>
    <x v="3"/>
    <x v="4"/>
    <s v="12"/>
    <s v="Low"/>
    <s v="LOW"/>
  </r>
  <r>
    <x v="260"/>
    <n v="2804"/>
    <n v="936"/>
    <n v="10"/>
    <x v="0"/>
    <x v="0"/>
    <x v="3"/>
    <d v="2022-02-06T00:00:00"/>
    <x v="383"/>
    <x v="4"/>
    <x v="10"/>
    <x v="3"/>
    <x v="7"/>
    <s v="06"/>
    <s v="Low"/>
    <s v="LOW"/>
  </r>
  <r>
    <x v="260"/>
    <n v="2804"/>
    <n v="936"/>
    <n v="10"/>
    <x v="0"/>
    <x v="0"/>
    <x v="3"/>
    <d v="2020-11-09T00:00:00"/>
    <x v="384"/>
    <x v="0"/>
    <x v="16"/>
    <x v="4"/>
    <x v="5"/>
    <s v="09"/>
    <s v="Low"/>
    <s v="LOW"/>
  </r>
  <r>
    <x v="260"/>
    <n v="2804"/>
    <n v="936"/>
    <n v="10"/>
    <x v="0"/>
    <x v="0"/>
    <x v="3"/>
    <d v="2023-05-03T00:00:00"/>
    <x v="385"/>
    <x v="0"/>
    <x v="16"/>
    <x v="0"/>
    <x v="3"/>
    <s v="03"/>
    <s v="Low"/>
    <s v="LOW"/>
  </r>
  <r>
    <x v="261"/>
    <n v="2321"/>
    <n v="505"/>
    <n v="6"/>
    <x v="2"/>
    <x v="5"/>
    <x v="2"/>
    <d v="2022-10-04T00:00:00"/>
    <x v="386"/>
    <x v="1"/>
    <x v="6"/>
    <x v="3"/>
    <x v="4"/>
    <s v="04"/>
    <s v="Low"/>
    <s v="LOW"/>
  </r>
  <r>
    <x v="262"/>
    <n v="5730"/>
    <n v="482"/>
    <n v="6"/>
    <x v="0"/>
    <x v="3"/>
    <x v="4"/>
    <d v="2024-08-21T00:00:00"/>
    <x v="387"/>
    <x v="0"/>
    <x v="16"/>
    <x v="1"/>
    <x v="9"/>
    <s v="21"/>
    <s v="Low"/>
    <s v="LOW"/>
  </r>
  <r>
    <x v="263"/>
    <n v="7441"/>
    <n v="867"/>
    <n v="12"/>
    <x v="2"/>
    <x v="7"/>
    <x v="4"/>
    <d v="2021-11-20T00:00:00"/>
    <x v="388"/>
    <x v="1"/>
    <x v="1"/>
    <x v="2"/>
    <x v="5"/>
    <s v="20"/>
    <s v="Low"/>
    <s v="LOW"/>
  </r>
  <r>
    <x v="263"/>
    <n v="7441"/>
    <n v="867"/>
    <n v="12"/>
    <x v="2"/>
    <x v="7"/>
    <x v="4"/>
    <d v="2020-05-13T00:00:00"/>
    <x v="389"/>
    <x v="4"/>
    <x v="10"/>
    <x v="4"/>
    <x v="3"/>
    <s v="13"/>
    <s v="Low"/>
    <s v="LOW"/>
  </r>
  <r>
    <x v="264"/>
    <n v="1732"/>
    <n v="766"/>
    <n v="7"/>
    <x v="1"/>
    <x v="9"/>
    <x v="0"/>
    <d v="2023-02-28T00:00:00"/>
    <x v="390"/>
    <x v="2"/>
    <x v="5"/>
    <x v="0"/>
    <x v="7"/>
    <s v="28"/>
    <s v="Low"/>
    <s v="LOW"/>
  </r>
  <r>
    <x v="264"/>
    <n v="8788"/>
    <n v="3944"/>
    <n v="19"/>
    <x v="1"/>
    <x v="8"/>
    <x v="2"/>
    <d v="2023-02-28T00:00:00"/>
    <x v="390"/>
    <x v="2"/>
    <x v="5"/>
    <x v="0"/>
    <x v="7"/>
    <s v="28"/>
    <s v="High"/>
    <s v="HIGH"/>
  </r>
  <r>
    <x v="265"/>
    <n v="838"/>
    <n v="271"/>
    <n v="11"/>
    <x v="1"/>
    <x v="6"/>
    <x v="2"/>
    <d v="2021-01-21T00:00:00"/>
    <x v="391"/>
    <x v="5"/>
    <x v="12"/>
    <x v="2"/>
    <x v="8"/>
    <s v="21"/>
    <s v="Low"/>
    <s v="LOW"/>
  </r>
  <r>
    <x v="265"/>
    <n v="838"/>
    <n v="271"/>
    <n v="11"/>
    <x v="1"/>
    <x v="6"/>
    <x v="2"/>
    <d v="2022-02-28T00:00:00"/>
    <x v="392"/>
    <x v="1"/>
    <x v="17"/>
    <x v="3"/>
    <x v="7"/>
    <s v="28"/>
    <s v="Low"/>
    <s v="LOW"/>
  </r>
  <r>
    <x v="265"/>
    <n v="3577"/>
    <n v="699"/>
    <n v="2"/>
    <x v="2"/>
    <x v="4"/>
    <x v="0"/>
    <d v="2021-01-21T00:00:00"/>
    <x v="391"/>
    <x v="5"/>
    <x v="12"/>
    <x v="2"/>
    <x v="8"/>
    <s v="21"/>
    <s v="Low"/>
    <s v="LOW"/>
  </r>
  <r>
    <x v="265"/>
    <n v="3577"/>
    <n v="699"/>
    <n v="2"/>
    <x v="2"/>
    <x v="4"/>
    <x v="0"/>
    <d v="2022-02-28T00:00:00"/>
    <x v="392"/>
    <x v="1"/>
    <x v="17"/>
    <x v="3"/>
    <x v="7"/>
    <s v="28"/>
    <s v="Low"/>
    <s v="LOW"/>
  </r>
  <r>
    <x v="266"/>
    <n v="7122"/>
    <n v="1836"/>
    <n v="6"/>
    <x v="0"/>
    <x v="10"/>
    <x v="1"/>
    <d v="2024-04-25T00:00:00"/>
    <x v="393"/>
    <x v="4"/>
    <x v="8"/>
    <x v="1"/>
    <x v="11"/>
    <s v="25"/>
    <s v="High"/>
    <s v="MEDIUM"/>
  </r>
  <r>
    <x v="266"/>
    <n v="7122"/>
    <n v="1836"/>
    <n v="6"/>
    <x v="0"/>
    <x v="10"/>
    <x v="1"/>
    <d v="2023-03-10T00:00:00"/>
    <x v="394"/>
    <x v="4"/>
    <x v="15"/>
    <x v="0"/>
    <x v="6"/>
    <s v="10"/>
    <s v="High"/>
    <s v="MEDIUM"/>
  </r>
  <r>
    <x v="266"/>
    <n v="7122"/>
    <n v="1836"/>
    <n v="6"/>
    <x v="0"/>
    <x v="10"/>
    <x v="1"/>
    <d v="2023-07-10T00:00:00"/>
    <x v="395"/>
    <x v="2"/>
    <x v="5"/>
    <x v="0"/>
    <x v="2"/>
    <s v="10"/>
    <s v="High"/>
    <s v="MEDIUM"/>
  </r>
  <r>
    <x v="266"/>
    <n v="7327"/>
    <n v="2596"/>
    <n v="15"/>
    <x v="1"/>
    <x v="6"/>
    <x v="3"/>
    <d v="2024-04-25T00:00:00"/>
    <x v="393"/>
    <x v="4"/>
    <x v="8"/>
    <x v="1"/>
    <x v="11"/>
    <s v="25"/>
    <s v="High"/>
    <s v="HIGH"/>
  </r>
  <r>
    <x v="266"/>
    <n v="7327"/>
    <n v="2596"/>
    <n v="15"/>
    <x v="1"/>
    <x v="6"/>
    <x v="3"/>
    <d v="2023-03-10T00:00:00"/>
    <x v="394"/>
    <x v="4"/>
    <x v="15"/>
    <x v="0"/>
    <x v="6"/>
    <s v="10"/>
    <s v="High"/>
    <s v="HIGH"/>
  </r>
  <r>
    <x v="266"/>
    <n v="7327"/>
    <n v="2596"/>
    <n v="15"/>
    <x v="1"/>
    <x v="6"/>
    <x v="3"/>
    <d v="2023-07-10T00:00:00"/>
    <x v="395"/>
    <x v="2"/>
    <x v="5"/>
    <x v="0"/>
    <x v="2"/>
    <s v="10"/>
    <s v="High"/>
    <s v="HIGH"/>
  </r>
  <r>
    <x v="267"/>
    <n v="2239"/>
    <n v="1094"/>
    <n v="18"/>
    <x v="0"/>
    <x v="1"/>
    <x v="4"/>
    <d v="2024-07-28T00:00:00"/>
    <x v="396"/>
    <x v="0"/>
    <x v="16"/>
    <x v="1"/>
    <x v="2"/>
    <s v="28"/>
    <s v="High"/>
    <s v="MEDIUM"/>
  </r>
  <r>
    <x v="267"/>
    <n v="4932"/>
    <n v="1153"/>
    <n v="1"/>
    <x v="1"/>
    <x v="6"/>
    <x v="4"/>
    <d v="2024-07-28T00:00:00"/>
    <x v="396"/>
    <x v="0"/>
    <x v="16"/>
    <x v="1"/>
    <x v="2"/>
    <s v="28"/>
    <s v="High"/>
    <s v="MEDIUM"/>
  </r>
  <r>
    <x v="268"/>
    <n v="4609"/>
    <n v="1084"/>
    <n v="8"/>
    <x v="0"/>
    <x v="1"/>
    <x v="0"/>
    <d v="2023-07-30T00:00:00"/>
    <x v="397"/>
    <x v="0"/>
    <x v="3"/>
    <x v="0"/>
    <x v="2"/>
    <s v="30"/>
    <s v="High"/>
    <s v="MEDIUM"/>
  </r>
  <r>
    <x v="268"/>
    <n v="2328"/>
    <n v="788"/>
    <n v="4"/>
    <x v="1"/>
    <x v="8"/>
    <x v="0"/>
    <d v="2023-07-30T00:00:00"/>
    <x v="397"/>
    <x v="0"/>
    <x v="3"/>
    <x v="0"/>
    <x v="2"/>
    <s v="30"/>
    <s v="Low"/>
    <s v="LOW"/>
  </r>
  <r>
    <x v="268"/>
    <n v="4734"/>
    <n v="958"/>
    <n v="7"/>
    <x v="0"/>
    <x v="1"/>
    <x v="1"/>
    <d v="2023-07-30T00:00:00"/>
    <x v="397"/>
    <x v="0"/>
    <x v="3"/>
    <x v="0"/>
    <x v="2"/>
    <s v="30"/>
    <s v="Low"/>
    <s v="LOW"/>
  </r>
  <r>
    <x v="269"/>
    <n v="1388"/>
    <n v="345"/>
    <n v="5"/>
    <x v="2"/>
    <x v="7"/>
    <x v="0"/>
    <d v="2024-10-05T00:00:00"/>
    <x v="398"/>
    <x v="2"/>
    <x v="5"/>
    <x v="1"/>
    <x v="4"/>
    <s v="05"/>
    <s v="Low"/>
    <s v="LOW"/>
  </r>
  <r>
    <x v="269"/>
    <n v="8555"/>
    <n v="1638"/>
    <n v="8"/>
    <x v="0"/>
    <x v="3"/>
    <x v="3"/>
    <d v="2024-10-05T00:00:00"/>
    <x v="398"/>
    <x v="2"/>
    <x v="5"/>
    <x v="1"/>
    <x v="4"/>
    <s v="05"/>
    <s v="High"/>
    <s v="MEDIUM"/>
  </r>
  <r>
    <x v="270"/>
    <n v="9024"/>
    <n v="730"/>
    <n v="4"/>
    <x v="2"/>
    <x v="4"/>
    <x v="3"/>
    <d v="2024-02-20T00:00:00"/>
    <x v="399"/>
    <x v="4"/>
    <x v="8"/>
    <x v="1"/>
    <x v="7"/>
    <s v="20"/>
    <s v="Low"/>
    <s v="LOW"/>
  </r>
  <r>
    <x v="270"/>
    <n v="2468"/>
    <n v="418"/>
    <n v="4"/>
    <x v="0"/>
    <x v="3"/>
    <x v="3"/>
    <d v="2024-02-20T00:00:00"/>
    <x v="399"/>
    <x v="4"/>
    <x v="8"/>
    <x v="1"/>
    <x v="7"/>
    <s v="20"/>
    <s v="Low"/>
    <s v="LOW"/>
  </r>
  <r>
    <x v="271"/>
    <n v="9438"/>
    <n v="1801"/>
    <n v="4"/>
    <x v="0"/>
    <x v="0"/>
    <x v="4"/>
    <d v="2023-04-19T00:00:00"/>
    <x v="400"/>
    <x v="0"/>
    <x v="3"/>
    <x v="0"/>
    <x v="11"/>
    <s v="19"/>
    <s v="High"/>
    <s v="MEDIUM"/>
  </r>
  <r>
    <x v="271"/>
    <n v="9438"/>
    <n v="1801"/>
    <n v="4"/>
    <x v="0"/>
    <x v="0"/>
    <x v="4"/>
    <d v="2023-10-29T00:00:00"/>
    <x v="401"/>
    <x v="4"/>
    <x v="10"/>
    <x v="0"/>
    <x v="4"/>
    <s v="29"/>
    <s v="High"/>
    <s v="MEDIUM"/>
  </r>
  <r>
    <x v="272"/>
    <n v="2685"/>
    <n v="379"/>
    <n v="18"/>
    <x v="0"/>
    <x v="10"/>
    <x v="0"/>
    <d v="2022-03-08T00:00:00"/>
    <x v="402"/>
    <x v="5"/>
    <x v="14"/>
    <x v="3"/>
    <x v="6"/>
    <s v="08"/>
    <s v="Low"/>
    <s v="LOW"/>
  </r>
  <r>
    <x v="272"/>
    <n v="2685"/>
    <n v="379"/>
    <n v="18"/>
    <x v="0"/>
    <x v="10"/>
    <x v="0"/>
    <d v="2022-12-08T00:00:00"/>
    <x v="403"/>
    <x v="0"/>
    <x v="16"/>
    <x v="3"/>
    <x v="1"/>
    <s v="08"/>
    <s v="Low"/>
    <s v="LOW"/>
  </r>
  <r>
    <x v="272"/>
    <n v="9916"/>
    <n v="4602"/>
    <n v="14"/>
    <x v="2"/>
    <x v="5"/>
    <x v="0"/>
    <d v="2022-03-08T00:00:00"/>
    <x v="402"/>
    <x v="5"/>
    <x v="14"/>
    <x v="3"/>
    <x v="6"/>
    <s v="08"/>
    <s v="High"/>
    <s v="HIGH"/>
  </r>
  <r>
    <x v="272"/>
    <n v="9916"/>
    <n v="4602"/>
    <n v="14"/>
    <x v="2"/>
    <x v="5"/>
    <x v="0"/>
    <d v="2022-12-08T00:00:00"/>
    <x v="403"/>
    <x v="0"/>
    <x v="16"/>
    <x v="3"/>
    <x v="1"/>
    <s v="08"/>
    <s v="High"/>
    <s v="HIGH"/>
  </r>
  <r>
    <x v="272"/>
    <n v="6184"/>
    <n v="50"/>
    <n v="14"/>
    <x v="0"/>
    <x v="0"/>
    <x v="3"/>
    <d v="2022-03-08T00:00:00"/>
    <x v="402"/>
    <x v="5"/>
    <x v="14"/>
    <x v="3"/>
    <x v="6"/>
    <s v="08"/>
    <s v="Low"/>
    <s v="LOW"/>
  </r>
  <r>
    <x v="272"/>
    <n v="6184"/>
    <n v="50"/>
    <n v="14"/>
    <x v="0"/>
    <x v="0"/>
    <x v="3"/>
    <d v="2022-12-08T00:00:00"/>
    <x v="403"/>
    <x v="0"/>
    <x v="16"/>
    <x v="3"/>
    <x v="1"/>
    <s v="08"/>
    <s v="Low"/>
    <s v="LOW"/>
  </r>
  <r>
    <x v="272"/>
    <n v="4548"/>
    <n v="2135"/>
    <n v="8"/>
    <x v="1"/>
    <x v="6"/>
    <x v="1"/>
    <d v="2022-03-08T00:00:00"/>
    <x v="402"/>
    <x v="5"/>
    <x v="14"/>
    <x v="3"/>
    <x v="6"/>
    <s v="08"/>
    <s v="High"/>
    <s v="MEDIUM"/>
  </r>
  <r>
    <x v="272"/>
    <n v="4548"/>
    <n v="2135"/>
    <n v="8"/>
    <x v="1"/>
    <x v="6"/>
    <x v="1"/>
    <d v="2022-12-08T00:00:00"/>
    <x v="403"/>
    <x v="0"/>
    <x v="16"/>
    <x v="3"/>
    <x v="1"/>
    <s v="08"/>
    <s v="High"/>
    <s v="MEDIUM"/>
  </r>
  <r>
    <x v="273"/>
    <n v="7195"/>
    <n v="1665"/>
    <n v="7"/>
    <x v="1"/>
    <x v="6"/>
    <x v="4"/>
    <d v="2024-07-27T00:00:00"/>
    <x v="404"/>
    <x v="2"/>
    <x v="7"/>
    <x v="1"/>
    <x v="2"/>
    <s v="27"/>
    <s v="High"/>
    <s v="MEDIUM"/>
  </r>
  <r>
    <x v="273"/>
    <n v="7195"/>
    <n v="1665"/>
    <n v="7"/>
    <x v="1"/>
    <x v="6"/>
    <x v="4"/>
    <d v="2022-07-05T00:00:00"/>
    <x v="405"/>
    <x v="2"/>
    <x v="2"/>
    <x v="3"/>
    <x v="2"/>
    <s v="05"/>
    <s v="High"/>
    <s v="MEDIUM"/>
  </r>
  <r>
    <x v="274"/>
    <n v="3098"/>
    <n v="957"/>
    <n v="18"/>
    <x v="2"/>
    <x v="11"/>
    <x v="4"/>
    <d v="2024-07-04T00:00:00"/>
    <x v="406"/>
    <x v="4"/>
    <x v="10"/>
    <x v="1"/>
    <x v="2"/>
    <s v="04"/>
    <s v="Low"/>
    <s v="LOW"/>
  </r>
  <r>
    <x v="275"/>
    <n v="5412"/>
    <n v="1192"/>
    <n v="18"/>
    <x v="2"/>
    <x v="4"/>
    <x v="3"/>
    <d v="2024-02-28T00:00:00"/>
    <x v="407"/>
    <x v="3"/>
    <x v="9"/>
    <x v="1"/>
    <x v="7"/>
    <s v="28"/>
    <s v="High"/>
    <s v="MEDIUM"/>
  </r>
  <r>
    <x v="275"/>
    <n v="5412"/>
    <n v="1192"/>
    <n v="18"/>
    <x v="2"/>
    <x v="4"/>
    <x v="3"/>
    <d v="2025-01-03T00:00:00"/>
    <x v="408"/>
    <x v="3"/>
    <x v="4"/>
    <x v="5"/>
    <x v="8"/>
    <s v="03"/>
    <s v="High"/>
    <s v="MEDIUM"/>
  </r>
  <r>
    <x v="276"/>
    <n v="1397"/>
    <n v="686"/>
    <n v="11"/>
    <x v="2"/>
    <x v="5"/>
    <x v="3"/>
    <d v="2021-12-07T00:00:00"/>
    <x v="409"/>
    <x v="2"/>
    <x v="5"/>
    <x v="2"/>
    <x v="1"/>
    <s v="07"/>
    <s v="Low"/>
    <s v="LOW"/>
  </r>
  <r>
    <x v="277"/>
    <n v="9279"/>
    <n v="552"/>
    <n v="14"/>
    <x v="2"/>
    <x v="5"/>
    <x v="2"/>
    <d v="2021-12-14T00:00:00"/>
    <x v="410"/>
    <x v="2"/>
    <x v="2"/>
    <x v="2"/>
    <x v="1"/>
    <s v="14"/>
    <s v="Low"/>
    <s v="LOW"/>
  </r>
  <r>
    <x v="277"/>
    <n v="9279"/>
    <n v="552"/>
    <n v="14"/>
    <x v="2"/>
    <x v="5"/>
    <x v="2"/>
    <d v="2020-11-30T00:00:00"/>
    <x v="411"/>
    <x v="3"/>
    <x v="11"/>
    <x v="4"/>
    <x v="5"/>
    <s v="30"/>
    <s v="Low"/>
    <s v="LOW"/>
  </r>
  <r>
    <x v="277"/>
    <n v="2596"/>
    <n v="1003"/>
    <n v="19"/>
    <x v="1"/>
    <x v="8"/>
    <x v="3"/>
    <d v="2021-12-14T00:00:00"/>
    <x v="410"/>
    <x v="2"/>
    <x v="2"/>
    <x v="2"/>
    <x v="1"/>
    <s v="14"/>
    <s v="High"/>
    <s v="MEDIUM"/>
  </r>
  <r>
    <x v="277"/>
    <n v="2596"/>
    <n v="1003"/>
    <n v="19"/>
    <x v="1"/>
    <x v="8"/>
    <x v="3"/>
    <d v="2020-11-30T00:00:00"/>
    <x v="411"/>
    <x v="3"/>
    <x v="11"/>
    <x v="4"/>
    <x v="5"/>
    <s v="30"/>
    <s v="High"/>
    <s v="MEDIUM"/>
  </r>
  <r>
    <x v="278"/>
    <n v="6732"/>
    <n v="911"/>
    <n v="19"/>
    <x v="2"/>
    <x v="11"/>
    <x v="2"/>
    <d v="2021-12-29T00:00:00"/>
    <x v="412"/>
    <x v="2"/>
    <x v="2"/>
    <x v="2"/>
    <x v="1"/>
    <s v="29"/>
    <s v="Low"/>
    <s v="LOW"/>
  </r>
  <r>
    <x v="278"/>
    <n v="4495"/>
    <n v="1408"/>
    <n v="14"/>
    <x v="1"/>
    <x v="2"/>
    <x v="2"/>
    <d v="2021-12-29T00:00:00"/>
    <x v="412"/>
    <x v="2"/>
    <x v="2"/>
    <x v="2"/>
    <x v="1"/>
    <s v="29"/>
    <s v="High"/>
    <s v="MEDIUM"/>
  </r>
  <r>
    <x v="279"/>
    <n v="9653"/>
    <n v="2471"/>
    <n v="6"/>
    <x v="1"/>
    <x v="8"/>
    <x v="0"/>
    <d v="2024-07-08T00:00:00"/>
    <x v="413"/>
    <x v="2"/>
    <x v="2"/>
    <x v="1"/>
    <x v="2"/>
    <s v="08"/>
    <s v="High"/>
    <s v="MEDIUM"/>
  </r>
  <r>
    <x v="280"/>
    <n v="8945"/>
    <n v="1728"/>
    <n v="10"/>
    <x v="2"/>
    <x v="4"/>
    <x v="0"/>
    <d v="2021-02-10T00:00:00"/>
    <x v="414"/>
    <x v="1"/>
    <x v="17"/>
    <x v="2"/>
    <x v="7"/>
    <s v="10"/>
    <s v="High"/>
    <s v="MEDIUM"/>
  </r>
  <r>
    <x v="281"/>
    <n v="4007"/>
    <n v="201"/>
    <n v="13"/>
    <x v="2"/>
    <x v="11"/>
    <x v="4"/>
    <d v="2020-10-21T00:00:00"/>
    <x v="415"/>
    <x v="5"/>
    <x v="12"/>
    <x v="4"/>
    <x v="4"/>
    <s v="21"/>
    <s v="Low"/>
    <s v="LOW"/>
  </r>
  <r>
    <x v="281"/>
    <n v="4007"/>
    <n v="201"/>
    <n v="13"/>
    <x v="2"/>
    <x v="11"/>
    <x v="4"/>
    <d v="2023-04-17T00:00:00"/>
    <x v="416"/>
    <x v="4"/>
    <x v="8"/>
    <x v="0"/>
    <x v="11"/>
    <s v="17"/>
    <s v="Low"/>
    <s v="LOW"/>
  </r>
  <r>
    <x v="282"/>
    <n v="810"/>
    <n v="231"/>
    <n v="18"/>
    <x v="2"/>
    <x v="11"/>
    <x v="2"/>
    <d v="2020-10-21T00:00:00"/>
    <x v="417"/>
    <x v="0"/>
    <x v="16"/>
    <x v="4"/>
    <x v="4"/>
    <s v="21"/>
    <s v="Low"/>
    <s v="LOW"/>
  </r>
  <r>
    <x v="283"/>
    <n v="9789"/>
    <n v="2071"/>
    <n v="18"/>
    <x v="2"/>
    <x v="11"/>
    <x v="1"/>
    <d v="2023-12-28T00:00:00"/>
    <x v="418"/>
    <x v="2"/>
    <x v="7"/>
    <x v="0"/>
    <x v="1"/>
    <s v="28"/>
    <s v="High"/>
    <s v="MEDIUM"/>
  </r>
  <r>
    <x v="283"/>
    <n v="9229"/>
    <n v="4090"/>
    <n v="8"/>
    <x v="0"/>
    <x v="0"/>
    <x v="4"/>
    <d v="2023-12-28T00:00:00"/>
    <x v="418"/>
    <x v="2"/>
    <x v="7"/>
    <x v="0"/>
    <x v="1"/>
    <s v="28"/>
    <s v="High"/>
    <s v="HIGH"/>
  </r>
  <r>
    <x v="284"/>
    <n v="8141"/>
    <n v="3968"/>
    <n v="18"/>
    <x v="1"/>
    <x v="6"/>
    <x v="1"/>
    <d v="2022-12-23T00:00:00"/>
    <x v="419"/>
    <x v="2"/>
    <x v="7"/>
    <x v="3"/>
    <x v="1"/>
    <s v="23"/>
    <s v="High"/>
    <s v="HIGH"/>
  </r>
  <r>
    <x v="284"/>
    <n v="8141"/>
    <n v="3968"/>
    <n v="18"/>
    <x v="1"/>
    <x v="6"/>
    <x v="1"/>
    <d v="2022-08-10T00:00:00"/>
    <x v="420"/>
    <x v="1"/>
    <x v="17"/>
    <x v="3"/>
    <x v="9"/>
    <s v="10"/>
    <s v="High"/>
    <s v="HIGH"/>
  </r>
  <r>
    <x v="284"/>
    <n v="1067"/>
    <n v="251"/>
    <n v="14"/>
    <x v="2"/>
    <x v="7"/>
    <x v="2"/>
    <d v="2022-12-23T00:00:00"/>
    <x v="419"/>
    <x v="2"/>
    <x v="7"/>
    <x v="3"/>
    <x v="1"/>
    <s v="23"/>
    <s v="Low"/>
    <s v="LOW"/>
  </r>
  <r>
    <x v="284"/>
    <n v="1067"/>
    <n v="251"/>
    <n v="14"/>
    <x v="2"/>
    <x v="7"/>
    <x v="2"/>
    <d v="2022-08-10T00:00:00"/>
    <x v="420"/>
    <x v="1"/>
    <x v="17"/>
    <x v="3"/>
    <x v="9"/>
    <s v="10"/>
    <s v="Low"/>
    <s v="LOW"/>
  </r>
  <r>
    <x v="285"/>
    <n v="3839"/>
    <n v="1415"/>
    <n v="10"/>
    <x v="1"/>
    <x v="9"/>
    <x v="0"/>
    <d v="2023-10-17T00:00:00"/>
    <x v="421"/>
    <x v="3"/>
    <x v="4"/>
    <x v="0"/>
    <x v="4"/>
    <s v="17"/>
    <s v="High"/>
    <s v="MEDIUM"/>
  </r>
  <r>
    <x v="285"/>
    <n v="3839"/>
    <n v="1415"/>
    <n v="10"/>
    <x v="1"/>
    <x v="9"/>
    <x v="0"/>
    <d v="2022-02-28T00:00:00"/>
    <x v="422"/>
    <x v="0"/>
    <x v="3"/>
    <x v="3"/>
    <x v="7"/>
    <s v="28"/>
    <s v="High"/>
    <s v="MEDIUM"/>
  </r>
  <r>
    <x v="286"/>
    <n v="2858"/>
    <n v="482"/>
    <n v="13"/>
    <x v="0"/>
    <x v="0"/>
    <x v="4"/>
    <d v="2024-05-24T00:00:00"/>
    <x v="423"/>
    <x v="4"/>
    <x v="10"/>
    <x v="1"/>
    <x v="3"/>
    <s v="24"/>
    <s v="Low"/>
    <s v="LOW"/>
  </r>
  <r>
    <x v="287"/>
    <n v="2137"/>
    <n v="638"/>
    <n v="12"/>
    <x v="2"/>
    <x v="11"/>
    <x v="1"/>
    <d v="2020-10-02T00:00:00"/>
    <x v="424"/>
    <x v="2"/>
    <x v="5"/>
    <x v="4"/>
    <x v="4"/>
    <s v="02"/>
    <s v="Low"/>
    <s v="LOW"/>
  </r>
  <r>
    <x v="287"/>
    <n v="2831"/>
    <n v="1289"/>
    <n v="12"/>
    <x v="2"/>
    <x v="5"/>
    <x v="1"/>
    <d v="2020-10-02T00:00:00"/>
    <x v="424"/>
    <x v="2"/>
    <x v="5"/>
    <x v="4"/>
    <x v="4"/>
    <s v="02"/>
    <s v="High"/>
    <s v="MEDIUM"/>
  </r>
  <r>
    <x v="288"/>
    <n v="3913"/>
    <n v="961"/>
    <n v="15"/>
    <x v="2"/>
    <x v="7"/>
    <x v="0"/>
    <d v="2024-02-10T00:00:00"/>
    <x v="425"/>
    <x v="5"/>
    <x v="12"/>
    <x v="1"/>
    <x v="7"/>
    <s v="10"/>
    <s v="Low"/>
    <s v="LOW"/>
  </r>
  <r>
    <x v="288"/>
    <n v="3913"/>
    <n v="961"/>
    <n v="15"/>
    <x v="2"/>
    <x v="7"/>
    <x v="0"/>
    <d v="2021-02-06T00:00:00"/>
    <x v="426"/>
    <x v="3"/>
    <x v="11"/>
    <x v="2"/>
    <x v="7"/>
    <s v="06"/>
    <s v="Low"/>
    <s v="LOW"/>
  </r>
  <r>
    <x v="289"/>
    <n v="4468"/>
    <n v="1940"/>
    <n v="9"/>
    <x v="1"/>
    <x v="8"/>
    <x v="4"/>
    <d v="2022-03-16T00:00:00"/>
    <x v="427"/>
    <x v="0"/>
    <x v="16"/>
    <x v="3"/>
    <x v="6"/>
    <s v="16"/>
    <s v="High"/>
    <s v="MEDIUM"/>
  </r>
  <r>
    <x v="290"/>
    <n v="1579"/>
    <n v="602"/>
    <n v="9"/>
    <x v="0"/>
    <x v="3"/>
    <x v="3"/>
    <d v="2020-05-24T00:00:00"/>
    <x v="428"/>
    <x v="5"/>
    <x v="13"/>
    <x v="4"/>
    <x v="3"/>
    <s v="24"/>
    <s v="Low"/>
    <s v="LOW"/>
  </r>
  <r>
    <x v="290"/>
    <n v="1579"/>
    <n v="602"/>
    <n v="9"/>
    <x v="0"/>
    <x v="3"/>
    <x v="3"/>
    <d v="2025-02-16T00:00:00"/>
    <x v="429"/>
    <x v="4"/>
    <x v="8"/>
    <x v="5"/>
    <x v="7"/>
    <s v="16"/>
    <s v="Low"/>
    <s v="LOW"/>
  </r>
  <r>
    <x v="290"/>
    <n v="1579"/>
    <n v="602"/>
    <n v="9"/>
    <x v="0"/>
    <x v="3"/>
    <x v="3"/>
    <d v="2021-11-16T00:00:00"/>
    <x v="430"/>
    <x v="5"/>
    <x v="13"/>
    <x v="2"/>
    <x v="5"/>
    <s v="16"/>
    <s v="Low"/>
    <s v="LOW"/>
  </r>
  <r>
    <x v="290"/>
    <n v="1579"/>
    <n v="602"/>
    <n v="9"/>
    <x v="0"/>
    <x v="3"/>
    <x v="3"/>
    <d v="2024-09-08T00:00:00"/>
    <x v="431"/>
    <x v="2"/>
    <x v="7"/>
    <x v="1"/>
    <x v="10"/>
    <s v="08"/>
    <s v="Low"/>
    <s v="LOW"/>
  </r>
  <r>
    <x v="290"/>
    <n v="3760"/>
    <n v="1849"/>
    <n v="19"/>
    <x v="2"/>
    <x v="5"/>
    <x v="2"/>
    <d v="2020-05-24T00:00:00"/>
    <x v="428"/>
    <x v="5"/>
    <x v="13"/>
    <x v="4"/>
    <x v="3"/>
    <s v="24"/>
    <s v="High"/>
    <s v="MEDIUM"/>
  </r>
  <r>
    <x v="290"/>
    <n v="3760"/>
    <n v="1849"/>
    <n v="19"/>
    <x v="2"/>
    <x v="5"/>
    <x v="2"/>
    <d v="2025-02-16T00:00:00"/>
    <x v="429"/>
    <x v="4"/>
    <x v="8"/>
    <x v="5"/>
    <x v="7"/>
    <s v="16"/>
    <s v="High"/>
    <s v="MEDIUM"/>
  </r>
  <r>
    <x v="290"/>
    <n v="3760"/>
    <n v="1849"/>
    <n v="19"/>
    <x v="2"/>
    <x v="5"/>
    <x v="2"/>
    <d v="2021-11-16T00:00:00"/>
    <x v="430"/>
    <x v="5"/>
    <x v="13"/>
    <x v="2"/>
    <x v="5"/>
    <s v="16"/>
    <s v="High"/>
    <s v="MEDIUM"/>
  </r>
  <r>
    <x v="290"/>
    <n v="3760"/>
    <n v="1849"/>
    <n v="19"/>
    <x v="2"/>
    <x v="5"/>
    <x v="2"/>
    <d v="2024-09-08T00:00:00"/>
    <x v="431"/>
    <x v="2"/>
    <x v="7"/>
    <x v="1"/>
    <x v="10"/>
    <s v="08"/>
    <s v="High"/>
    <s v="MEDIUM"/>
  </r>
  <r>
    <x v="291"/>
    <n v="8706"/>
    <n v="3099"/>
    <n v="14"/>
    <x v="1"/>
    <x v="2"/>
    <x v="3"/>
    <d v="2022-06-29T00:00:00"/>
    <x v="432"/>
    <x v="1"/>
    <x v="1"/>
    <x v="3"/>
    <x v="0"/>
    <s v="29"/>
    <s v="High"/>
    <s v="HIGH"/>
  </r>
  <r>
    <x v="291"/>
    <n v="4708"/>
    <n v="696"/>
    <n v="14"/>
    <x v="0"/>
    <x v="0"/>
    <x v="3"/>
    <d v="2022-06-29T00:00:00"/>
    <x v="432"/>
    <x v="1"/>
    <x v="1"/>
    <x v="3"/>
    <x v="0"/>
    <s v="29"/>
    <s v="Low"/>
    <s v="LOW"/>
  </r>
  <r>
    <x v="291"/>
    <n v="8089"/>
    <n v="3132"/>
    <n v="17"/>
    <x v="2"/>
    <x v="5"/>
    <x v="4"/>
    <d v="2022-06-29T00:00:00"/>
    <x v="432"/>
    <x v="1"/>
    <x v="1"/>
    <x v="3"/>
    <x v="0"/>
    <s v="29"/>
    <s v="High"/>
    <s v="HIGH"/>
  </r>
  <r>
    <x v="292"/>
    <n v="5462"/>
    <n v="673"/>
    <n v="12"/>
    <x v="0"/>
    <x v="1"/>
    <x v="1"/>
    <d v="2022-11-03T00:00:00"/>
    <x v="433"/>
    <x v="4"/>
    <x v="10"/>
    <x v="3"/>
    <x v="5"/>
    <s v="03"/>
    <s v="Low"/>
    <s v="LOW"/>
  </r>
  <r>
    <x v="293"/>
    <n v="6392"/>
    <n v="444"/>
    <n v="18"/>
    <x v="0"/>
    <x v="0"/>
    <x v="3"/>
    <d v="2023-11-28T00:00:00"/>
    <x v="434"/>
    <x v="0"/>
    <x v="16"/>
    <x v="0"/>
    <x v="5"/>
    <s v="28"/>
    <s v="Low"/>
    <s v="LOW"/>
  </r>
  <r>
    <x v="294"/>
    <n v="8706"/>
    <n v="1724"/>
    <n v="3"/>
    <x v="0"/>
    <x v="0"/>
    <x v="1"/>
    <d v="2020-04-25T00:00:00"/>
    <x v="435"/>
    <x v="0"/>
    <x v="3"/>
    <x v="4"/>
    <x v="11"/>
    <s v="25"/>
    <s v="High"/>
    <s v="MEDIUM"/>
  </r>
  <r>
    <x v="295"/>
    <n v="2349"/>
    <n v="319"/>
    <n v="4"/>
    <x v="1"/>
    <x v="2"/>
    <x v="0"/>
    <d v="2022-01-18T00:00:00"/>
    <x v="436"/>
    <x v="0"/>
    <x v="0"/>
    <x v="3"/>
    <x v="8"/>
    <s v="18"/>
    <s v="Low"/>
    <s v="LOW"/>
  </r>
  <r>
    <x v="295"/>
    <n v="8220"/>
    <n v="3882"/>
    <n v="14"/>
    <x v="2"/>
    <x v="5"/>
    <x v="0"/>
    <d v="2022-01-18T00:00:00"/>
    <x v="436"/>
    <x v="0"/>
    <x v="0"/>
    <x v="3"/>
    <x v="8"/>
    <s v="18"/>
    <s v="High"/>
    <s v="HIGH"/>
  </r>
  <r>
    <x v="295"/>
    <n v="2379"/>
    <n v="279"/>
    <n v="7"/>
    <x v="2"/>
    <x v="5"/>
    <x v="1"/>
    <d v="2022-01-18T00:00:00"/>
    <x v="436"/>
    <x v="0"/>
    <x v="0"/>
    <x v="3"/>
    <x v="8"/>
    <s v="18"/>
    <s v="Low"/>
    <s v="LOW"/>
  </r>
  <r>
    <x v="295"/>
    <n v="7377"/>
    <n v="2049"/>
    <n v="4"/>
    <x v="1"/>
    <x v="6"/>
    <x v="0"/>
    <d v="2022-01-18T00:00:00"/>
    <x v="436"/>
    <x v="0"/>
    <x v="0"/>
    <x v="3"/>
    <x v="8"/>
    <s v="18"/>
    <s v="High"/>
    <s v="MEDIUM"/>
  </r>
  <r>
    <x v="296"/>
    <n v="717"/>
    <n v="158"/>
    <n v="16"/>
    <x v="2"/>
    <x v="4"/>
    <x v="3"/>
    <d v="2022-03-23T00:00:00"/>
    <x v="437"/>
    <x v="5"/>
    <x v="14"/>
    <x v="3"/>
    <x v="6"/>
    <s v="23"/>
    <s v="Low"/>
    <s v="LOW"/>
  </r>
  <r>
    <x v="296"/>
    <n v="717"/>
    <n v="158"/>
    <n v="16"/>
    <x v="2"/>
    <x v="4"/>
    <x v="3"/>
    <d v="2020-06-24T00:00:00"/>
    <x v="438"/>
    <x v="0"/>
    <x v="0"/>
    <x v="4"/>
    <x v="0"/>
    <s v="24"/>
    <s v="Low"/>
    <s v="LOW"/>
  </r>
  <r>
    <x v="296"/>
    <n v="717"/>
    <n v="158"/>
    <n v="16"/>
    <x v="2"/>
    <x v="4"/>
    <x v="3"/>
    <d v="2022-12-23T00:00:00"/>
    <x v="439"/>
    <x v="2"/>
    <x v="2"/>
    <x v="3"/>
    <x v="1"/>
    <s v="23"/>
    <s v="Low"/>
    <s v="LOW"/>
  </r>
  <r>
    <x v="296"/>
    <n v="717"/>
    <n v="158"/>
    <n v="16"/>
    <x v="2"/>
    <x v="4"/>
    <x v="3"/>
    <d v="2024-11-24T00:00:00"/>
    <x v="440"/>
    <x v="2"/>
    <x v="5"/>
    <x v="1"/>
    <x v="5"/>
    <s v="24"/>
    <s v="Low"/>
    <s v="LOW"/>
  </r>
  <r>
    <x v="296"/>
    <n v="717"/>
    <n v="158"/>
    <n v="16"/>
    <x v="2"/>
    <x v="4"/>
    <x v="3"/>
    <d v="2020-11-06T00:00:00"/>
    <x v="441"/>
    <x v="0"/>
    <x v="3"/>
    <x v="4"/>
    <x v="5"/>
    <s v="06"/>
    <s v="Low"/>
    <s v="LOW"/>
  </r>
  <r>
    <x v="296"/>
    <n v="717"/>
    <n v="158"/>
    <n v="16"/>
    <x v="2"/>
    <x v="4"/>
    <x v="3"/>
    <d v="2023-10-24T00:00:00"/>
    <x v="442"/>
    <x v="2"/>
    <x v="7"/>
    <x v="0"/>
    <x v="4"/>
    <s v="24"/>
    <s v="Low"/>
    <s v="LOW"/>
  </r>
  <r>
    <x v="296"/>
    <n v="508"/>
    <n v="177"/>
    <n v="17"/>
    <x v="2"/>
    <x v="7"/>
    <x v="0"/>
    <d v="2022-03-23T00:00:00"/>
    <x v="437"/>
    <x v="5"/>
    <x v="14"/>
    <x v="3"/>
    <x v="6"/>
    <s v="23"/>
    <s v="Low"/>
    <s v="LOW"/>
  </r>
  <r>
    <x v="296"/>
    <n v="508"/>
    <n v="177"/>
    <n v="17"/>
    <x v="2"/>
    <x v="7"/>
    <x v="0"/>
    <d v="2020-06-24T00:00:00"/>
    <x v="438"/>
    <x v="0"/>
    <x v="0"/>
    <x v="4"/>
    <x v="0"/>
    <s v="24"/>
    <s v="Low"/>
    <s v="LOW"/>
  </r>
  <r>
    <x v="296"/>
    <n v="508"/>
    <n v="177"/>
    <n v="17"/>
    <x v="2"/>
    <x v="7"/>
    <x v="0"/>
    <d v="2022-12-23T00:00:00"/>
    <x v="439"/>
    <x v="2"/>
    <x v="2"/>
    <x v="3"/>
    <x v="1"/>
    <s v="23"/>
    <s v="Low"/>
    <s v="LOW"/>
  </r>
  <r>
    <x v="296"/>
    <n v="508"/>
    <n v="177"/>
    <n v="17"/>
    <x v="2"/>
    <x v="7"/>
    <x v="0"/>
    <d v="2024-11-24T00:00:00"/>
    <x v="440"/>
    <x v="2"/>
    <x v="5"/>
    <x v="1"/>
    <x v="5"/>
    <s v="24"/>
    <s v="Low"/>
    <s v="LOW"/>
  </r>
  <r>
    <x v="296"/>
    <n v="508"/>
    <n v="177"/>
    <n v="17"/>
    <x v="2"/>
    <x v="7"/>
    <x v="0"/>
    <d v="2020-11-06T00:00:00"/>
    <x v="441"/>
    <x v="0"/>
    <x v="3"/>
    <x v="4"/>
    <x v="5"/>
    <s v="06"/>
    <s v="Low"/>
    <s v="LOW"/>
  </r>
  <r>
    <x v="296"/>
    <n v="508"/>
    <n v="177"/>
    <n v="17"/>
    <x v="2"/>
    <x v="7"/>
    <x v="0"/>
    <d v="2023-10-24T00:00:00"/>
    <x v="442"/>
    <x v="2"/>
    <x v="7"/>
    <x v="0"/>
    <x v="4"/>
    <s v="24"/>
    <s v="Low"/>
    <s v="LOW"/>
  </r>
  <r>
    <x v="297"/>
    <n v="9382"/>
    <n v="1085"/>
    <n v="3"/>
    <x v="0"/>
    <x v="1"/>
    <x v="1"/>
    <d v="2023-07-18T00:00:00"/>
    <x v="443"/>
    <x v="1"/>
    <x v="1"/>
    <x v="0"/>
    <x v="2"/>
    <s v="18"/>
    <s v="High"/>
    <s v="MEDIUM"/>
  </r>
  <r>
    <x v="297"/>
    <n v="9382"/>
    <n v="1085"/>
    <n v="3"/>
    <x v="0"/>
    <x v="1"/>
    <x v="1"/>
    <d v="2022-05-16T00:00:00"/>
    <x v="444"/>
    <x v="2"/>
    <x v="7"/>
    <x v="3"/>
    <x v="3"/>
    <s v="16"/>
    <s v="High"/>
    <s v="MEDIUM"/>
  </r>
  <r>
    <x v="297"/>
    <n v="4936"/>
    <n v="576"/>
    <n v="19"/>
    <x v="2"/>
    <x v="4"/>
    <x v="4"/>
    <d v="2023-07-18T00:00:00"/>
    <x v="443"/>
    <x v="1"/>
    <x v="1"/>
    <x v="0"/>
    <x v="2"/>
    <s v="18"/>
    <s v="Low"/>
    <s v="LOW"/>
  </r>
  <r>
    <x v="297"/>
    <n v="4936"/>
    <n v="576"/>
    <n v="19"/>
    <x v="2"/>
    <x v="4"/>
    <x v="4"/>
    <d v="2022-05-16T00:00:00"/>
    <x v="444"/>
    <x v="2"/>
    <x v="7"/>
    <x v="3"/>
    <x v="3"/>
    <s v="16"/>
    <s v="Low"/>
    <s v="LOW"/>
  </r>
  <r>
    <x v="298"/>
    <n v="2663"/>
    <n v="64"/>
    <n v="19"/>
    <x v="2"/>
    <x v="7"/>
    <x v="4"/>
    <d v="2024-06-16T00:00:00"/>
    <x v="445"/>
    <x v="3"/>
    <x v="11"/>
    <x v="1"/>
    <x v="0"/>
    <s v="16"/>
    <s v="Low"/>
    <s v="LOW"/>
  </r>
  <r>
    <x v="298"/>
    <n v="2663"/>
    <n v="64"/>
    <n v="19"/>
    <x v="2"/>
    <x v="7"/>
    <x v="4"/>
    <d v="2021-10-23T00:00:00"/>
    <x v="446"/>
    <x v="5"/>
    <x v="14"/>
    <x v="2"/>
    <x v="4"/>
    <s v="23"/>
    <s v="Low"/>
    <s v="LOW"/>
  </r>
  <r>
    <x v="299"/>
    <n v="5151"/>
    <n v="1680"/>
    <n v="5"/>
    <x v="0"/>
    <x v="1"/>
    <x v="2"/>
    <d v="2022-10-22T00:00:00"/>
    <x v="447"/>
    <x v="4"/>
    <x v="15"/>
    <x v="3"/>
    <x v="4"/>
    <s v="22"/>
    <s v="High"/>
    <s v="MEDIUM"/>
  </r>
  <r>
    <x v="300"/>
    <n v="2514"/>
    <n v="95"/>
    <n v="8"/>
    <x v="1"/>
    <x v="2"/>
    <x v="0"/>
    <d v="2023-07-17T00:00:00"/>
    <x v="448"/>
    <x v="2"/>
    <x v="7"/>
    <x v="0"/>
    <x v="2"/>
    <s v="17"/>
    <s v="Low"/>
    <s v="LOW"/>
  </r>
  <r>
    <x v="301"/>
    <n v="6129"/>
    <n v="2976"/>
    <n v="2"/>
    <x v="0"/>
    <x v="3"/>
    <x v="2"/>
    <d v="2025-02-24T00:00:00"/>
    <x v="449"/>
    <x v="2"/>
    <x v="5"/>
    <x v="5"/>
    <x v="7"/>
    <s v="24"/>
    <s v="High"/>
    <s v="HIGH"/>
  </r>
  <r>
    <x v="301"/>
    <n v="4395"/>
    <n v="1663"/>
    <n v="3"/>
    <x v="2"/>
    <x v="11"/>
    <x v="4"/>
    <d v="2025-02-24T00:00:00"/>
    <x v="449"/>
    <x v="2"/>
    <x v="5"/>
    <x v="5"/>
    <x v="7"/>
    <s v="24"/>
    <s v="High"/>
    <s v="MEDIUM"/>
  </r>
  <r>
    <x v="302"/>
    <n v="5393"/>
    <n v="2642"/>
    <n v="8"/>
    <x v="2"/>
    <x v="5"/>
    <x v="0"/>
    <d v="2021-03-07T00:00:00"/>
    <x v="450"/>
    <x v="5"/>
    <x v="13"/>
    <x v="2"/>
    <x v="6"/>
    <s v="07"/>
    <s v="High"/>
    <s v="HIGH"/>
  </r>
  <r>
    <x v="303"/>
    <n v="2280"/>
    <n v="509"/>
    <n v="8"/>
    <x v="0"/>
    <x v="10"/>
    <x v="3"/>
    <d v="2021-01-03T00:00:00"/>
    <x v="451"/>
    <x v="2"/>
    <x v="2"/>
    <x v="2"/>
    <x v="8"/>
    <s v="03"/>
    <s v="Low"/>
    <s v="LOW"/>
  </r>
  <r>
    <x v="304"/>
    <n v="6596"/>
    <n v="1439"/>
    <n v="9"/>
    <x v="1"/>
    <x v="8"/>
    <x v="1"/>
    <d v="2023-05-03T00:00:00"/>
    <x v="452"/>
    <x v="5"/>
    <x v="13"/>
    <x v="0"/>
    <x v="3"/>
    <s v="03"/>
    <s v="High"/>
    <s v="MEDIUM"/>
  </r>
  <r>
    <x v="305"/>
    <n v="4510"/>
    <n v="1896"/>
    <n v="5"/>
    <x v="1"/>
    <x v="8"/>
    <x v="2"/>
    <d v="2023-10-25T00:00:00"/>
    <x v="453"/>
    <x v="3"/>
    <x v="4"/>
    <x v="0"/>
    <x v="4"/>
    <s v="25"/>
    <s v="High"/>
    <s v="MEDIUM"/>
  </r>
  <r>
    <x v="306"/>
    <n v="6077"/>
    <n v="2378"/>
    <n v="18"/>
    <x v="0"/>
    <x v="10"/>
    <x v="4"/>
    <d v="2022-08-21T00:00:00"/>
    <x v="454"/>
    <x v="2"/>
    <x v="5"/>
    <x v="3"/>
    <x v="9"/>
    <s v="21"/>
    <s v="High"/>
    <s v="MEDIUM"/>
  </r>
  <r>
    <x v="307"/>
    <n v="5379"/>
    <n v="2510"/>
    <n v="17"/>
    <x v="0"/>
    <x v="1"/>
    <x v="4"/>
    <d v="2022-04-16T00:00:00"/>
    <x v="455"/>
    <x v="5"/>
    <x v="12"/>
    <x v="3"/>
    <x v="11"/>
    <s v="16"/>
    <s v="High"/>
    <s v="HIGH"/>
  </r>
  <r>
    <x v="308"/>
    <n v="4629"/>
    <n v="1660"/>
    <n v="16"/>
    <x v="1"/>
    <x v="6"/>
    <x v="2"/>
    <d v="2023-04-02T00:00:00"/>
    <x v="456"/>
    <x v="3"/>
    <x v="9"/>
    <x v="0"/>
    <x v="11"/>
    <s v="02"/>
    <s v="High"/>
    <s v="MEDIUM"/>
  </r>
  <r>
    <x v="309"/>
    <n v="2710"/>
    <n v="555"/>
    <n v="20"/>
    <x v="0"/>
    <x v="3"/>
    <x v="1"/>
    <d v="2024-10-21T00:00:00"/>
    <x v="457"/>
    <x v="1"/>
    <x v="1"/>
    <x v="1"/>
    <x v="4"/>
    <s v="21"/>
    <s v="Low"/>
    <s v="LOW"/>
  </r>
  <r>
    <x v="309"/>
    <n v="3224"/>
    <n v="1018"/>
    <n v="14"/>
    <x v="1"/>
    <x v="9"/>
    <x v="0"/>
    <d v="2024-10-21T00:00:00"/>
    <x v="457"/>
    <x v="1"/>
    <x v="1"/>
    <x v="1"/>
    <x v="4"/>
    <s v="21"/>
    <s v="High"/>
    <s v="MEDIUM"/>
  </r>
  <r>
    <x v="310"/>
    <n v="8042"/>
    <n v="936"/>
    <n v="15"/>
    <x v="1"/>
    <x v="6"/>
    <x v="2"/>
    <d v="2021-07-09T00:00:00"/>
    <x v="458"/>
    <x v="1"/>
    <x v="6"/>
    <x v="2"/>
    <x v="2"/>
    <s v="09"/>
    <s v="Low"/>
    <s v="LOW"/>
  </r>
  <r>
    <x v="310"/>
    <n v="8042"/>
    <n v="936"/>
    <n v="15"/>
    <x v="1"/>
    <x v="6"/>
    <x v="2"/>
    <d v="2022-04-08T00:00:00"/>
    <x v="459"/>
    <x v="3"/>
    <x v="4"/>
    <x v="3"/>
    <x v="11"/>
    <s v="08"/>
    <s v="Low"/>
    <s v="LOW"/>
  </r>
  <r>
    <x v="311"/>
    <n v="3957"/>
    <n v="151"/>
    <n v="10"/>
    <x v="1"/>
    <x v="9"/>
    <x v="2"/>
    <d v="2022-04-30T00:00:00"/>
    <x v="460"/>
    <x v="4"/>
    <x v="10"/>
    <x v="3"/>
    <x v="11"/>
    <s v="30"/>
    <s v="Low"/>
    <s v="LOW"/>
  </r>
  <r>
    <x v="312"/>
    <n v="8769"/>
    <n v="3178"/>
    <n v="16"/>
    <x v="1"/>
    <x v="6"/>
    <x v="1"/>
    <d v="2023-01-20T00:00:00"/>
    <x v="461"/>
    <x v="1"/>
    <x v="1"/>
    <x v="0"/>
    <x v="8"/>
    <s v="20"/>
    <s v="High"/>
    <s v="HIGH"/>
  </r>
  <r>
    <x v="313"/>
    <n v="2957"/>
    <n v="917"/>
    <n v="16"/>
    <x v="1"/>
    <x v="2"/>
    <x v="1"/>
    <d v="2024-11-17T00:00:00"/>
    <x v="462"/>
    <x v="1"/>
    <x v="1"/>
    <x v="1"/>
    <x v="5"/>
    <s v="17"/>
    <s v="Low"/>
    <s v="LOW"/>
  </r>
  <r>
    <x v="314"/>
    <n v="5344"/>
    <n v="2607"/>
    <n v="6"/>
    <x v="1"/>
    <x v="8"/>
    <x v="1"/>
    <d v="2022-04-23T00:00:00"/>
    <x v="463"/>
    <x v="4"/>
    <x v="8"/>
    <x v="3"/>
    <x v="11"/>
    <s v="23"/>
    <s v="High"/>
    <s v="HIGH"/>
  </r>
  <r>
    <x v="314"/>
    <n v="5344"/>
    <n v="2607"/>
    <n v="6"/>
    <x v="1"/>
    <x v="8"/>
    <x v="1"/>
    <d v="2025-02-18T00:00:00"/>
    <x v="464"/>
    <x v="2"/>
    <x v="7"/>
    <x v="5"/>
    <x v="7"/>
    <s v="18"/>
    <s v="High"/>
    <s v="HIGH"/>
  </r>
  <r>
    <x v="315"/>
    <n v="6061"/>
    <n v="2121"/>
    <n v="19"/>
    <x v="0"/>
    <x v="3"/>
    <x v="2"/>
    <d v="2021-05-27T00:00:00"/>
    <x v="465"/>
    <x v="5"/>
    <x v="14"/>
    <x v="2"/>
    <x v="3"/>
    <s v="27"/>
    <s v="High"/>
    <s v="MEDIUM"/>
  </r>
  <r>
    <x v="315"/>
    <n v="6061"/>
    <n v="2121"/>
    <n v="19"/>
    <x v="0"/>
    <x v="3"/>
    <x v="2"/>
    <d v="2022-01-17T00:00:00"/>
    <x v="466"/>
    <x v="3"/>
    <x v="9"/>
    <x v="3"/>
    <x v="8"/>
    <s v="17"/>
    <s v="High"/>
    <s v="MEDIUM"/>
  </r>
  <r>
    <x v="316"/>
    <n v="5376"/>
    <n v="1928"/>
    <n v="7"/>
    <x v="2"/>
    <x v="4"/>
    <x v="3"/>
    <d v="2025-01-15T00:00:00"/>
    <x v="467"/>
    <x v="2"/>
    <x v="5"/>
    <x v="5"/>
    <x v="8"/>
    <s v="15"/>
    <s v="High"/>
    <s v="MEDIUM"/>
  </r>
  <r>
    <x v="317"/>
    <n v="2792"/>
    <n v="1008"/>
    <n v="8"/>
    <x v="0"/>
    <x v="1"/>
    <x v="4"/>
    <d v="2021-02-14T00:00:00"/>
    <x v="468"/>
    <x v="0"/>
    <x v="0"/>
    <x v="2"/>
    <x v="7"/>
    <s v="14"/>
    <s v="High"/>
    <s v="MEDIUM"/>
  </r>
  <r>
    <x v="318"/>
    <n v="2944"/>
    <n v="249"/>
    <n v="5"/>
    <x v="1"/>
    <x v="9"/>
    <x v="3"/>
    <d v="2024-08-31T00:00:00"/>
    <x v="469"/>
    <x v="5"/>
    <x v="12"/>
    <x v="1"/>
    <x v="9"/>
    <s v="31"/>
    <s v="Low"/>
    <s v="LOW"/>
  </r>
  <r>
    <x v="318"/>
    <n v="2944"/>
    <n v="249"/>
    <n v="5"/>
    <x v="1"/>
    <x v="9"/>
    <x v="3"/>
    <d v="2022-12-26T00:00:00"/>
    <x v="470"/>
    <x v="4"/>
    <x v="8"/>
    <x v="3"/>
    <x v="1"/>
    <s v="26"/>
    <s v="Low"/>
    <s v="LOW"/>
  </r>
  <r>
    <x v="319"/>
    <n v="4220"/>
    <n v="945"/>
    <n v="13"/>
    <x v="1"/>
    <x v="6"/>
    <x v="2"/>
    <d v="2024-03-21T00:00:00"/>
    <x v="471"/>
    <x v="1"/>
    <x v="6"/>
    <x v="1"/>
    <x v="6"/>
    <s v="21"/>
    <s v="Low"/>
    <s v="LOW"/>
  </r>
  <r>
    <x v="319"/>
    <n v="4220"/>
    <n v="945"/>
    <n v="13"/>
    <x v="1"/>
    <x v="6"/>
    <x v="2"/>
    <d v="2020-12-15T00:00:00"/>
    <x v="472"/>
    <x v="1"/>
    <x v="17"/>
    <x v="4"/>
    <x v="1"/>
    <s v="15"/>
    <s v="Low"/>
    <s v="LOW"/>
  </r>
  <r>
    <x v="320"/>
    <n v="8526"/>
    <n v="1704"/>
    <n v="4"/>
    <x v="1"/>
    <x v="9"/>
    <x v="1"/>
    <d v="2023-03-21T00:00:00"/>
    <x v="473"/>
    <x v="4"/>
    <x v="10"/>
    <x v="0"/>
    <x v="6"/>
    <s v="21"/>
    <s v="High"/>
    <s v="MEDIUM"/>
  </r>
  <r>
    <x v="321"/>
    <n v="8218"/>
    <n v="1430"/>
    <n v="19"/>
    <x v="2"/>
    <x v="11"/>
    <x v="3"/>
    <d v="2023-06-08T00:00:00"/>
    <x v="474"/>
    <x v="3"/>
    <x v="11"/>
    <x v="0"/>
    <x v="0"/>
    <s v="08"/>
    <s v="High"/>
    <s v="MEDIUM"/>
  </r>
  <r>
    <x v="322"/>
    <n v="599"/>
    <n v="265"/>
    <n v="4"/>
    <x v="0"/>
    <x v="10"/>
    <x v="3"/>
    <d v="2022-07-17T00:00:00"/>
    <x v="475"/>
    <x v="2"/>
    <x v="2"/>
    <x v="3"/>
    <x v="2"/>
    <s v="17"/>
    <s v="Low"/>
    <s v="LOW"/>
  </r>
  <r>
    <x v="322"/>
    <n v="599"/>
    <n v="265"/>
    <n v="4"/>
    <x v="0"/>
    <x v="10"/>
    <x v="3"/>
    <d v="2024-12-05T00:00:00"/>
    <x v="476"/>
    <x v="2"/>
    <x v="7"/>
    <x v="1"/>
    <x v="1"/>
    <s v="05"/>
    <s v="Low"/>
    <s v="LOW"/>
  </r>
  <r>
    <x v="322"/>
    <n v="2727"/>
    <n v="543"/>
    <n v="10"/>
    <x v="2"/>
    <x v="11"/>
    <x v="3"/>
    <d v="2022-07-17T00:00:00"/>
    <x v="475"/>
    <x v="2"/>
    <x v="2"/>
    <x v="3"/>
    <x v="2"/>
    <s v="17"/>
    <s v="Low"/>
    <s v="LOW"/>
  </r>
  <r>
    <x v="322"/>
    <n v="2727"/>
    <n v="543"/>
    <n v="10"/>
    <x v="2"/>
    <x v="11"/>
    <x v="3"/>
    <d v="2024-12-05T00:00:00"/>
    <x v="476"/>
    <x v="2"/>
    <x v="7"/>
    <x v="1"/>
    <x v="1"/>
    <s v="05"/>
    <s v="Low"/>
    <s v="LOW"/>
  </r>
  <r>
    <x v="323"/>
    <n v="2589"/>
    <n v="605"/>
    <n v="11"/>
    <x v="1"/>
    <x v="2"/>
    <x v="2"/>
    <d v="2023-11-02T00:00:00"/>
    <x v="477"/>
    <x v="3"/>
    <x v="11"/>
    <x v="0"/>
    <x v="5"/>
    <s v="02"/>
    <s v="Low"/>
    <s v="LOW"/>
  </r>
  <r>
    <x v="323"/>
    <n v="2589"/>
    <n v="605"/>
    <n v="11"/>
    <x v="1"/>
    <x v="2"/>
    <x v="2"/>
    <d v="2024-10-05T00:00:00"/>
    <x v="478"/>
    <x v="5"/>
    <x v="14"/>
    <x v="1"/>
    <x v="4"/>
    <s v="05"/>
    <s v="Low"/>
    <s v="LOW"/>
  </r>
  <r>
    <x v="324"/>
    <n v="3776"/>
    <n v="1100"/>
    <n v="9"/>
    <x v="0"/>
    <x v="0"/>
    <x v="2"/>
    <d v="2022-11-13T00:00:00"/>
    <x v="479"/>
    <x v="4"/>
    <x v="10"/>
    <x v="3"/>
    <x v="5"/>
    <s v="13"/>
    <s v="High"/>
    <s v="MEDIUM"/>
  </r>
  <r>
    <x v="324"/>
    <n v="3776"/>
    <n v="1100"/>
    <n v="9"/>
    <x v="0"/>
    <x v="0"/>
    <x v="2"/>
    <d v="2022-12-28T00:00:00"/>
    <x v="480"/>
    <x v="1"/>
    <x v="17"/>
    <x v="3"/>
    <x v="1"/>
    <s v="28"/>
    <s v="High"/>
    <s v="MEDIUM"/>
  </r>
  <r>
    <x v="325"/>
    <n v="5402"/>
    <n v="1666"/>
    <n v="12"/>
    <x v="2"/>
    <x v="11"/>
    <x v="2"/>
    <d v="2025-02-26T00:00:00"/>
    <x v="481"/>
    <x v="5"/>
    <x v="14"/>
    <x v="5"/>
    <x v="7"/>
    <s v="26"/>
    <s v="High"/>
    <s v="MEDIUM"/>
  </r>
  <r>
    <x v="326"/>
    <n v="5165"/>
    <n v="885"/>
    <n v="16"/>
    <x v="1"/>
    <x v="2"/>
    <x v="2"/>
    <d v="2022-11-12T00:00:00"/>
    <x v="482"/>
    <x v="1"/>
    <x v="17"/>
    <x v="3"/>
    <x v="5"/>
    <s v="12"/>
    <s v="Low"/>
    <s v="LOW"/>
  </r>
  <r>
    <x v="326"/>
    <n v="4863"/>
    <n v="2394"/>
    <n v="4"/>
    <x v="2"/>
    <x v="11"/>
    <x v="2"/>
    <d v="2022-11-12T00:00:00"/>
    <x v="482"/>
    <x v="1"/>
    <x v="17"/>
    <x v="3"/>
    <x v="5"/>
    <s v="12"/>
    <s v="High"/>
    <s v="MEDIUM"/>
  </r>
  <r>
    <x v="327"/>
    <n v="1626"/>
    <n v="258"/>
    <n v="15"/>
    <x v="1"/>
    <x v="2"/>
    <x v="2"/>
    <d v="2021-06-07T00:00:00"/>
    <x v="483"/>
    <x v="0"/>
    <x v="3"/>
    <x v="2"/>
    <x v="0"/>
    <s v="07"/>
    <s v="Low"/>
    <s v="LOW"/>
  </r>
  <r>
    <x v="328"/>
    <n v="8851"/>
    <n v="3962"/>
    <n v="7"/>
    <x v="2"/>
    <x v="4"/>
    <x v="2"/>
    <d v="2020-09-26T00:00:00"/>
    <x v="484"/>
    <x v="0"/>
    <x v="0"/>
    <x v="4"/>
    <x v="10"/>
    <s v="26"/>
    <s v="High"/>
    <s v="HIGH"/>
  </r>
  <r>
    <x v="329"/>
    <n v="9680"/>
    <n v="3295"/>
    <n v="9"/>
    <x v="2"/>
    <x v="4"/>
    <x v="4"/>
    <d v="2024-04-29T00:00:00"/>
    <x v="485"/>
    <x v="2"/>
    <x v="7"/>
    <x v="1"/>
    <x v="11"/>
    <s v="29"/>
    <s v="High"/>
    <s v="HIGH"/>
  </r>
  <r>
    <x v="329"/>
    <n v="8468"/>
    <n v="3666"/>
    <n v="8"/>
    <x v="1"/>
    <x v="2"/>
    <x v="0"/>
    <d v="2024-04-29T00:00:00"/>
    <x v="485"/>
    <x v="2"/>
    <x v="7"/>
    <x v="1"/>
    <x v="11"/>
    <s v="29"/>
    <s v="High"/>
    <s v="HIGH"/>
  </r>
  <r>
    <x v="329"/>
    <n v="4441"/>
    <n v="314"/>
    <n v="14"/>
    <x v="2"/>
    <x v="5"/>
    <x v="1"/>
    <d v="2024-04-29T00:00:00"/>
    <x v="485"/>
    <x v="2"/>
    <x v="7"/>
    <x v="1"/>
    <x v="11"/>
    <s v="29"/>
    <s v="Low"/>
    <s v="LOW"/>
  </r>
  <r>
    <x v="330"/>
    <n v="6622"/>
    <n v="2673"/>
    <n v="8"/>
    <x v="2"/>
    <x v="7"/>
    <x v="4"/>
    <d v="2024-04-10T00:00:00"/>
    <x v="486"/>
    <x v="2"/>
    <x v="5"/>
    <x v="1"/>
    <x v="11"/>
    <s v="10"/>
    <s v="High"/>
    <s v="HIGH"/>
  </r>
  <r>
    <x v="331"/>
    <n v="3260"/>
    <n v="207"/>
    <n v="17"/>
    <x v="2"/>
    <x v="4"/>
    <x v="0"/>
    <d v="2023-12-21T00:00:00"/>
    <x v="487"/>
    <x v="3"/>
    <x v="9"/>
    <x v="0"/>
    <x v="1"/>
    <s v="21"/>
    <s v="Low"/>
    <s v="LOW"/>
  </r>
  <r>
    <x v="332"/>
    <n v="8709"/>
    <n v="2322"/>
    <n v="8"/>
    <x v="2"/>
    <x v="4"/>
    <x v="1"/>
    <d v="2024-05-02T00:00:00"/>
    <x v="488"/>
    <x v="4"/>
    <x v="10"/>
    <x v="1"/>
    <x v="3"/>
    <s v="02"/>
    <s v="High"/>
    <s v="MEDIUM"/>
  </r>
  <r>
    <x v="332"/>
    <n v="8709"/>
    <n v="2322"/>
    <n v="8"/>
    <x v="2"/>
    <x v="4"/>
    <x v="1"/>
    <d v="2024-11-21T00:00:00"/>
    <x v="489"/>
    <x v="3"/>
    <x v="11"/>
    <x v="1"/>
    <x v="5"/>
    <s v="21"/>
    <s v="High"/>
    <s v="MEDIUM"/>
  </r>
  <r>
    <x v="333"/>
    <n v="5250"/>
    <n v="187"/>
    <n v="1"/>
    <x v="1"/>
    <x v="9"/>
    <x v="4"/>
    <d v="2022-03-17T00:00:00"/>
    <x v="490"/>
    <x v="5"/>
    <x v="13"/>
    <x v="3"/>
    <x v="6"/>
    <s v="17"/>
    <s v="Low"/>
    <s v="LOW"/>
  </r>
  <r>
    <x v="333"/>
    <n v="5250"/>
    <n v="187"/>
    <n v="1"/>
    <x v="1"/>
    <x v="9"/>
    <x v="4"/>
    <d v="2023-05-14T00:00:00"/>
    <x v="491"/>
    <x v="4"/>
    <x v="15"/>
    <x v="0"/>
    <x v="3"/>
    <s v="14"/>
    <s v="Low"/>
    <s v="LOW"/>
  </r>
  <r>
    <x v="334"/>
    <n v="4116"/>
    <n v="921"/>
    <n v="20"/>
    <x v="1"/>
    <x v="8"/>
    <x v="0"/>
    <d v="2024-10-07T00:00:00"/>
    <x v="492"/>
    <x v="3"/>
    <x v="4"/>
    <x v="1"/>
    <x v="4"/>
    <s v="07"/>
    <s v="Low"/>
    <s v="LOW"/>
  </r>
  <r>
    <x v="334"/>
    <n v="4116"/>
    <n v="921"/>
    <n v="20"/>
    <x v="1"/>
    <x v="8"/>
    <x v="0"/>
    <d v="2020-09-08T00:00:00"/>
    <x v="493"/>
    <x v="1"/>
    <x v="6"/>
    <x v="4"/>
    <x v="10"/>
    <s v="08"/>
    <s v="Low"/>
    <s v="LOW"/>
  </r>
  <r>
    <x v="335"/>
    <n v="1109"/>
    <n v="418"/>
    <n v="15"/>
    <x v="1"/>
    <x v="8"/>
    <x v="0"/>
    <d v="2021-08-19T00:00:00"/>
    <x v="494"/>
    <x v="3"/>
    <x v="4"/>
    <x v="2"/>
    <x v="9"/>
    <s v="19"/>
    <s v="Low"/>
    <s v="LOW"/>
  </r>
  <r>
    <x v="336"/>
    <n v="3573"/>
    <n v="562"/>
    <n v="7"/>
    <x v="1"/>
    <x v="2"/>
    <x v="2"/>
    <d v="2022-10-12T00:00:00"/>
    <x v="201"/>
    <x v="2"/>
    <x v="7"/>
    <x v="3"/>
    <x v="4"/>
    <s v="12"/>
    <s v="Low"/>
    <s v="LOW"/>
  </r>
  <r>
    <x v="336"/>
    <n v="3573"/>
    <n v="562"/>
    <n v="7"/>
    <x v="1"/>
    <x v="2"/>
    <x v="2"/>
    <d v="2020-05-23T00:00:00"/>
    <x v="495"/>
    <x v="3"/>
    <x v="9"/>
    <x v="4"/>
    <x v="3"/>
    <s v="23"/>
    <s v="Low"/>
    <s v="LOW"/>
  </r>
  <r>
    <x v="336"/>
    <n v="3573"/>
    <n v="562"/>
    <n v="7"/>
    <x v="1"/>
    <x v="2"/>
    <x v="2"/>
    <d v="2020-04-18T00:00:00"/>
    <x v="496"/>
    <x v="0"/>
    <x v="16"/>
    <x v="4"/>
    <x v="11"/>
    <s v="18"/>
    <s v="Low"/>
    <s v="LOW"/>
  </r>
  <r>
    <x v="336"/>
    <n v="8055"/>
    <n v="661"/>
    <n v="10"/>
    <x v="0"/>
    <x v="10"/>
    <x v="2"/>
    <d v="2022-10-12T00:00:00"/>
    <x v="201"/>
    <x v="2"/>
    <x v="7"/>
    <x v="3"/>
    <x v="4"/>
    <s v="12"/>
    <s v="Low"/>
    <s v="LOW"/>
  </r>
  <r>
    <x v="336"/>
    <n v="8055"/>
    <n v="661"/>
    <n v="10"/>
    <x v="0"/>
    <x v="10"/>
    <x v="2"/>
    <d v="2020-05-23T00:00:00"/>
    <x v="495"/>
    <x v="3"/>
    <x v="9"/>
    <x v="4"/>
    <x v="3"/>
    <s v="23"/>
    <s v="Low"/>
    <s v="LOW"/>
  </r>
  <r>
    <x v="336"/>
    <n v="8055"/>
    <n v="661"/>
    <n v="10"/>
    <x v="0"/>
    <x v="10"/>
    <x v="2"/>
    <d v="2020-04-18T00:00:00"/>
    <x v="496"/>
    <x v="0"/>
    <x v="16"/>
    <x v="4"/>
    <x v="11"/>
    <s v="18"/>
    <s v="Low"/>
    <s v="LOW"/>
  </r>
  <r>
    <x v="337"/>
    <n v="6829"/>
    <n v="2609"/>
    <n v="2"/>
    <x v="0"/>
    <x v="3"/>
    <x v="2"/>
    <d v="2022-06-04T00:00:00"/>
    <x v="497"/>
    <x v="3"/>
    <x v="11"/>
    <x v="3"/>
    <x v="0"/>
    <s v="04"/>
    <s v="High"/>
    <s v="HIGH"/>
  </r>
  <r>
    <x v="337"/>
    <n v="6390"/>
    <n v="3089"/>
    <n v="12"/>
    <x v="1"/>
    <x v="8"/>
    <x v="4"/>
    <d v="2022-06-04T00:00:00"/>
    <x v="497"/>
    <x v="3"/>
    <x v="11"/>
    <x v="3"/>
    <x v="0"/>
    <s v="04"/>
    <s v="High"/>
    <s v="HIGH"/>
  </r>
  <r>
    <x v="338"/>
    <n v="5831"/>
    <n v="1574"/>
    <n v="17"/>
    <x v="1"/>
    <x v="2"/>
    <x v="1"/>
    <d v="2022-11-16T00:00:00"/>
    <x v="498"/>
    <x v="3"/>
    <x v="11"/>
    <x v="3"/>
    <x v="5"/>
    <s v="16"/>
    <s v="High"/>
    <s v="MEDIUM"/>
  </r>
  <r>
    <x v="338"/>
    <n v="5831"/>
    <n v="1574"/>
    <n v="17"/>
    <x v="1"/>
    <x v="2"/>
    <x v="1"/>
    <d v="2024-07-18T00:00:00"/>
    <x v="499"/>
    <x v="3"/>
    <x v="9"/>
    <x v="1"/>
    <x v="2"/>
    <s v="18"/>
    <s v="High"/>
    <s v="MEDIUM"/>
  </r>
  <r>
    <x v="338"/>
    <n v="5831"/>
    <n v="1574"/>
    <n v="17"/>
    <x v="1"/>
    <x v="2"/>
    <x v="1"/>
    <d v="2023-07-16T00:00:00"/>
    <x v="500"/>
    <x v="0"/>
    <x v="0"/>
    <x v="0"/>
    <x v="2"/>
    <s v="16"/>
    <s v="High"/>
    <s v="MEDIUM"/>
  </r>
  <r>
    <x v="339"/>
    <n v="7952"/>
    <n v="3865"/>
    <n v="8"/>
    <x v="2"/>
    <x v="7"/>
    <x v="1"/>
    <d v="2020-08-10T00:00:00"/>
    <x v="501"/>
    <x v="1"/>
    <x v="17"/>
    <x v="4"/>
    <x v="9"/>
    <s v="10"/>
    <s v="High"/>
    <s v="HIGH"/>
  </r>
  <r>
    <x v="340"/>
    <n v="3659"/>
    <n v="379"/>
    <n v="5"/>
    <x v="2"/>
    <x v="11"/>
    <x v="0"/>
    <d v="2024-06-22T00:00:00"/>
    <x v="502"/>
    <x v="3"/>
    <x v="4"/>
    <x v="1"/>
    <x v="0"/>
    <s v="22"/>
    <s v="Low"/>
    <s v="LOW"/>
  </r>
  <r>
    <x v="341"/>
    <n v="4183"/>
    <n v="1159"/>
    <n v="4"/>
    <x v="1"/>
    <x v="2"/>
    <x v="1"/>
    <d v="2020-07-13T00:00:00"/>
    <x v="503"/>
    <x v="1"/>
    <x v="6"/>
    <x v="4"/>
    <x v="2"/>
    <s v="13"/>
    <s v="High"/>
    <s v="MEDIUM"/>
  </r>
  <r>
    <x v="342"/>
    <n v="7478"/>
    <n v="1381"/>
    <n v="11"/>
    <x v="0"/>
    <x v="10"/>
    <x v="2"/>
    <d v="2024-04-16T00:00:00"/>
    <x v="504"/>
    <x v="4"/>
    <x v="15"/>
    <x v="1"/>
    <x v="11"/>
    <s v="16"/>
    <s v="High"/>
    <s v="MEDIUM"/>
  </r>
  <r>
    <x v="343"/>
    <n v="702"/>
    <n v="238"/>
    <n v="9"/>
    <x v="0"/>
    <x v="10"/>
    <x v="4"/>
    <d v="2021-03-13T00:00:00"/>
    <x v="505"/>
    <x v="0"/>
    <x v="16"/>
    <x v="2"/>
    <x v="6"/>
    <s v="13"/>
    <s v="Low"/>
    <s v="LOW"/>
  </r>
  <r>
    <x v="344"/>
    <n v="4037"/>
    <n v="1494"/>
    <n v="15"/>
    <x v="2"/>
    <x v="5"/>
    <x v="2"/>
    <d v="2023-04-01T00:00:00"/>
    <x v="506"/>
    <x v="3"/>
    <x v="11"/>
    <x v="0"/>
    <x v="11"/>
    <s v="01"/>
    <s v="High"/>
    <s v="MEDIUM"/>
  </r>
  <r>
    <x v="345"/>
    <n v="5014"/>
    <n v="2332"/>
    <n v="2"/>
    <x v="2"/>
    <x v="5"/>
    <x v="4"/>
    <d v="2020-11-10T00:00:00"/>
    <x v="507"/>
    <x v="1"/>
    <x v="1"/>
    <x v="4"/>
    <x v="5"/>
    <s v="10"/>
    <s v="High"/>
    <s v="MEDIUM"/>
  </r>
  <r>
    <x v="346"/>
    <n v="9879"/>
    <n v="4930"/>
    <n v="15"/>
    <x v="0"/>
    <x v="3"/>
    <x v="1"/>
    <d v="2023-06-08T00:00:00"/>
    <x v="508"/>
    <x v="2"/>
    <x v="7"/>
    <x v="0"/>
    <x v="0"/>
    <s v="08"/>
    <s v="High"/>
    <s v="HIGH"/>
  </r>
  <r>
    <x v="347"/>
    <n v="8762"/>
    <n v="3502"/>
    <n v="1"/>
    <x v="0"/>
    <x v="10"/>
    <x v="1"/>
    <d v="2021-08-17T00:00:00"/>
    <x v="509"/>
    <x v="0"/>
    <x v="16"/>
    <x v="2"/>
    <x v="9"/>
    <s v="17"/>
    <s v="High"/>
    <s v="HIGH"/>
  </r>
  <r>
    <x v="348"/>
    <n v="8490"/>
    <n v="800"/>
    <n v="1"/>
    <x v="1"/>
    <x v="2"/>
    <x v="2"/>
    <d v="2020-05-24T00:00:00"/>
    <x v="510"/>
    <x v="2"/>
    <x v="5"/>
    <x v="4"/>
    <x v="3"/>
    <s v="24"/>
    <s v="Low"/>
    <s v="LOW"/>
  </r>
  <r>
    <x v="349"/>
    <n v="6951"/>
    <n v="164"/>
    <n v="10"/>
    <x v="2"/>
    <x v="7"/>
    <x v="0"/>
    <d v="2021-08-12T00:00:00"/>
    <x v="511"/>
    <x v="2"/>
    <x v="2"/>
    <x v="2"/>
    <x v="9"/>
    <s v="12"/>
    <s v="Low"/>
    <s v="LOW"/>
  </r>
  <r>
    <x v="350"/>
    <n v="1078"/>
    <n v="309"/>
    <n v="3"/>
    <x v="0"/>
    <x v="10"/>
    <x v="3"/>
    <d v="2022-09-03T00:00:00"/>
    <x v="512"/>
    <x v="5"/>
    <x v="14"/>
    <x v="3"/>
    <x v="10"/>
    <s v="03"/>
    <s v="Low"/>
    <s v="LOW"/>
  </r>
  <r>
    <x v="350"/>
    <n v="1078"/>
    <n v="309"/>
    <n v="3"/>
    <x v="0"/>
    <x v="10"/>
    <x v="3"/>
    <d v="2020-10-01T00:00:00"/>
    <x v="513"/>
    <x v="1"/>
    <x v="1"/>
    <x v="4"/>
    <x v="4"/>
    <s v="01"/>
    <s v="Low"/>
    <s v="LOW"/>
  </r>
  <r>
    <x v="351"/>
    <n v="8560"/>
    <n v="2166"/>
    <n v="19"/>
    <x v="1"/>
    <x v="9"/>
    <x v="2"/>
    <d v="2022-05-27T00:00:00"/>
    <x v="514"/>
    <x v="0"/>
    <x v="16"/>
    <x v="3"/>
    <x v="3"/>
    <s v="27"/>
    <s v="High"/>
    <s v="MEDIUM"/>
  </r>
  <r>
    <x v="351"/>
    <n v="1031"/>
    <n v="318"/>
    <n v="20"/>
    <x v="0"/>
    <x v="0"/>
    <x v="0"/>
    <d v="2022-05-27T00:00:00"/>
    <x v="514"/>
    <x v="0"/>
    <x v="16"/>
    <x v="3"/>
    <x v="3"/>
    <s v="27"/>
    <s v="Low"/>
    <s v="LOW"/>
  </r>
  <r>
    <x v="352"/>
    <n v="6402"/>
    <n v="2770"/>
    <n v="19"/>
    <x v="1"/>
    <x v="6"/>
    <x v="1"/>
    <d v="2024-03-10T00:00:00"/>
    <x v="515"/>
    <x v="0"/>
    <x v="3"/>
    <x v="1"/>
    <x v="6"/>
    <s v="10"/>
    <s v="High"/>
    <s v="HIGH"/>
  </r>
  <r>
    <x v="352"/>
    <n v="6402"/>
    <n v="2770"/>
    <n v="19"/>
    <x v="1"/>
    <x v="6"/>
    <x v="1"/>
    <d v="2023-10-05T00:00:00"/>
    <x v="516"/>
    <x v="0"/>
    <x v="3"/>
    <x v="0"/>
    <x v="4"/>
    <s v="05"/>
    <s v="High"/>
    <s v="HIGH"/>
  </r>
  <r>
    <x v="352"/>
    <n v="5916"/>
    <n v="1594"/>
    <n v="19"/>
    <x v="0"/>
    <x v="1"/>
    <x v="1"/>
    <d v="2024-03-10T00:00:00"/>
    <x v="515"/>
    <x v="0"/>
    <x v="3"/>
    <x v="1"/>
    <x v="6"/>
    <s v="10"/>
    <s v="High"/>
    <s v="MEDIUM"/>
  </r>
  <r>
    <x v="352"/>
    <n v="5916"/>
    <n v="1594"/>
    <n v="19"/>
    <x v="0"/>
    <x v="1"/>
    <x v="1"/>
    <d v="2023-10-05T00:00:00"/>
    <x v="516"/>
    <x v="0"/>
    <x v="3"/>
    <x v="0"/>
    <x v="4"/>
    <s v="05"/>
    <s v="High"/>
    <s v="MEDIUM"/>
  </r>
  <r>
    <x v="353"/>
    <n v="4015"/>
    <n v="1751"/>
    <n v="15"/>
    <x v="2"/>
    <x v="5"/>
    <x v="1"/>
    <d v="2022-08-28T00:00:00"/>
    <x v="517"/>
    <x v="3"/>
    <x v="11"/>
    <x v="3"/>
    <x v="9"/>
    <s v="28"/>
    <s v="High"/>
    <s v="MEDIUM"/>
  </r>
  <r>
    <x v="353"/>
    <n v="4015"/>
    <n v="1751"/>
    <n v="15"/>
    <x v="2"/>
    <x v="5"/>
    <x v="1"/>
    <d v="2020-09-08T00:00:00"/>
    <x v="518"/>
    <x v="2"/>
    <x v="5"/>
    <x v="4"/>
    <x v="10"/>
    <s v="08"/>
    <s v="High"/>
    <s v="MEDIUM"/>
  </r>
  <r>
    <x v="354"/>
    <n v="9335"/>
    <n v="557"/>
    <n v="11"/>
    <x v="0"/>
    <x v="0"/>
    <x v="4"/>
    <d v="2021-04-27T00:00:00"/>
    <x v="519"/>
    <x v="3"/>
    <x v="4"/>
    <x v="2"/>
    <x v="11"/>
    <s v="27"/>
    <s v="Low"/>
    <s v="LOW"/>
  </r>
  <r>
    <x v="355"/>
    <n v="4706"/>
    <n v="594"/>
    <n v="11"/>
    <x v="1"/>
    <x v="9"/>
    <x v="4"/>
    <d v="2021-08-21T00:00:00"/>
    <x v="520"/>
    <x v="5"/>
    <x v="14"/>
    <x v="2"/>
    <x v="9"/>
    <s v="21"/>
    <s v="Low"/>
    <s v="LOW"/>
  </r>
  <r>
    <x v="355"/>
    <n v="4706"/>
    <n v="594"/>
    <n v="11"/>
    <x v="1"/>
    <x v="9"/>
    <x v="4"/>
    <d v="2021-05-16T00:00:00"/>
    <x v="521"/>
    <x v="5"/>
    <x v="12"/>
    <x v="2"/>
    <x v="3"/>
    <s v="16"/>
    <s v="Low"/>
    <s v="LOW"/>
  </r>
  <r>
    <x v="355"/>
    <n v="6584"/>
    <n v="371"/>
    <n v="6"/>
    <x v="1"/>
    <x v="6"/>
    <x v="0"/>
    <d v="2021-08-21T00:00:00"/>
    <x v="520"/>
    <x v="5"/>
    <x v="14"/>
    <x v="2"/>
    <x v="9"/>
    <s v="21"/>
    <s v="Low"/>
    <s v="LOW"/>
  </r>
  <r>
    <x v="355"/>
    <n v="6584"/>
    <n v="371"/>
    <n v="6"/>
    <x v="1"/>
    <x v="6"/>
    <x v="0"/>
    <d v="2021-05-16T00:00:00"/>
    <x v="521"/>
    <x v="5"/>
    <x v="12"/>
    <x v="2"/>
    <x v="3"/>
    <s v="16"/>
    <s v="Low"/>
    <s v="LOW"/>
  </r>
  <r>
    <x v="356"/>
    <n v="6389"/>
    <n v="734"/>
    <n v="1"/>
    <x v="2"/>
    <x v="7"/>
    <x v="2"/>
    <d v="2022-01-15T00:00:00"/>
    <x v="522"/>
    <x v="4"/>
    <x v="8"/>
    <x v="3"/>
    <x v="8"/>
    <s v="15"/>
    <s v="Low"/>
    <s v="LOW"/>
  </r>
  <r>
    <x v="357"/>
    <n v="9869"/>
    <n v="4299"/>
    <n v="12"/>
    <x v="0"/>
    <x v="1"/>
    <x v="1"/>
    <d v="2023-03-21T00:00:00"/>
    <x v="523"/>
    <x v="3"/>
    <x v="9"/>
    <x v="0"/>
    <x v="6"/>
    <s v="21"/>
    <s v="High"/>
    <s v="HIGH"/>
  </r>
  <r>
    <x v="357"/>
    <n v="9869"/>
    <n v="4299"/>
    <n v="12"/>
    <x v="0"/>
    <x v="1"/>
    <x v="1"/>
    <d v="2023-12-28T00:00:00"/>
    <x v="524"/>
    <x v="2"/>
    <x v="2"/>
    <x v="0"/>
    <x v="1"/>
    <s v="28"/>
    <s v="High"/>
    <s v="HIGH"/>
  </r>
  <r>
    <x v="358"/>
    <n v="655"/>
    <n v="297"/>
    <n v="4"/>
    <x v="1"/>
    <x v="6"/>
    <x v="1"/>
    <d v="2022-02-15T00:00:00"/>
    <x v="525"/>
    <x v="2"/>
    <x v="2"/>
    <x v="3"/>
    <x v="7"/>
    <s v="15"/>
    <s v="Low"/>
    <s v="LOW"/>
  </r>
  <r>
    <x v="358"/>
    <n v="655"/>
    <n v="297"/>
    <n v="4"/>
    <x v="1"/>
    <x v="6"/>
    <x v="1"/>
    <d v="2023-11-30T00:00:00"/>
    <x v="526"/>
    <x v="0"/>
    <x v="3"/>
    <x v="0"/>
    <x v="5"/>
    <s v="30"/>
    <s v="Low"/>
    <s v="LOW"/>
  </r>
  <r>
    <x v="359"/>
    <n v="798"/>
    <n v="308"/>
    <n v="10"/>
    <x v="0"/>
    <x v="10"/>
    <x v="1"/>
    <d v="2023-01-12T00:00:00"/>
    <x v="527"/>
    <x v="2"/>
    <x v="2"/>
    <x v="0"/>
    <x v="8"/>
    <s v="12"/>
    <s v="Low"/>
    <s v="LOW"/>
  </r>
  <r>
    <x v="359"/>
    <n v="798"/>
    <n v="308"/>
    <n v="10"/>
    <x v="0"/>
    <x v="10"/>
    <x v="1"/>
    <d v="2023-05-19T00:00:00"/>
    <x v="528"/>
    <x v="5"/>
    <x v="14"/>
    <x v="0"/>
    <x v="3"/>
    <s v="19"/>
    <s v="Low"/>
    <s v="LOW"/>
  </r>
  <r>
    <x v="359"/>
    <n v="7967"/>
    <n v="2504"/>
    <n v="13"/>
    <x v="0"/>
    <x v="1"/>
    <x v="2"/>
    <d v="2023-01-12T00:00:00"/>
    <x v="527"/>
    <x v="2"/>
    <x v="2"/>
    <x v="0"/>
    <x v="8"/>
    <s v="12"/>
    <s v="High"/>
    <s v="HIGH"/>
  </r>
  <r>
    <x v="359"/>
    <n v="7967"/>
    <n v="2504"/>
    <n v="13"/>
    <x v="0"/>
    <x v="1"/>
    <x v="2"/>
    <d v="2023-05-19T00:00:00"/>
    <x v="528"/>
    <x v="5"/>
    <x v="14"/>
    <x v="0"/>
    <x v="3"/>
    <s v="19"/>
    <s v="High"/>
    <s v="HIGH"/>
  </r>
  <r>
    <x v="360"/>
    <n v="3756"/>
    <n v="1318"/>
    <n v="5"/>
    <x v="2"/>
    <x v="4"/>
    <x v="0"/>
    <d v="2024-02-19T00:00:00"/>
    <x v="529"/>
    <x v="0"/>
    <x v="0"/>
    <x v="1"/>
    <x v="7"/>
    <s v="19"/>
    <s v="High"/>
    <s v="MEDIUM"/>
  </r>
  <r>
    <x v="361"/>
    <n v="5196"/>
    <n v="2477"/>
    <n v="1"/>
    <x v="1"/>
    <x v="6"/>
    <x v="0"/>
    <d v="2021-12-01T00:00:00"/>
    <x v="530"/>
    <x v="4"/>
    <x v="10"/>
    <x v="2"/>
    <x v="1"/>
    <s v="01"/>
    <s v="High"/>
    <s v="MEDIUM"/>
  </r>
  <r>
    <x v="361"/>
    <n v="6586"/>
    <n v="1794"/>
    <n v="19"/>
    <x v="2"/>
    <x v="11"/>
    <x v="1"/>
    <d v="2021-12-01T00:00:00"/>
    <x v="530"/>
    <x v="4"/>
    <x v="10"/>
    <x v="2"/>
    <x v="1"/>
    <s v="01"/>
    <s v="High"/>
    <s v="MEDIUM"/>
  </r>
  <r>
    <x v="362"/>
    <n v="6673"/>
    <n v="950"/>
    <n v="19"/>
    <x v="1"/>
    <x v="6"/>
    <x v="2"/>
    <d v="2024-12-19T00:00:00"/>
    <x v="531"/>
    <x v="2"/>
    <x v="2"/>
    <x v="1"/>
    <x v="1"/>
    <s v="19"/>
    <s v="Low"/>
    <s v="LOW"/>
  </r>
  <r>
    <x v="363"/>
    <n v="714"/>
    <n v="232"/>
    <n v="14"/>
    <x v="2"/>
    <x v="4"/>
    <x v="0"/>
    <d v="2023-01-18T00:00:00"/>
    <x v="532"/>
    <x v="5"/>
    <x v="12"/>
    <x v="0"/>
    <x v="8"/>
    <s v="18"/>
    <s v="Low"/>
    <s v="LOW"/>
  </r>
  <r>
    <x v="363"/>
    <n v="714"/>
    <n v="232"/>
    <n v="14"/>
    <x v="2"/>
    <x v="4"/>
    <x v="0"/>
    <d v="2020-12-23T00:00:00"/>
    <x v="533"/>
    <x v="4"/>
    <x v="10"/>
    <x v="4"/>
    <x v="1"/>
    <s v="23"/>
    <s v="Low"/>
    <s v="LOW"/>
  </r>
  <r>
    <x v="364"/>
    <n v="1083"/>
    <n v="501"/>
    <n v="6"/>
    <x v="1"/>
    <x v="2"/>
    <x v="4"/>
    <d v="2021-02-28T00:00:00"/>
    <x v="534"/>
    <x v="4"/>
    <x v="10"/>
    <x v="2"/>
    <x v="7"/>
    <s v="28"/>
    <s v="Low"/>
    <s v="LOW"/>
  </r>
  <r>
    <x v="365"/>
    <n v="2401"/>
    <n v="1163"/>
    <n v="10"/>
    <x v="2"/>
    <x v="11"/>
    <x v="0"/>
    <d v="2023-05-04T00:00:00"/>
    <x v="535"/>
    <x v="5"/>
    <x v="14"/>
    <x v="0"/>
    <x v="3"/>
    <s v="04"/>
    <s v="High"/>
    <s v="MEDIUM"/>
  </r>
  <r>
    <x v="365"/>
    <n v="2401"/>
    <n v="1163"/>
    <n v="10"/>
    <x v="2"/>
    <x v="11"/>
    <x v="0"/>
    <d v="2020-04-22T00:00:00"/>
    <x v="536"/>
    <x v="3"/>
    <x v="4"/>
    <x v="4"/>
    <x v="11"/>
    <s v="22"/>
    <s v="High"/>
    <s v="MEDIUM"/>
  </r>
  <r>
    <x v="365"/>
    <n v="2401"/>
    <n v="1163"/>
    <n v="10"/>
    <x v="2"/>
    <x v="11"/>
    <x v="0"/>
    <d v="2021-08-13T00:00:00"/>
    <x v="537"/>
    <x v="2"/>
    <x v="7"/>
    <x v="2"/>
    <x v="9"/>
    <s v="13"/>
    <s v="High"/>
    <s v="MEDIUM"/>
  </r>
  <r>
    <x v="365"/>
    <n v="1045"/>
    <n v="267"/>
    <n v="11"/>
    <x v="0"/>
    <x v="10"/>
    <x v="1"/>
    <d v="2023-05-04T00:00:00"/>
    <x v="535"/>
    <x v="5"/>
    <x v="14"/>
    <x v="0"/>
    <x v="3"/>
    <s v="04"/>
    <s v="Low"/>
    <s v="LOW"/>
  </r>
  <r>
    <x v="365"/>
    <n v="1045"/>
    <n v="267"/>
    <n v="11"/>
    <x v="0"/>
    <x v="10"/>
    <x v="1"/>
    <d v="2020-04-22T00:00:00"/>
    <x v="536"/>
    <x v="3"/>
    <x v="4"/>
    <x v="4"/>
    <x v="11"/>
    <s v="22"/>
    <s v="Low"/>
    <s v="LOW"/>
  </r>
  <r>
    <x v="365"/>
    <n v="1045"/>
    <n v="267"/>
    <n v="11"/>
    <x v="0"/>
    <x v="10"/>
    <x v="1"/>
    <d v="2021-08-13T00:00:00"/>
    <x v="537"/>
    <x v="2"/>
    <x v="7"/>
    <x v="2"/>
    <x v="9"/>
    <s v="13"/>
    <s v="Low"/>
    <s v="LOW"/>
  </r>
  <r>
    <x v="366"/>
    <n v="7806"/>
    <n v="1127"/>
    <n v="1"/>
    <x v="1"/>
    <x v="6"/>
    <x v="3"/>
    <d v="2023-07-20T00:00:00"/>
    <x v="538"/>
    <x v="4"/>
    <x v="8"/>
    <x v="0"/>
    <x v="2"/>
    <s v="20"/>
    <s v="High"/>
    <s v="MEDIUM"/>
  </r>
  <r>
    <x v="367"/>
    <n v="5263"/>
    <n v="1743"/>
    <n v="19"/>
    <x v="2"/>
    <x v="7"/>
    <x v="3"/>
    <d v="2022-08-28T00:00:00"/>
    <x v="539"/>
    <x v="0"/>
    <x v="0"/>
    <x v="3"/>
    <x v="9"/>
    <s v="28"/>
    <s v="High"/>
    <s v="MEDIUM"/>
  </r>
  <r>
    <x v="368"/>
    <n v="6147"/>
    <n v="2526"/>
    <n v="6"/>
    <x v="1"/>
    <x v="2"/>
    <x v="1"/>
    <d v="2023-03-14T00:00:00"/>
    <x v="540"/>
    <x v="4"/>
    <x v="8"/>
    <x v="0"/>
    <x v="6"/>
    <s v="14"/>
    <s v="High"/>
    <s v="HIGH"/>
  </r>
  <r>
    <x v="369"/>
    <n v="7484"/>
    <n v="2871"/>
    <n v="15"/>
    <x v="0"/>
    <x v="10"/>
    <x v="0"/>
    <d v="2023-11-07T00:00:00"/>
    <x v="541"/>
    <x v="0"/>
    <x v="3"/>
    <x v="0"/>
    <x v="5"/>
    <s v="07"/>
    <s v="High"/>
    <s v="HIGH"/>
  </r>
  <r>
    <x v="369"/>
    <n v="7484"/>
    <n v="2871"/>
    <n v="15"/>
    <x v="0"/>
    <x v="10"/>
    <x v="0"/>
    <d v="2024-04-16T00:00:00"/>
    <x v="542"/>
    <x v="1"/>
    <x v="1"/>
    <x v="1"/>
    <x v="11"/>
    <s v="16"/>
    <s v="High"/>
    <s v="HIGH"/>
  </r>
  <r>
    <x v="369"/>
    <n v="7700"/>
    <n v="2712"/>
    <n v="1"/>
    <x v="2"/>
    <x v="7"/>
    <x v="3"/>
    <d v="2023-11-07T00:00:00"/>
    <x v="541"/>
    <x v="0"/>
    <x v="3"/>
    <x v="0"/>
    <x v="5"/>
    <s v="07"/>
    <s v="High"/>
    <s v="HIGH"/>
  </r>
  <r>
    <x v="369"/>
    <n v="7700"/>
    <n v="2712"/>
    <n v="1"/>
    <x v="2"/>
    <x v="7"/>
    <x v="3"/>
    <d v="2024-04-16T00:00:00"/>
    <x v="542"/>
    <x v="1"/>
    <x v="1"/>
    <x v="1"/>
    <x v="11"/>
    <s v="16"/>
    <s v="High"/>
    <s v="HIGH"/>
  </r>
  <r>
    <x v="370"/>
    <n v="8537"/>
    <n v="3586"/>
    <n v="13"/>
    <x v="1"/>
    <x v="6"/>
    <x v="0"/>
    <d v="2022-09-16T00:00:00"/>
    <x v="543"/>
    <x v="2"/>
    <x v="7"/>
    <x v="3"/>
    <x v="10"/>
    <s v="16"/>
    <s v="High"/>
    <s v="HIGH"/>
  </r>
  <r>
    <x v="371"/>
    <n v="8858"/>
    <n v="3394"/>
    <n v="6"/>
    <x v="2"/>
    <x v="5"/>
    <x v="4"/>
    <d v="2024-10-31T00:00:00"/>
    <x v="544"/>
    <x v="3"/>
    <x v="9"/>
    <x v="1"/>
    <x v="4"/>
    <s v="31"/>
    <s v="High"/>
    <s v="HIGH"/>
  </r>
  <r>
    <x v="372"/>
    <n v="5313"/>
    <n v="2037"/>
    <n v="7"/>
    <x v="0"/>
    <x v="1"/>
    <x v="1"/>
    <d v="2024-11-25T00:00:00"/>
    <x v="545"/>
    <x v="3"/>
    <x v="11"/>
    <x v="1"/>
    <x v="5"/>
    <s v="25"/>
    <s v="High"/>
    <s v="MEDIUM"/>
  </r>
  <r>
    <x v="372"/>
    <n v="5313"/>
    <n v="2037"/>
    <n v="7"/>
    <x v="0"/>
    <x v="1"/>
    <x v="1"/>
    <d v="2021-10-29T00:00:00"/>
    <x v="546"/>
    <x v="4"/>
    <x v="15"/>
    <x v="2"/>
    <x v="4"/>
    <s v="29"/>
    <s v="High"/>
    <s v="MEDIUM"/>
  </r>
  <r>
    <x v="373"/>
    <n v="3281"/>
    <n v="471"/>
    <n v="7"/>
    <x v="2"/>
    <x v="7"/>
    <x v="2"/>
    <d v="2023-12-27T00:00:00"/>
    <x v="547"/>
    <x v="3"/>
    <x v="4"/>
    <x v="0"/>
    <x v="1"/>
    <s v="27"/>
    <s v="Low"/>
    <s v="LOW"/>
  </r>
  <r>
    <x v="373"/>
    <n v="3281"/>
    <n v="471"/>
    <n v="7"/>
    <x v="2"/>
    <x v="7"/>
    <x v="2"/>
    <d v="2023-06-25T00:00:00"/>
    <x v="548"/>
    <x v="1"/>
    <x v="17"/>
    <x v="0"/>
    <x v="0"/>
    <s v="25"/>
    <s v="Low"/>
    <s v="LOW"/>
  </r>
  <r>
    <x v="374"/>
    <n v="8681"/>
    <n v="2458"/>
    <n v="9"/>
    <x v="1"/>
    <x v="2"/>
    <x v="3"/>
    <d v="2020-09-01T00:00:00"/>
    <x v="549"/>
    <x v="2"/>
    <x v="5"/>
    <x v="4"/>
    <x v="10"/>
    <s v="01"/>
    <s v="High"/>
    <s v="MEDIUM"/>
  </r>
  <r>
    <x v="375"/>
    <n v="6195"/>
    <n v="1556"/>
    <n v="18"/>
    <x v="2"/>
    <x v="7"/>
    <x v="2"/>
    <d v="2025-02-01T00:00:00"/>
    <x v="550"/>
    <x v="1"/>
    <x v="6"/>
    <x v="5"/>
    <x v="7"/>
    <s v="01"/>
    <s v="High"/>
    <s v="MEDIUM"/>
  </r>
  <r>
    <x v="376"/>
    <n v="3877"/>
    <n v="481"/>
    <n v="16"/>
    <x v="2"/>
    <x v="5"/>
    <x v="1"/>
    <d v="2023-07-22T00:00:00"/>
    <x v="551"/>
    <x v="2"/>
    <x v="7"/>
    <x v="0"/>
    <x v="2"/>
    <s v="22"/>
    <s v="Low"/>
    <s v="LOW"/>
  </r>
  <r>
    <x v="376"/>
    <n v="3877"/>
    <n v="481"/>
    <n v="16"/>
    <x v="2"/>
    <x v="5"/>
    <x v="1"/>
    <d v="2022-02-04T00:00:00"/>
    <x v="552"/>
    <x v="2"/>
    <x v="5"/>
    <x v="3"/>
    <x v="7"/>
    <s v="04"/>
    <s v="Low"/>
    <s v="LOW"/>
  </r>
  <r>
    <x v="377"/>
    <n v="9369"/>
    <n v="3297"/>
    <n v="6"/>
    <x v="0"/>
    <x v="1"/>
    <x v="1"/>
    <d v="2023-09-27T00:00:00"/>
    <x v="553"/>
    <x v="0"/>
    <x v="3"/>
    <x v="0"/>
    <x v="10"/>
    <s v="27"/>
    <s v="High"/>
    <s v="HIGH"/>
  </r>
  <r>
    <x v="377"/>
    <n v="9369"/>
    <n v="3297"/>
    <n v="6"/>
    <x v="0"/>
    <x v="1"/>
    <x v="1"/>
    <d v="2025-01-30T00:00:00"/>
    <x v="554"/>
    <x v="2"/>
    <x v="5"/>
    <x v="5"/>
    <x v="8"/>
    <s v="30"/>
    <s v="High"/>
    <s v="HIGH"/>
  </r>
  <r>
    <x v="377"/>
    <n v="8680"/>
    <n v="4068"/>
    <n v="20"/>
    <x v="0"/>
    <x v="1"/>
    <x v="3"/>
    <d v="2023-09-27T00:00:00"/>
    <x v="553"/>
    <x v="0"/>
    <x v="3"/>
    <x v="0"/>
    <x v="10"/>
    <s v="27"/>
    <s v="High"/>
    <s v="HIGH"/>
  </r>
  <r>
    <x v="377"/>
    <n v="8680"/>
    <n v="4068"/>
    <n v="20"/>
    <x v="0"/>
    <x v="1"/>
    <x v="3"/>
    <d v="2025-01-30T00:00:00"/>
    <x v="554"/>
    <x v="2"/>
    <x v="5"/>
    <x v="5"/>
    <x v="8"/>
    <s v="30"/>
    <s v="High"/>
    <s v="HIGH"/>
  </r>
  <r>
    <x v="377"/>
    <n v="3067"/>
    <n v="1475"/>
    <n v="8"/>
    <x v="0"/>
    <x v="3"/>
    <x v="0"/>
    <d v="2023-09-27T00:00:00"/>
    <x v="553"/>
    <x v="0"/>
    <x v="3"/>
    <x v="0"/>
    <x v="10"/>
    <s v="27"/>
    <s v="High"/>
    <s v="MEDIUM"/>
  </r>
  <r>
    <x v="377"/>
    <n v="3067"/>
    <n v="1475"/>
    <n v="8"/>
    <x v="0"/>
    <x v="3"/>
    <x v="0"/>
    <d v="2025-01-30T00:00:00"/>
    <x v="554"/>
    <x v="2"/>
    <x v="5"/>
    <x v="5"/>
    <x v="8"/>
    <s v="30"/>
    <s v="High"/>
    <s v="MEDIUM"/>
  </r>
  <r>
    <x v="378"/>
    <n v="9002"/>
    <n v="4197"/>
    <n v="2"/>
    <x v="1"/>
    <x v="6"/>
    <x v="2"/>
    <d v="2025-01-15T00:00:00"/>
    <x v="555"/>
    <x v="5"/>
    <x v="13"/>
    <x v="5"/>
    <x v="8"/>
    <s v="15"/>
    <s v="High"/>
    <s v="HIGH"/>
  </r>
  <r>
    <x v="378"/>
    <n v="9002"/>
    <n v="4197"/>
    <n v="2"/>
    <x v="1"/>
    <x v="6"/>
    <x v="2"/>
    <d v="2021-03-28T00:00:00"/>
    <x v="556"/>
    <x v="5"/>
    <x v="12"/>
    <x v="2"/>
    <x v="6"/>
    <s v="28"/>
    <s v="High"/>
    <s v="HIGH"/>
  </r>
  <r>
    <x v="379"/>
    <n v="7105"/>
    <n v="2782"/>
    <n v="19"/>
    <x v="1"/>
    <x v="2"/>
    <x v="4"/>
    <d v="2021-12-25T00:00:00"/>
    <x v="557"/>
    <x v="5"/>
    <x v="12"/>
    <x v="2"/>
    <x v="1"/>
    <s v="25"/>
    <s v="High"/>
    <s v="HIGH"/>
  </r>
  <r>
    <x v="380"/>
    <n v="5317"/>
    <n v="1345"/>
    <n v="18"/>
    <x v="2"/>
    <x v="5"/>
    <x v="1"/>
    <d v="2023-02-03T00:00:00"/>
    <x v="558"/>
    <x v="5"/>
    <x v="12"/>
    <x v="0"/>
    <x v="7"/>
    <s v="03"/>
    <s v="High"/>
    <s v="MEDIUM"/>
  </r>
  <r>
    <x v="380"/>
    <n v="5317"/>
    <n v="1345"/>
    <n v="18"/>
    <x v="2"/>
    <x v="5"/>
    <x v="1"/>
    <d v="2023-04-28T00:00:00"/>
    <x v="559"/>
    <x v="0"/>
    <x v="3"/>
    <x v="0"/>
    <x v="11"/>
    <s v="28"/>
    <s v="High"/>
    <s v="MEDIUM"/>
  </r>
  <r>
    <x v="380"/>
    <n v="5317"/>
    <n v="1345"/>
    <n v="18"/>
    <x v="2"/>
    <x v="5"/>
    <x v="1"/>
    <d v="2024-11-22T00:00:00"/>
    <x v="560"/>
    <x v="3"/>
    <x v="11"/>
    <x v="1"/>
    <x v="5"/>
    <s v="22"/>
    <s v="High"/>
    <s v="MEDIUM"/>
  </r>
  <r>
    <x v="380"/>
    <n v="6304"/>
    <n v="766"/>
    <n v="14"/>
    <x v="2"/>
    <x v="4"/>
    <x v="2"/>
    <d v="2023-02-03T00:00:00"/>
    <x v="558"/>
    <x v="5"/>
    <x v="12"/>
    <x v="0"/>
    <x v="7"/>
    <s v="03"/>
    <s v="Low"/>
    <s v="LOW"/>
  </r>
  <r>
    <x v="380"/>
    <n v="6304"/>
    <n v="766"/>
    <n v="14"/>
    <x v="2"/>
    <x v="4"/>
    <x v="2"/>
    <d v="2023-04-28T00:00:00"/>
    <x v="559"/>
    <x v="0"/>
    <x v="3"/>
    <x v="0"/>
    <x v="11"/>
    <s v="28"/>
    <s v="Low"/>
    <s v="LOW"/>
  </r>
  <r>
    <x v="380"/>
    <n v="6304"/>
    <n v="766"/>
    <n v="14"/>
    <x v="2"/>
    <x v="4"/>
    <x v="2"/>
    <d v="2024-11-22T00:00:00"/>
    <x v="560"/>
    <x v="3"/>
    <x v="11"/>
    <x v="1"/>
    <x v="5"/>
    <s v="22"/>
    <s v="Low"/>
    <s v="LOW"/>
  </r>
  <r>
    <x v="381"/>
    <n v="9565"/>
    <n v="1691"/>
    <n v="3"/>
    <x v="1"/>
    <x v="8"/>
    <x v="1"/>
    <d v="2024-07-02T00:00:00"/>
    <x v="561"/>
    <x v="1"/>
    <x v="6"/>
    <x v="1"/>
    <x v="2"/>
    <s v="02"/>
    <s v="High"/>
    <s v="MEDIUM"/>
  </r>
  <r>
    <x v="381"/>
    <n v="8245"/>
    <n v="324"/>
    <n v="11"/>
    <x v="1"/>
    <x v="8"/>
    <x v="2"/>
    <d v="2024-07-02T00:00:00"/>
    <x v="561"/>
    <x v="1"/>
    <x v="6"/>
    <x v="1"/>
    <x v="2"/>
    <s v="02"/>
    <s v="Low"/>
    <s v="LOW"/>
  </r>
  <r>
    <x v="382"/>
    <n v="1592"/>
    <n v="480"/>
    <n v="13"/>
    <x v="0"/>
    <x v="3"/>
    <x v="1"/>
    <d v="2022-01-18T00:00:00"/>
    <x v="562"/>
    <x v="5"/>
    <x v="14"/>
    <x v="3"/>
    <x v="8"/>
    <s v="18"/>
    <s v="Low"/>
    <s v="LOW"/>
  </r>
  <r>
    <x v="383"/>
    <n v="8400"/>
    <n v="267"/>
    <n v="5"/>
    <x v="0"/>
    <x v="10"/>
    <x v="1"/>
    <d v="2024-10-08T00:00:00"/>
    <x v="563"/>
    <x v="5"/>
    <x v="12"/>
    <x v="1"/>
    <x v="4"/>
    <s v="08"/>
    <s v="Low"/>
    <s v="LOW"/>
  </r>
  <r>
    <x v="383"/>
    <n v="4963"/>
    <n v="1254"/>
    <n v="15"/>
    <x v="1"/>
    <x v="8"/>
    <x v="2"/>
    <d v="2024-10-08T00:00:00"/>
    <x v="563"/>
    <x v="5"/>
    <x v="12"/>
    <x v="1"/>
    <x v="4"/>
    <s v="08"/>
    <s v="High"/>
    <s v="MEDIUM"/>
  </r>
  <r>
    <x v="384"/>
    <n v="2472"/>
    <n v="211"/>
    <n v="5"/>
    <x v="0"/>
    <x v="1"/>
    <x v="4"/>
    <d v="2020-06-21T00:00:00"/>
    <x v="564"/>
    <x v="3"/>
    <x v="9"/>
    <x v="4"/>
    <x v="0"/>
    <s v="21"/>
    <s v="Low"/>
    <s v="LOW"/>
  </r>
  <r>
    <x v="385"/>
    <n v="9132"/>
    <n v="3096"/>
    <n v="14"/>
    <x v="2"/>
    <x v="5"/>
    <x v="1"/>
    <d v="2023-12-14T00:00:00"/>
    <x v="565"/>
    <x v="0"/>
    <x v="16"/>
    <x v="0"/>
    <x v="1"/>
    <s v="14"/>
    <s v="High"/>
    <s v="HIGH"/>
  </r>
  <r>
    <x v="386"/>
    <n v="8305"/>
    <n v="1577"/>
    <n v="6"/>
    <x v="1"/>
    <x v="9"/>
    <x v="1"/>
    <d v="2020-12-16T00:00:00"/>
    <x v="566"/>
    <x v="2"/>
    <x v="7"/>
    <x v="4"/>
    <x v="1"/>
    <s v="16"/>
    <s v="High"/>
    <s v="MEDIUM"/>
  </r>
  <r>
    <x v="387"/>
    <n v="1010"/>
    <n v="58"/>
    <n v="19"/>
    <x v="0"/>
    <x v="0"/>
    <x v="4"/>
    <d v="2025-03-15T00:00:00"/>
    <x v="567"/>
    <x v="0"/>
    <x v="16"/>
    <x v="5"/>
    <x v="6"/>
    <s v="15"/>
    <s v="Low"/>
    <s v="LOW"/>
  </r>
  <r>
    <x v="388"/>
    <n v="4544"/>
    <n v="1726"/>
    <n v="9"/>
    <x v="0"/>
    <x v="10"/>
    <x v="2"/>
    <d v="2024-08-21T00:00:00"/>
    <x v="568"/>
    <x v="4"/>
    <x v="8"/>
    <x v="1"/>
    <x v="9"/>
    <s v="21"/>
    <s v="High"/>
    <s v="MEDIUM"/>
  </r>
  <r>
    <x v="388"/>
    <n v="5900"/>
    <n v="1738"/>
    <n v="20"/>
    <x v="0"/>
    <x v="10"/>
    <x v="0"/>
    <d v="2024-08-21T00:00:00"/>
    <x v="568"/>
    <x v="4"/>
    <x v="8"/>
    <x v="1"/>
    <x v="9"/>
    <s v="21"/>
    <s v="High"/>
    <s v="MEDIUM"/>
  </r>
  <r>
    <x v="389"/>
    <n v="8861"/>
    <n v="3381"/>
    <n v="19"/>
    <x v="1"/>
    <x v="6"/>
    <x v="3"/>
    <d v="2021-05-27T00:00:00"/>
    <x v="569"/>
    <x v="3"/>
    <x v="9"/>
    <x v="2"/>
    <x v="3"/>
    <s v="27"/>
    <s v="High"/>
    <s v="HIGH"/>
  </r>
  <r>
    <x v="390"/>
    <n v="8158"/>
    <n v="2052"/>
    <n v="13"/>
    <x v="0"/>
    <x v="10"/>
    <x v="1"/>
    <d v="2020-09-21T00:00:00"/>
    <x v="570"/>
    <x v="5"/>
    <x v="13"/>
    <x v="4"/>
    <x v="10"/>
    <s v="21"/>
    <s v="High"/>
    <s v="MEDIUM"/>
  </r>
  <r>
    <x v="391"/>
    <n v="3411"/>
    <n v="1704"/>
    <n v="14"/>
    <x v="1"/>
    <x v="2"/>
    <x v="0"/>
    <d v="2025-01-11T00:00:00"/>
    <x v="571"/>
    <x v="3"/>
    <x v="4"/>
    <x v="5"/>
    <x v="8"/>
    <s v="11"/>
    <s v="High"/>
    <s v="MEDIUM"/>
  </r>
  <r>
    <x v="392"/>
    <n v="9406"/>
    <n v="1137"/>
    <n v="16"/>
    <x v="1"/>
    <x v="6"/>
    <x v="0"/>
    <d v="2021-10-20T00:00:00"/>
    <x v="572"/>
    <x v="4"/>
    <x v="15"/>
    <x v="2"/>
    <x v="4"/>
    <s v="20"/>
    <s v="High"/>
    <s v="MEDIUM"/>
  </r>
  <r>
    <x v="392"/>
    <n v="1156"/>
    <n v="74"/>
    <n v="15"/>
    <x v="0"/>
    <x v="1"/>
    <x v="2"/>
    <d v="2021-10-20T00:00:00"/>
    <x v="572"/>
    <x v="4"/>
    <x v="15"/>
    <x v="2"/>
    <x v="4"/>
    <s v="20"/>
    <s v="Low"/>
    <s v="LOW"/>
  </r>
  <r>
    <x v="393"/>
    <n v="5354"/>
    <n v="743"/>
    <n v="10"/>
    <x v="2"/>
    <x v="11"/>
    <x v="0"/>
    <d v="2021-10-19T00:00:00"/>
    <x v="573"/>
    <x v="1"/>
    <x v="6"/>
    <x v="2"/>
    <x v="4"/>
    <s v="19"/>
    <s v="Low"/>
    <s v="LOW"/>
  </r>
  <r>
    <x v="394"/>
    <n v="8780"/>
    <n v="3430"/>
    <n v="4"/>
    <x v="0"/>
    <x v="0"/>
    <x v="3"/>
    <d v="2024-07-07T00:00:00"/>
    <x v="574"/>
    <x v="4"/>
    <x v="10"/>
    <x v="1"/>
    <x v="2"/>
    <s v="07"/>
    <s v="High"/>
    <s v="HIGH"/>
  </r>
  <r>
    <x v="394"/>
    <n v="8780"/>
    <n v="3430"/>
    <n v="4"/>
    <x v="0"/>
    <x v="0"/>
    <x v="3"/>
    <d v="2023-07-25T00:00:00"/>
    <x v="575"/>
    <x v="4"/>
    <x v="10"/>
    <x v="0"/>
    <x v="2"/>
    <s v="25"/>
    <s v="High"/>
    <s v="HIGH"/>
  </r>
  <r>
    <x v="395"/>
    <n v="6783"/>
    <n v="3306"/>
    <n v="8"/>
    <x v="2"/>
    <x v="7"/>
    <x v="1"/>
    <d v="2020-04-16T00:00:00"/>
    <x v="576"/>
    <x v="5"/>
    <x v="12"/>
    <x v="4"/>
    <x v="11"/>
    <s v="16"/>
    <s v="High"/>
    <s v="HIGH"/>
  </r>
  <r>
    <x v="396"/>
    <n v="1778"/>
    <n v="285"/>
    <n v="4"/>
    <x v="1"/>
    <x v="2"/>
    <x v="3"/>
    <d v="2020-07-04T00:00:00"/>
    <x v="577"/>
    <x v="2"/>
    <x v="5"/>
    <x v="4"/>
    <x v="2"/>
    <s v="04"/>
    <s v="Low"/>
    <s v="LOW"/>
  </r>
  <r>
    <x v="397"/>
    <n v="9399"/>
    <n v="1949"/>
    <n v="12"/>
    <x v="0"/>
    <x v="1"/>
    <x v="0"/>
    <d v="2022-05-16T00:00:00"/>
    <x v="578"/>
    <x v="2"/>
    <x v="7"/>
    <x v="3"/>
    <x v="3"/>
    <s v="16"/>
    <s v="High"/>
    <s v="MEDIUM"/>
  </r>
  <r>
    <x v="397"/>
    <n v="7957"/>
    <n v="965"/>
    <n v="4"/>
    <x v="2"/>
    <x v="7"/>
    <x v="3"/>
    <d v="2022-05-16T00:00:00"/>
    <x v="578"/>
    <x v="2"/>
    <x v="7"/>
    <x v="3"/>
    <x v="3"/>
    <s v="16"/>
    <s v="Low"/>
    <s v="LOW"/>
  </r>
  <r>
    <x v="398"/>
    <n v="1638"/>
    <n v="661"/>
    <n v="13"/>
    <x v="2"/>
    <x v="5"/>
    <x v="2"/>
    <d v="2023-11-25T00:00:00"/>
    <x v="579"/>
    <x v="1"/>
    <x v="6"/>
    <x v="0"/>
    <x v="5"/>
    <s v="25"/>
    <s v="Low"/>
    <s v="LOW"/>
  </r>
  <r>
    <x v="399"/>
    <n v="1786"/>
    <n v="224"/>
    <n v="4"/>
    <x v="2"/>
    <x v="4"/>
    <x v="4"/>
    <d v="2021-08-17T00:00:00"/>
    <x v="580"/>
    <x v="4"/>
    <x v="8"/>
    <x v="2"/>
    <x v="9"/>
    <s v="17"/>
    <s v="Low"/>
    <s v="LOW"/>
  </r>
  <r>
    <x v="400"/>
    <n v="4751"/>
    <n v="781"/>
    <n v="9"/>
    <x v="1"/>
    <x v="8"/>
    <x v="2"/>
    <d v="2023-07-02T00:00:00"/>
    <x v="581"/>
    <x v="2"/>
    <x v="2"/>
    <x v="0"/>
    <x v="2"/>
    <s v="02"/>
    <s v="Low"/>
    <s v="LOW"/>
  </r>
  <r>
    <x v="401"/>
    <n v="8979"/>
    <n v="4477"/>
    <n v="4"/>
    <x v="1"/>
    <x v="8"/>
    <x v="3"/>
    <d v="2020-08-24T00:00:00"/>
    <x v="582"/>
    <x v="1"/>
    <x v="1"/>
    <x v="4"/>
    <x v="9"/>
    <s v="24"/>
    <s v="High"/>
    <s v="HIGH"/>
  </r>
  <r>
    <x v="402"/>
    <n v="2727"/>
    <n v="663"/>
    <n v="8"/>
    <x v="0"/>
    <x v="10"/>
    <x v="3"/>
    <d v="2022-11-07T00:00:00"/>
    <x v="583"/>
    <x v="0"/>
    <x v="0"/>
    <x v="3"/>
    <x v="5"/>
    <s v="07"/>
    <s v="Low"/>
    <s v="LOW"/>
  </r>
  <r>
    <x v="403"/>
    <n v="1093"/>
    <n v="397"/>
    <n v="17"/>
    <x v="0"/>
    <x v="1"/>
    <x v="3"/>
    <d v="2024-03-27T00:00:00"/>
    <x v="584"/>
    <x v="1"/>
    <x v="17"/>
    <x v="1"/>
    <x v="6"/>
    <s v="27"/>
    <s v="Low"/>
    <s v="LOW"/>
  </r>
  <r>
    <x v="403"/>
    <n v="1093"/>
    <n v="397"/>
    <n v="17"/>
    <x v="0"/>
    <x v="1"/>
    <x v="3"/>
    <d v="2024-09-01T00:00:00"/>
    <x v="585"/>
    <x v="2"/>
    <x v="2"/>
    <x v="1"/>
    <x v="10"/>
    <s v="01"/>
    <s v="Low"/>
    <s v="LOW"/>
  </r>
  <r>
    <x v="403"/>
    <n v="1093"/>
    <n v="397"/>
    <n v="17"/>
    <x v="0"/>
    <x v="1"/>
    <x v="3"/>
    <d v="2022-02-22T00:00:00"/>
    <x v="586"/>
    <x v="5"/>
    <x v="12"/>
    <x v="3"/>
    <x v="7"/>
    <s v="22"/>
    <s v="Low"/>
    <s v="LOW"/>
  </r>
  <r>
    <x v="403"/>
    <n v="2636"/>
    <n v="88"/>
    <n v="11"/>
    <x v="1"/>
    <x v="8"/>
    <x v="1"/>
    <d v="2024-03-27T00:00:00"/>
    <x v="584"/>
    <x v="1"/>
    <x v="17"/>
    <x v="1"/>
    <x v="6"/>
    <s v="27"/>
    <s v="Low"/>
    <s v="LOW"/>
  </r>
  <r>
    <x v="403"/>
    <n v="2636"/>
    <n v="88"/>
    <n v="11"/>
    <x v="1"/>
    <x v="8"/>
    <x v="1"/>
    <d v="2024-09-01T00:00:00"/>
    <x v="585"/>
    <x v="2"/>
    <x v="2"/>
    <x v="1"/>
    <x v="10"/>
    <s v="01"/>
    <s v="Low"/>
    <s v="LOW"/>
  </r>
  <r>
    <x v="403"/>
    <n v="2636"/>
    <n v="88"/>
    <n v="11"/>
    <x v="1"/>
    <x v="8"/>
    <x v="1"/>
    <d v="2022-02-22T00:00:00"/>
    <x v="586"/>
    <x v="5"/>
    <x v="12"/>
    <x v="3"/>
    <x v="7"/>
    <s v="22"/>
    <s v="Low"/>
    <s v="LOW"/>
  </r>
  <r>
    <x v="404"/>
    <n v="7344"/>
    <n v="2251"/>
    <n v="7"/>
    <x v="0"/>
    <x v="0"/>
    <x v="1"/>
    <d v="2022-02-11T00:00:00"/>
    <x v="587"/>
    <x v="0"/>
    <x v="0"/>
    <x v="3"/>
    <x v="7"/>
    <s v="11"/>
    <s v="High"/>
    <s v="MEDIUM"/>
  </r>
  <r>
    <x v="404"/>
    <n v="7306"/>
    <n v="1547"/>
    <n v="3"/>
    <x v="1"/>
    <x v="8"/>
    <x v="4"/>
    <d v="2022-02-11T00:00:00"/>
    <x v="587"/>
    <x v="0"/>
    <x v="0"/>
    <x v="3"/>
    <x v="7"/>
    <s v="11"/>
    <s v="High"/>
    <s v="MEDIUM"/>
  </r>
  <r>
    <x v="404"/>
    <n v="5832"/>
    <n v="2588"/>
    <n v="10"/>
    <x v="0"/>
    <x v="1"/>
    <x v="4"/>
    <d v="2022-02-11T00:00:00"/>
    <x v="587"/>
    <x v="0"/>
    <x v="0"/>
    <x v="3"/>
    <x v="7"/>
    <s v="11"/>
    <s v="High"/>
    <s v="HIGH"/>
  </r>
  <r>
    <x v="405"/>
    <n v="8572"/>
    <n v="2041"/>
    <n v="8"/>
    <x v="2"/>
    <x v="4"/>
    <x v="2"/>
    <d v="2021-05-27T00:00:00"/>
    <x v="588"/>
    <x v="1"/>
    <x v="6"/>
    <x v="2"/>
    <x v="3"/>
    <s v="27"/>
    <s v="High"/>
    <s v="MEDIUM"/>
  </r>
  <r>
    <x v="405"/>
    <n v="8572"/>
    <n v="2041"/>
    <n v="8"/>
    <x v="2"/>
    <x v="4"/>
    <x v="2"/>
    <d v="2023-07-05T00:00:00"/>
    <x v="589"/>
    <x v="1"/>
    <x v="6"/>
    <x v="0"/>
    <x v="2"/>
    <s v="05"/>
    <s v="High"/>
    <s v="MEDIUM"/>
  </r>
  <r>
    <x v="405"/>
    <n v="8572"/>
    <n v="2041"/>
    <n v="8"/>
    <x v="2"/>
    <x v="4"/>
    <x v="2"/>
    <d v="2020-10-27T00:00:00"/>
    <x v="590"/>
    <x v="3"/>
    <x v="9"/>
    <x v="4"/>
    <x v="4"/>
    <s v="27"/>
    <s v="High"/>
    <s v="MEDIUM"/>
  </r>
  <r>
    <x v="405"/>
    <n v="8059"/>
    <n v="1834"/>
    <n v="10"/>
    <x v="0"/>
    <x v="1"/>
    <x v="3"/>
    <d v="2021-05-27T00:00:00"/>
    <x v="588"/>
    <x v="1"/>
    <x v="6"/>
    <x v="2"/>
    <x v="3"/>
    <s v="27"/>
    <s v="High"/>
    <s v="MEDIUM"/>
  </r>
  <r>
    <x v="405"/>
    <n v="8059"/>
    <n v="1834"/>
    <n v="10"/>
    <x v="0"/>
    <x v="1"/>
    <x v="3"/>
    <d v="2023-07-05T00:00:00"/>
    <x v="589"/>
    <x v="1"/>
    <x v="6"/>
    <x v="0"/>
    <x v="2"/>
    <s v="05"/>
    <s v="High"/>
    <s v="MEDIUM"/>
  </r>
  <r>
    <x v="405"/>
    <n v="8059"/>
    <n v="1834"/>
    <n v="10"/>
    <x v="0"/>
    <x v="1"/>
    <x v="3"/>
    <d v="2020-10-27T00:00:00"/>
    <x v="590"/>
    <x v="3"/>
    <x v="9"/>
    <x v="4"/>
    <x v="4"/>
    <s v="27"/>
    <s v="High"/>
    <s v="MEDIUM"/>
  </r>
  <r>
    <x v="406"/>
    <n v="3661"/>
    <n v="436"/>
    <n v="13"/>
    <x v="2"/>
    <x v="7"/>
    <x v="2"/>
    <d v="2023-01-26T00:00:00"/>
    <x v="591"/>
    <x v="4"/>
    <x v="10"/>
    <x v="0"/>
    <x v="8"/>
    <s v="26"/>
    <s v="Low"/>
    <s v="LOW"/>
  </r>
  <r>
    <x v="407"/>
    <n v="2451"/>
    <n v="342"/>
    <n v="8"/>
    <x v="1"/>
    <x v="8"/>
    <x v="2"/>
    <d v="2021-09-06T00:00:00"/>
    <x v="592"/>
    <x v="3"/>
    <x v="4"/>
    <x v="2"/>
    <x v="10"/>
    <s v="06"/>
    <s v="Low"/>
    <s v="LOW"/>
  </r>
  <r>
    <x v="407"/>
    <n v="2451"/>
    <n v="342"/>
    <n v="8"/>
    <x v="1"/>
    <x v="8"/>
    <x v="2"/>
    <d v="2021-11-12T00:00:00"/>
    <x v="593"/>
    <x v="5"/>
    <x v="13"/>
    <x v="2"/>
    <x v="5"/>
    <s v="12"/>
    <s v="Low"/>
    <s v="LOW"/>
  </r>
  <r>
    <x v="407"/>
    <n v="2451"/>
    <n v="342"/>
    <n v="8"/>
    <x v="1"/>
    <x v="8"/>
    <x v="2"/>
    <d v="2024-07-30T00:00:00"/>
    <x v="594"/>
    <x v="4"/>
    <x v="15"/>
    <x v="1"/>
    <x v="2"/>
    <s v="30"/>
    <s v="Low"/>
    <s v="LOW"/>
  </r>
  <r>
    <x v="408"/>
    <n v="7067"/>
    <n v="1943"/>
    <n v="16"/>
    <x v="2"/>
    <x v="4"/>
    <x v="3"/>
    <d v="2022-03-15T00:00:00"/>
    <x v="595"/>
    <x v="3"/>
    <x v="11"/>
    <x v="3"/>
    <x v="6"/>
    <s v="15"/>
    <s v="High"/>
    <s v="MEDIUM"/>
  </r>
  <r>
    <x v="409"/>
    <n v="4307"/>
    <n v="615"/>
    <n v="3"/>
    <x v="0"/>
    <x v="0"/>
    <x v="0"/>
    <d v="2024-03-15T00:00:00"/>
    <x v="596"/>
    <x v="2"/>
    <x v="5"/>
    <x v="1"/>
    <x v="6"/>
    <s v="15"/>
    <s v="Low"/>
    <s v="LOW"/>
  </r>
  <r>
    <x v="409"/>
    <n v="4307"/>
    <n v="615"/>
    <n v="3"/>
    <x v="0"/>
    <x v="0"/>
    <x v="0"/>
    <d v="2020-11-10T00:00:00"/>
    <x v="597"/>
    <x v="1"/>
    <x v="6"/>
    <x v="4"/>
    <x v="5"/>
    <s v="10"/>
    <s v="Low"/>
    <s v="LOW"/>
  </r>
  <r>
    <x v="409"/>
    <n v="5694"/>
    <n v="1134"/>
    <n v="5"/>
    <x v="2"/>
    <x v="5"/>
    <x v="2"/>
    <d v="2024-03-15T00:00:00"/>
    <x v="596"/>
    <x v="2"/>
    <x v="5"/>
    <x v="1"/>
    <x v="6"/>
    <s v="15"/>
    <s v="High"/>
    <s v="MEDIUM"/>
  </r>
  <r>
    <x v="409"/>
    <n v="5694"/>
    <n v="1134"/>
    <n v="5"/>
    <x v="2"/>
    <x v="5"/>
    <x v="2"/>
    <d v="2020-11-10T00:00:00"/>
    <x v="597"/>
    <x v="1"/>
    <x v="6"/>
    <x v="4"/>
    <x v="5"/>
    <s v="10"/>
    <s v="High"/>
    <s v="MEDIUM"/>
  </r>
  <r>
    <x v="410"/>
    <n v="962"/>
    <n v="298"/>
    <n v="18"/>
    <x v="1"/>
    <x v="9"/>
    <x v="3"/>
    <d v="2022-07-23T00:00:00"/>
    <x v="598"/>
    <x v="1"/>
    <x v="6"/>
    <x v="3"/>
    <x v="2"/>
    <s v="23"/>
    <s v="Low"/>
    <s v="LOW"/>
  </r>
  <r>
    <x v="411"/>
    <n v="2995"/>
    <n v="220"/>
    <n v="14"/>
    <x v="2"/>
    <x v="11"/>
    <x v="3"/>
    <d v="2024-09-13T00:00:00"/>
    <x v="599"/>
    <x v="2"/>
    <x v="2"/>
    <x v="1"/>
    <x v="10"/>
    <s v="13"/>
    <s v="Low"/>
    <s v="LOW"/>
  </r>
  <r>
    <x v="411"/>
    <n v="2047"/>
    <n v="914"/>
    <n v="5"/>
    <x v="1"/>
    <x v="6"/>
    <x v="1"/>
    <d v="2024-09-13T00:00:00"/>
    <x v="599"/>
    <x v="2"/>
    <x v="2"/>
    <x v="1"/>
    <x v="10"/>
    <s v="13"/>
    <s v="Low"/>
    <s v="LOW"/>
  </r>
  <r>
    <x v="412"/>
    <n v="2078"/>
    <n v="612"/>
    <n v="6"/>
    <x v="0"/>
    <x v="3"/>
    <x v="4"/>
    <d v="2022-01-25T00:00:00"/>
    <x v="600"/>
    <x v="4"/>
    <x v="10"/>
    <x v="3"/>
    <x v="8"/>
    <s v="25"/>
    <s v="Low"/>
    <s v="LOW"/>
  </r>
  <r>
    <x v="413"/>
    <n v="2737"/>
    <n v="1253"/>
    <n v="3"/>
    <x v="0"/>
    <x v="1"/>
    <x v="2"/>
    <d v="2021-04-19T00:00:00"/>
    <x v="601"/>
    <x v="2"/>
    <x v="5"/>
    <x v="2"/>
    <x v="11"/>
    <s v="19"/>
    <s v="High"/>
    <s v="MEDIUM"/>
  </r>
  <r>
    <x v="414"/>
    <n v="8194"/>
    <n v="2881"/>
    <n v="6"/>
    <x v="1"/>
    <x v="8"/>
    <x v="1"/>
    <d v="2021-07-18T00:00:00"/>
    <x v="602"/>
    <x v="4"/>
    <x v="15"/>
    <x v="2"/>
    <x v="2"/>
    <s v="18"/>
    <s v="High"/>
    <s v="HIGH"/>
  </r>
  <r>
    <x v="415"/>
    <n v="9914"/>
    <n v="3858"/>
    <n v="16"/>
    <x v="2"/>
    <x v="7"/>
    <x v="3"/>
    <d v="2022-06-24T00:00:00"/>
    <x v="603"/>
    <x v="2"/>
    <x v="2"/>
    <x v="3"/>
    <x v="0"/>
    <s v="24"/>
    <s v="High"/>
    <s v="HIGH"/>
  </r>
  <r>
    <x v="415"/>
    <n v="9914"/>
    <n v="3858"/>
    <n v="16"/>
    <x v="2"/>
    <x v="7"/>
    <x v="3"/>
    <d v="2024-06-08T00:00:00"/>
    <x v="604"/>
    <x v="2"/>
    <x v="7"/>
    <x v="1"/>
    <x v="0"/>
    <s v="08"/>
    <s v="High"/>
    <s v="HIGH"/>
  </r>
  <r>
    <x v="415"/>
    <n v="5470"/>
    <n v="292"/>
    <n v="7"/>
    <x v="1"/>
    <x v="2"/>
    <x v="1"/>
    <d v="2022-06-24T00:00:00"/>
    <x v="603"/>
    <x v="2"/>
    <x v="2"/>
    <x v="3"/>
    <x v="0"/>
    <s v="24"/>
    <s v="Low"/>
    <s v="LOW"/>
  </r>
  <r>
    <x v="415"/>
    <n v="5470"/>
    <n v="292"/>
    <n v="7"/>
    <x v="1"/>
    <x v="2"/>
    <x v="1"/>
    <d v="2024-06-08T00:00:00"/>
    <x v="604"/>
    <x v="2"/>
    <x v="7"/>
    <x v="1"/>
    <x v="0"/>
    <s v="08"/>
    <s v="Low"/>
    <s v="LOW"/>
  </r>
  <r>
    <x v="415"/>
    <n v="1496"/>
    <n v="662"/>
    <n v="17"/>
    <x v="2"/>
    <x v="11"/>
    <x v="0"/>
    <d v="2022-06-24T00:00:00"/>
    <x v="603"/>
    <x v="2"/>
    <x v="2"/>
    <x v="3"/>
    <x v="0"/>
    <s v="24"/>
    <s v="Low"/>
    <s v="LOW"/>
  </r>
  <r>
    <x v="415"/>
    <n v="1496"/>
    <n v="662"/>
    <n v="17"/>
    <x v="2"/>
    <x v="11"/>
    <x v="0"/>
    <d v="2024-06-08T00:00:00"/>
    <x v="604"/>
    <x v="2"/>
    <x v="7"/>
    <x v="1"/>
    <x v="0"/>
    <s v="08"/>
    <s v="Low"/>
    <s v="LOW"/>
  </r>
  <r>
    <x v="416"/>
    <n v="3228"/>
    <n v="476"/>
    <n v="9"/>
    <x v="1"/>
    <x v="8"/>
    <x v="4"/>
    <d v="2022-09-29T00:00:00"/>
    <x v="605"/>
    <x v="2"/>
    <x v="5"/>
    <x v="3"/>
    <x v="10"/>
    <s v="29"/>
    <s v="Low"/>
    <s v="LOW"/>
  </r>
  <r>
    <x v="417"/>
    <n v="3918"/>
    <n v="749"/>
    <n v="8"/>
    <x v="0"/>
    <x v="3"/>
    <x v="3"/>
    <d v="2023-05-10T00:00:00"/>
    <x v="606"/>
    <x v="3"/>
    <x v="9"/>
    <x v="0"/>
    <x v="3"/>
    <s v="10"/>
    <s v="Low"/>
    <s v="LOW"/>
  </r>
  <r>
    <x v="417"/>
    <n v="3918"/>
    <n v="749"/>
    <n v="8"/>
    <x v="0"/>
    <x v="3"/>
    <x v="3"/>
    <d v="2020-05-02T00:00:00"/>
    <x v="607"/>
    <x v="4"/>
    <x v="15"/>
    <x v="4"/>
    <x v="3"/>
    <s v="02"/>
    <s v="Low"/>
    <s v="LOW"/>
  </r>
  <r>
    <x v="418"/>
    <n v="9921"/>
    <n v="1451"/>
    <n v="15"/>
    <x v="2"/>
    <x v="7"/>
    <x v="2"/>
    <d v="2021-04-12T00:00:00"/>
    <x v="608"/>
    <x v="1"/>
    <x v="1"/>
    <x v="2"/>
    <x v="11"/>
    <s v="12"/>
    <s v="High"/>
    <s v="MEDIUM"/>
  </r>
  <r>
    <x v="419"/>
    <n v="9694"/>
    <n v="4361"/>
    <n v="1"/>
    <x v="2"/>
    <x v="5"/>
    <x v="2"/>
    <d v="2023-11-04T00:00:00"/>
    <x v="609"/>
    <x v="1"/>
    <x v="6"/>
    <x v="0"/>
    <x v="5"/>
    <s v="04"/>
    <s v="High"/>
    <s v="HIGH"/>
  </r>
  <r>
    <x v="420"/>
    <n v="5028"/>
    <n v="1553"/>
    <n v="13"/>
    <x v="1"/>
    <x v="8"/>
    <x v="2"/>
    <d v="2020-05-04T00:00:00"/>
    <x v="610"/>
    <x v="0"/>
    <x v="16"/>
    <x v="4"/>
    <x v="3"/>
    <s v="04"/>
    <s v="High"/>
    <s v="MEDIUM"/>
  </r>
  <r>
    <x v="421"/>
    <n v="594"/>
    <n v="67"/>
    <n v="19"/>
    <x v="1"/>
    <x v="8"/>
    <x v="1"/>
    <d v="2023-09-10T00:00:00"/>
    <x v="611"/>
    <x v="2"/>
    <x v="2"/>
    <x v="0"/>
    <x v="10"/>
    <s v="10"/>
    <s v="Low"/>
    <s v="LOW"/>
  </r>
  <r>
    <x v="421"/>
    <n v="594"/>
    <n v="67"/>
    <n v="19"/>
    <x v="1"/>
    <x v="8"/>
    <x v="1"/>
    <d v="2024-01-05T00:00:00"/>
    <x v="612"/>
    <x v="0"/>
    <x v="0"/>
    <x v="1"/>
    <x v="8"/>
    <s v="05"/>
    <s v="Low"/>
    <s v="LOW"/>
  </r>
  <r>
    <x v="421"/>
    <n v="594"/>
    <n v="67"/>
    <n v="19"/>
    <x v="1"/>
    <x v="8"/>
    <x v="1"/>
    <d v="2024-05-08T00:00:00"/>
    <x v="613"/>
    <x v="4"/>
    <x v="10"/>
    <x v="1"/>
    <x v="3"/>
    <s v="08"/>
    <s v="Low"/>
    <s v="LOW"/>
  </r>
  <r>
    <x v="422"/>
    <n v="5954"/>
    <n v="2618"/>
    <n v="11"/>
    <x v="2"/>
    <x v="4"/>
    <x v="4"/>
    <d v="2024-03-30T00:00:00"/>
    <x v="614"/>
    <x v="5"/>
    <x v="13"/>
    <x v="1"/>
    <x v="6"/>
    <s v="30"/>
    <s v="High"/>
    <s v="HIGH"/>
  </r>
  <r>
    <x v="423"/>
    <n v="3518"/>
    <n v="1051"/>
    <n v="3"/>
    <x v="2"/>
    <x v="11"/>
    <x v="0"/>
    <d v="2020-09-10T00:00:00"/>
    <x v="615"/>
    <x v="3"/>
    <x v="11"/>
    <x v="4"/>
    <x v="10"/>
    <s v="10"/>
    <s v="High"/>
    <s v="MEDIUM"/>
  </r>
  <r>
    <x v="423"/>
    <n v="4157"/>
    <n v="1874"/>
    <n v="8"/>
    <x v="0"/>
    <x v="3"/>
    <x v="2"/>
    <d v="2020-09-10T00:00:00"/>
    <x v="615"/>
    <x v="3"/>
    <x v="11"/>
    <x v="4"/>
    <x v="10"/>
    <s v="10"/>
    <s v="High"/>
    <s v="MEDIUM"/>
  </r>
  <r>
    <x v="424"/>
    <n v="3747"/>
    <n v="410"/>
    <n v="5"/>
    <x v="1"/>
    <x v="6"/>
    <x v="3"/>
    <d v="2020-07-12T00:00:00"/>
    <x v="616"/>
    <x v="1"/>
    <x v="6"/>
    <x v="4"/>
    <x v="2"/>
    <s v="12"/>
    <s v="Low"/>
    <s v="LOW"/>
  </r>
  <r>
    <x v="424"/>
    <n v="3747"/>
    <n v="410"/>
    <n v="5"/>
    <x v="1"/>
    <x v="6"/>
    <x v="3"/>
    <d v="2022-12-08T00:00:00"/>
    <x v="617"/>
    <x v="2"/>
    <x v="2"/>
    <x v="3"/>
    <x v="1"/>
    <s v="08"/>
    <s v="Low"/>
    <s v="LOW"/>
  </r>
  <r>
    <x v="424"/>
    <n v="3747"/>
    <n v="410"/>
    <n v="5"/>
    <x v="1"/>
    <x v="6"/>
    <x v="3"/>
    <d v="2024-03-27T00:00:00"/>
    <x v="618"/>
    <x v="5"/>
    <x v="12"/>
    <x v="1"/>
    <x v="6"/>
    <s v="27"/>
    <s v="Low"/>
    <s v="LOW"/>
  </r>
  <r>
    <x v="424"/>
    <n v="3747"/>
    <n v="410"/>
    <n v="5"/>
    <x v="1"/>
    <x v="6"/>
    <x v="3"/>
    <d v="2023-02-17T00:00:00"/>
    <x v="619"/>
    <x v="1"/>
    <x v="1"/>
    <x v="0"/>
    <x v="7"/>
    <s v="17"/>
    <s v="Low"/>
    <s v="LOW"/>
  </r>
  <r>
    <x v="424"/>
    <n v="3747"/>
    <n v="410"/>
    <n v="5"/>
    <x v="1"/>
    <x v="6"/>
    <x v="3"/>
    <d v="2021-07-21T00:00:00"/>
    <x v="620"/>
    <x v="3"/>
    <x v="4"/>
    <x v="2"/>
    <x v="2"/>
    <s v="21"/>
    <s v="Low"/>
    <s v="LOW"/>
  </r>
  <r>
    <x v="424"/>
    <n v="3194"/>
    <n v="534"/>
    <n v="4"/>
    <x v="1"/>
    <x v="9"/>
    <x v="0"/>
    <d v="2020-07-12T00:00:00"/>
    <x v="616"/>
    <x v="1"/>
    <x v="6"/>
    <x v="4"/>
    <x v="2"/>
    <s v="12"/>
    <s v="Low"/>
    <s v="LOW"/>
  </r>
  <r>
    <x v="424"/>
    <n v="3194"/>
    <n v="534"/>
    <n v="4"/>
    <x v="1"/>
    <x v="9"/>
    <x v="0"/>
    <d v="2022-12-08T00:00:00"/>
    <x v="617"/>
    <x v="2"/>
    <x v="2"/>
    <x v="3"/>
    <x v="1"/>
    <s v="08"/>
    <s v="Low"/>
    <s v="LOW"/>
  </r>
  <r>
    <x v="424"/>
    <n v="3194"/>
    <n v="534"/>
    <n v="4"/>
    <x v="1"/>
    <x v="9"/>
    <x v="0"/>
    <d v="2024-03-27T00:00:00"/>
    <x v="618"/>
    <x v="5"/>
    <x v="12"/>
    <x v="1"/>
    <x v="6"/>
    <s v="27"/>
    <s v="Low"/>
    <s v="LOW"/>
  </r>
  <r>
    <x v="424"/>
    <n v="3194"/>
    <n v="534"/>
    <n v="4"/>
    <x v="1"/>
    <x v="9"/>
    <x v="0"/>
    <d v="2023-02-17T00:00:00"/>
    <x v="619"/>
    <x v="1"/>
    <x v="1"/>
    <x v="0"/>
    <x v="7"/>
    <s v="17"/>
    <s v="Low"/>
    <s v="LOW"/>
  </r>
  <r>
    <x v="424"/>
    <n v="3194"/>
    <n v="534"/>
    <n v="4"/>
    <x v="1"/>
    <x v="9"/>
    <x v="0"/>
    <d v="2021-07-21T00:00:00"/>
    <x v="620"/>
    <x v="3"/>
    <x v="4"/>
    <x v="2"/>
    <x v="2"/>
    <s v="21"/>
    <s v="Low"/>
    <s v="LOW"/>
  </r>
  <r>
    <x v="425"/>
    <n v="8548"/>
    <n v="2305"/>
    <n v="1"/>
    <x v="1"/>
    <x v="9"/>
    <x v="4"/>
    <d v="2022-10-30T00:00:00"/>
    <x v="621"/>
    <x v="0"/>
    <x v="16"/>
    <x v="3"/>
    <x v="4"/>
    <s v="30"/>
    <s v="High"/>
    <s v="MEDIUM"/>
  </r>
  <r>
    <x v="426"/>
    <n v="6089"/>
    <n v="139"/>
    <n v="19"/>
    <x v="2"/>
    <x v="4"/>
    <x v="1"/>
    <d v="2020-12-31T00:00:00"/>
    <x v="622"/>
    <x v="5"/>
    <x v="13"/>
    <x v="4"/>
    <x v="1"/>
    <s v="31"/>
    <s v="Low"/>
    <s v="LOW"/>
  </r>
  <r>
    <x v="426"/>
    <n v="6089"/>
    <n v="139"/>
    <n v="19"/>
    <x v="2"/>
    <x v="4"/>
    <x v="1"/>
    <d v="2022-04-15T00:00:00"/>
    <x v="623"/>
    <x v="5"/>
    <x v="14"/>
    <x v="3"/>
    <x v="11"/>
    <s v="15"/>
    <s v="Low"/>
    <s v="LOW"/>
  </r>
  <r>
    <x v="426"/>
    <n v="6089"/>
    <n v="139"/>
    <n v="19"/>
    <x v="2"/>
    <x v="4"/>
    <x v="1"/>
    <d v="2023-04-05T00:00:00"/>
    <x v="624"/>
    <x v="1"/>
    <x v="1"/>
    <x v="0"/>
    <x v="11"/>
    <s v="05"/>
    <s v="Low"/>
    <s v="LOW"/>
  </r>
  <r>
    <x v="426"/>
    <n v="2586"/>
    <n v="800"/>
    <n v="16"/>
    <x v="2"/>
    <x v="4"/>
    <x v="0"/>
    <d v="2020-12-31T00:00:00"/>
    <x v="622"/>
    <x v="5"/>
    <x v="13"/>
    <x v="4"/>
    <x v="1"/>
    <s v="31"/>
    <s v="Low"/>
    <s v="LOW"/>
  </r>
  <r>
    <x v="426"/>
    <n v="2586"/>
    <n v="800"/>
    <n v="16"/>
    <x v="2"/>
    <x v="4"/>
    <x v="0"/>
    <d v="2022-04-15T00:00:00"/>
    <x v="623"/>
    <x v="5"/>
    <x v="14"/>
    <x v="3"/>
    <x v="11"/>
    <s v="15"/>
    <s v="Low"/>
    <s v="LOW"/>
  </r>
  <r>
    <x v="426"/>
    <n v="2586"/>
    <n v="800"/>
    <n v="16"/>
    <x v="2"/>
    <x v="4"/>
    <x v="0"/>
    <d v="2023-04-05T00:00:00"/>
    <x v="624"/>
    <x v="1"/>
    <x v="1"/>
    <x v="0"/>
    <x v="11"/>
    <s v="05"/>
    <s v="Low"/>
    <s v="LOW"/>
  </r>
  <r>
    <x v="426"/>
    <n v="3757"/>
    <n v="1626"/>
    <n v="9"/>
    <x v="1"/>
    <x v="8"/>
    <x v="0"/>
    <d v="2020-12-31T00:00:00"/>
    <x v="622"/>
    <x v="5"/>
    <x v="13"/>
    <x v="4"/>
    <x v="1"/>
    <s v="31"/>
    <s v="High"/>
    <s v="MEDIUM"/>
  </r>
  <r>
    <x v="426"/>
    <n v="3757"/>
    <n v="1626"/>
    <n v="9"/>
    <x v="1"/>
    <x v="8"/>
    <x v="0"/>
    <d v="2022-04-15T00:00:00"/>
    <x v="623"/>
    <x v="5"/>
    <x v="14"/>
    <x v="3"/>
    <x v="11"/>
    <s v="15"/>
    <s v="High"/>
    <s v="MEDIUM"/>
  </r>
  <r>
    <x v="426"/>
    <n v="3757"/>
    <n v="1626"/>
    <n v="9"/>
    <x v="1"/>
    <x v="8"/>
    <x v="0"/>
    <d v="2023-04-05T00:00:00"/>
    <x v="624"/>
    <x v="1"/>
    <x v="1"/>
    <x v="0"/>
    <x v="11"/>
    <s v="05"/>
    <s v="High"/>
    <s v="MEDIUM"/>
  </r>
  <r>
    <x v="427"/>
    <n v="5193"/>
    <n v="2530"/>
    <n v="5"/>
    <x v="2"/>
    <x v="7"/>
    <x v="1"/>
    <d v="2021-10-29T00:00:00"/>
    <x v="625"/>
    <x v="3"/>
    <x v="9"/>
    <x v="2"/>
    <x v="4"/>
    <s v="29"/>
    <s v="High"/>
    <s v="HIGH"/>
  </r>
  <r>
    <x v="427"/>
    <n v="5193"/>
    <n v="2530"/>
    <n v="5"/>
    <x v="2"/>
    <x v="7"/>
    <x v="1"/>
    <d v="2024-12-29T00:00:00"/>
    <x v="626"/>
    <x v="0"/>
    <x v="0"/>
    <x v="1"/>
    <x v="1"/>
    <s v="29"/>
    <s v="High"/>
    <s v="HIGH"/>
  </r>
  <r>
    <x v="428"/>
    <n v="7493"/>
    <n v="96"/>
    <n v="3"/>
    <x v="0"/>
    <x v="0"/>
    <x v="0"/>
    <d v="2020-08-11T00:00:00"/>
    <x v="627"/>
    <x v="5"/>
    <x v="14"/>
    <x v="4"/>
    <x v="9"/>
    <s v="11"/>
    <s v="Low"/>
    <s v="LOW"/>
  </r>
  <r>
    <x v="429"/>
    <n v="2062"/>
    <n v="848"/>
    <n v="6"/>
    <x v="1"/>
    <x v="6"/>
    <x v="3"/>
    <d v="2024-03-04T00:00:00"/>
    <x v="628"/>
    <x v="0"/>
    <x v="16"/>
    <x v="1"/>
    <x v="6"/>
    <s v="04"/>
    <s v="Low"/>
    <s v="LOW"/>
  </r>
  <r>
    <x v="430"/>
    <n v="7163"/>
    <n v="1536"/>
    <n v="1"/>
    <x v="0"/>
    <x v="10"/>
    <x v="2"/>
    <d v="2023-10-17T00:00:00"/>
    <x v="629"/>
    <x v="3"/>
    <x v="9"/>
    <x v="0"/>
    <x v="4"/>
    <s v="17"/>
    <s v="High"/>
    <s v="MEDIUM"/>
  </r>
  <r>
    <x v="431"/>
    <n v="4026"/>
    <n v="163"/>
    <n v="6"/>
    <x v="0"/>
    <x v="10"/>
    <x v="4"/>
    <d v="2023-07-28T00:00:00"/>
    <x v="630"/>
    <x v="2"/>
    <x v="5"/>
    <x v="0"/>
    <x v="2"/>
    <s v="28"/>
    <s v="Low"/>
    <s v="LOW"/>
  </r>
  <r>
    <x v="432"/>
    <n v="1894"/>
    <n v="275"/>
    <n v="5"/>
    <x v="2"/>
    <x v="5"/>
    <x v="3"/>
    <d v="2021-11-27T00:00:00"/>
    <x v="631"/>
    <x v="0"/>
    <x v="0"/>
    <x v="2"/>
    <x v="5"/>
    <s v="27"/>
    <s v="Low"/>
    <s v="LOW"/>
  </r>
  <r>
    <x v="432"/>
    <n v="7144"/>
    <n v="192"/>
    <n v="13"/>
    <x v="0"/>
    <x v="0"/>
    <x v="3"/>
    <d v="2021-11-27T00:00:00"/>
    <x v="631"/>
    <x v="0"/>
    <x v="0"/>
    <x v="2"/>
    <x v="5"/>
    <s v="27"/>
    <s v="Low"/>
    <s v="LOW"/>
  </r>
  <r>
    <x v="433"/>
    <n v="3482"/>
    <n v="1554"/>
    <n v="15"/>
    <x v="0"/>
    <x v="3"/>
    <x v="1"/>
    <d v="2020-09-09T00:00:00"/>
    <x v="632"/>
    <x v="5"/>
    <x v="12"/>
    <x v="4"/>
    <x v="10"/>
    <s v="09"/>
    <s v="High"/>
    <s v="MEDIUM"/>
  </r>
  <r>
    <x v="434"/>
    <n v="4172"/>
    <n v="235"/>
    <n v="5"/>
    <x v="1"/>
    <x v="8"/>
    <x v="2"/>
    <d v="2021-06-02T00:00:00"/>
    <x v="633"/>
    <x v="5"/>
    <x v="14"/>
    <x v="2"/>
    <x v="0"/>
    <s v="02"/>
    <s v="Low"/>
    <s v="LOW"/>
  </r>
  <r>
    <x v="434"/>
    <n v="4172"/>
    <n v="235"/>
    <n v="5"/>
    <x v="1"/>
    <x v="8"/>
    <x v="2"/>
    <d v="2022-08-22T00:00:00"/>
    <x v="634"/>
    <x v="0"/>
    <x v="3"/>
    <x v="3"/>
    <x v="9"/>
    <s v="22"/>
    <s v="Low"/>
    <s v="LOW"/>
  </r>
  <r>
    <x v="434"/>
    <n v="4172"/>
    <n v="235"/>
    <n v="5"/>
    <x v="1"/>
    <x v="8"/>
    <x v="2"/>
    <d v="2024-04-16T00:00:00"/>
    <x v="635"/>
    <x v="1"/>
    <x v="6"/>
    <x v="1"/>
    <x v="11"/>
    <s v="16"/>
    <s v="Low"/>
    <s v="LOW"/>
  </r>
  <r>
    <x v="435"/>
    <n v="6265"/>
    <n v="155"/>
    <n v="8"/>
    <x v="2"/>
    <x v="7"/>
    <x v="4"/>
    <d v="2022-08-23T00:00:00"/>
    <x v="636"/>
    <x v="5"/>
    <x v="13"/>
    <x v="3"/>
    <x v="9"/>
    <s v="23"/>
    <s v="Low"/>
    <s v="LOW"/>
  </r>
  <r>
    <x v="435"/>
    <n v="6265"/>
    <n v="155"/>
    <n v="8"/>
    <x v="2"/>
    <x v="7"/>
    <x v="4"/>
    <d v="2021-03-12T00:00:00"/>
    <x v="637"/>
    <x v="5"/>
    <x v="14"/>
    <x v="2"/>
    <x v="6"/>
    <s v="12"/>
    <s v="Low"/>
    <s v="LOW"/>
  </r>
  <r>
    <x v="436"/>
    <n v="2931"/>
    <n v="212"/>
    <n v="7"/>
    <x v="0"/>
    <x v="0"/>
    <x v="3"/>
    <d v="2024-06-26T00:00:00"/>
    <x v="638"/>
    <x v="1"/>
    <x v="17"/>
    <x v="1"/>
    <x v="0"/>
    <s v="26"/>
    <s v="Low"/>
    <s v="LOW"/>
  </r>
  <r>
    <x v="436"/>
    <n v="2931"/>
    <n v="212"/>
    <n v="7"/>
    <x v="0"/>
    <x v="0"/>
    <x v="3"/>
    <d v="2023-12-08T00:00:00"/>
    <x v="639"/>
    <x v="0"/>
    <x v="16"/>
    <x v="0"/>
    <x v="1"/>
    <s v="08"/>
    <s v="Low"/>
    <s v="LOW"/>
  </r>
  <r>
    <x v="437"/>
    <n v="1146"/>
    <n v="188"/>
    <n v="9"/>
    <x v="2"/>
    <x v="5"/>
    <x v="1"/>
    <d v="2024-11-27T00:00:00"/>
    <x v="640"/>
    <x v="0"/>
    <x v="16"/>
    <x v="1"/>
    <x v="5"/>
    <s v="27"/>
    <s v="Low"/>
    <s v="LOW"/>
  </r>
  <r>
    <x v="438"/>
    <n v="9215"/>
    <n v="767"/>
    <n v="13"/>
    <x v="0"/>
    <x v="1"/>
    <x v="4"/>
    <d v="2022-01-10T00:00:00"/>
    <x v="641"/>
    <x v="0"/>
    <x v="16"/>
    <x v="3"/>
    <x v="8"/>
    <s v="10"/>
    <s v="Low"/>
    <s v="LOW"/>
  </r>
  <r>
    <x v="438"/>
    <n v="9215"/>
    <n v="767"/>
    <n v="13"/>
    <x v="0"/>
    <x v="1"/>
    <x v="4"/>
    <d v="2021-11-01T00:00:00"/>
    <x v="642"/>
    <x v="3"/>
    <x v="11"/>
    <x v="2"/>
    <x v="5"/>
    <s v="01"/>
    <s v="Low"/>
    <s v="LOW"/>
  </r>
  <r>
    <x v="439"/>
    <n v="7895"/>
    <n v="1005"/>
    <n v="1"/>
    <x v="2"/>
    <x v="5"/>
    <x v="3"/>
    <d v="2023-10-28T00:00:00"/>
    <x v="643"/>
    <x v="5"/>
    <x v="13"/>
    <x v="0"/>
    <x v="4"/>
    <s v="28"/>
    <s v="High"/>
    <s v="MEDIUM"/>
  </r>
  <r>
    <x v="439"/>
    <n v="7895"/>
    <n v="1005"/>
    <n v="1"/>
    <x v="2"/>
    <x v="5"/>
    <x v="3"/>
    <d v="2025-03-01T00:00:00"/>
    <x v="644"/>
    <x v="3"/>
    <x v="9"/>
    <x v="5"/>
    <x v="6"/>
    <s v="01"/>
    <s v="High"/>
    <s v="MEDIUM"/>
  </r>
  <r>
    <x v="439"/>
    <n v="2740"/>
    <n v="558"/>
    <n v="8"/>
    <x v="1"/>
    <x v="2"/>
    <x v="0"/>
    <d v="2023-10-28T00:00:00"/>
    <x v="643"/>
    <x v="5"/>
    <x v="13"/>
    <x v="0"/>
    <x v="4"/>
    <s v="28"/>
    <s v="Low"/>
    <s v="LOW"/>
  </r>
  <r>
    <x v="439"/>
    <n v="2740"/>
    <n v="558"/>
    <n v="8"/>
    <x v="1"/>
    <x v="2"/>
    <x v="0"/>
    <d v="2025-03-01T00:00:00"/>
    <x v="644"/>
    <x v="3"/>
    <x v="9"/>
    <x v="5"/>
    <x v="6"/>
    <s v="01"/>
    <s v="Low"/>
    <s v="LOW"/>
  </r>
  <r>
    <x v="440"/>
    <n v="5338"/>
    <n v="1354"/>
    <n v="16"/>
    <x v="1"/>
    <x v="6"/>
    <x v="0"/>
    <d v="2024-08-01T00:00:00"/>
    <x v="645"/>
    <x v="1"/>
    <x v="17"/>
    <x v="1"/>
    <x v="9"/>
    <s v="01"/>
    <s v="High"/>
    <s v="MEDIUM"/>
  </r>
  <r>
    <x v="440"/>
    <n v="5338"/>
    <n v="1354"/>
    <n v="16"/>
    <x v="1"/>
    <x v="6"/>
    <x v="0"/>
    <d v="2023-06-07T00:00:00"/>
    <x v="646"/>
    <x v="2"/>
    <x v="2"/>
    <x v="0"/>
    <x v="0"/>
    <s v="07"/>
    <s v="High"/>
    <s v="MEDIUM"/>
  </r>
  <r>
    <x v="440"/>
    <n v="5338"/>
    <n v="1354"/>
    <n v="16"/>
    <x v="1"/>
    <x v="6"/>
    <x v="0"/>
    <d v="2024-10-21T00:00:00"/>
    <x v="647"/>
    <x v="0"/>
    <x v="3"/>
    <x v="1"/>
    <x v="4"/>
    <s v="21"/>
    <s v="High"/>
    <s v="MEDIUM"/>
  </r>
  <r>
    <x v="440"/>
    <n v="5338"/>
    <n v="1354"/>
    <n v="16"/>
    <x v="1"/>
    <x v="6"/>
    <x v="0"/>
    <d v="2021-01-04T00:00:00"/>
    <x v="648"/>
    <x v="2"/>
    <x v="2"/>
    <x v="2"/>
    <x v="8"/>
    <s v="04"/>
    <s v="High"/>
    <s v="MEDIUM"/>
  </r>
  <r>
    <x v="441"/>
    <n v="3095"/>
    <n v="941"/>
    <n v="2"/>
    <x v="1"/>
    <x v="2"/>
    <x v="2"/>
    <d v="2022-04-19T00:00:00"/>
    <x v="649"/>
    <x v="5"/>
    <x v="14"/>
    <x v="3"/>
    <x v="11"/>
    <s v="19"/>
    <s v="Low"/>
    <s v="LOW"/>
  </r>
  <r>
    <x v="441"/>
    <n v="3095"/>
    <n v="941"/>
    <n v="2"/>
    <x v="1"/>
    <x v="2"/>
    <x v="2"/>
    <d v="2022-08-11T00:00:00"/>
    <x v="650"/>
    <x v="4"/>
    <x v="10"/>
    <x v="3"/>
    <x v="9"/>
    <s v="11"/>
    <s v="Low"/>
    <s v="LOW"/>
  </r>
  <r>
    <x v="442"/>
    <n v="6017"/>
    <n v="2230"/>
    <n v="13"/>
    <x v="0"/>
    <x v="1"/>
    <x v="1"/>
    <d v="2023-08-04T00:00:00"/>
    <x v="651"/>
    <x v="1"/>
    <x v="17"/>
    <x v="0"/>
    <x v="9"/>
    <s v="04"/>
    <s v="High"/>
    <s v="MEDIUM"/>
  </r>
  <r>
    <x v="443"/>
    <n v="4904"/>
    <n v="469"/>
    <n v="2"/>
    <x v="1"/>
    <x v="2"/>
    <x v="1"/>
    <d v="2020-04-25T00:00:00"/>
    <x v="652"/>
    <x v="4"/>
    <x v="8"/>
    <x v="4"/>
    <x v="11"/>
    <s v="25"/>
    <s v="Low"/>
    <s v="LOW"/>
  </r>
  <r>
    <x v="443"/>
    <n v="3080"/>
    <n v="737"/>
    <n v="6"/>
    <x v="1"/>
    <x v="9"/>
    <x v="0"/>
    <d v="2020-04-25T00:00:00"/>
    <x v="652"/>
    <x v="4"/>
    <x v="8"/>
    <x v="4"/>
    <x v="11"/>
    <s v="25"/>
    <s v="Low"/>
    <s v="LOW"/>
  </r>
  <r>
    <x v="444"/>
    <n v="1992"/>
    <n v="355"/>
    <n v="2"/>
    <x v="0"/>
    <x v="10"/>
    <x v="4"/>
    <d v="2024-12-14T00:00:00"/>
    <x v="653"/>
    <x v="0"/>
    <x v="16"/>
    <x v="1"/>
    <x v="1"/>
    <s v="14"/>
    <s v="Low"/>
    <s v="LOW"/>
  </r>
  <r>
    <x v="445"/>
    <n v="5346"/>
    <n v="1246"/>
    <n v="17"/>
    <x v="2"/>
    <x v="7"/>
    <x v="2"/>
    <d v="2022-07-25T00:00:00"/>
    <x v="654"/>
    <x v="0"/>
    <x v="3"/>
    <x v="3"/>
    <x v="2"/>
    <s v="25"/>
    <s v="High"/>
    <s v="MEDIUM"/>
  </r>
  <r>
    <x v="445"/>
    <n v="5346"/>
    <n v="1246"/>
    <n v="17"/>
    <x v="2"/>
    <x v="7"/>
    <x v="2"/>
    <d v="2022-05-07T00:00:00"/>
    <x v="655"/>
    <x v="0"/>
    <x v="0"/>
    <x v="3"/>
    <x v="3"/>
    <s v="07"/>
    <s v="High"/>
    <s v="MEDIUM"/>
  </r>
  <r>
    <x v="446"/>
    <n v="8422"/>
    <n v="893"/>
    <n v="18"/>
    <x v="0"/>
    <x v="1"/>
    <x v="1"/>
    <d v="2022-08-11T00:00:00"/>
    <x v="656"/>
    <x v="3"/>
    <x v="11"/>
    <x v="3"/>
    <x v="9"/>
    <s v="11"/>
    <s v="Low"/>
    <s v="LOW"/>
  </r>
  <r>
    <x v="446"/>
    <n v="8422"/>
    <n v="893"/>
    <n v="18"/>
    <x v="0"/>
    <x v="1"/>
    <x v="1"/>
    <d v="2022-08-12T00:00:00"/>
    <x v="657"/>
    <x v="5"/>
    <x v="12"/>
    <x v="3"/>
    <x v="9"/>
    <s v="12"/>
    <s v="Low"/>
    <s v="LOW"/>
  </r>
  <r>
    <x v="446"/>
    <n v="6105"/>
    <n v="1447"/>
    <n v="8"/>
    <x v="2"/>
    <x v="11"/>
    <x v="3"/>
    <d v="2022-08-11T00:00:00"/>
    <x v="656"/>
    <x v="3"/>
    <x v="11"/>
    <x v="3"/>
    <x v="9"/>
    <s v="11"/>
    <s v="High"/>
    <s v="MEDIUM"/>
  </r>
  <r>
    <x v="446"/>
    <n v="6105"/>
    <n v="1447"/>
    <n v="8"/>
    <x v="2"/>
    <x v="11"/>
    <x v="3"/>
    <d v="2022-08-12T00:00:00"/>
    <x v="657"/>
    <x v="5"/>
    <x v="12"/>
    <x v="3"/>
    <x v="9"/>
    <s v="12"/>
    <s v="High"/>
    <s v="MEDIUM"/>
  </r>
  <r>
    <x v="447"/>
    <n v="670"/>
    <n v="85"/>
    <n v="9"/>
    <x v="1"/>
    <x v="2"/>
    <x v="2"/>
    <d v="2023-08-21T00:00:00"/>
    <x v="658"/>
    <x v="4"/>
    <x v="15"/>
    <x v="0"/>
    <x v="9"/>
    <s v="21"/>
    <s v="Low"/>
    <s v="LOW"/>
  </r>
  <r>
    <x v="448"/>
    <n v="4057"/>
    <n v="1012"/>
    <n v="6"/>
    <x v="0"/>
    <x v="3"/>
    <x v="3"/>
    <d v="2022-09-12T00:00:00"/>
    <x v="659"/>
    <x v="3"/>
    <x v="9"/>
    <x v="3"/>
    <x v="10"/>
    <s v="12"/>
    <s v="High"/>
    <s v="MEDIUM"/>
  </r>
  <r>
    <x v="449"/>
    <n v="8178"/>
    <n v="2462"/>
    <n v="10"/>
    <x v="1"/>
    <x v="2"/>
    <x v="0"/>
    <d v="2023-08-20T00:00:00"/>
    <x v="660"/>
    <x v="3"/>
    <x v="4"/>
    <x v="0"/>
    <x v="9"/>
    <s v="20"/>
    <s v="High"/>
    <s v="MEDIUM"/>
  </r>
  <r>
    <x v="450"/>
    <n v="8752"/>
    <n v="1686"/>
    <n v="9"/>
    <x v="2"/>
    <x v="4"/>
    <x v="1"/>
    <d v="2020-12-27T00:00:00"/>
    <x v="661"/>
    <x v="5"/>
    <x v="13"/>
    <x v="4"/>
    <x v="1"/>
    <s v="27"/>
    <s v="High"/>
    <s v="MEDIUM"/>
  </r>
  <r>
    <x v="450"/>
    <n v="8752"/>
    <n v="1686"/>
    <n v="9"/>
    <x v="2"/>
    <x v="4"/>
    <x v="1"/>
    <d v="2023-09-04T00:00:00"/>
    <x v="662"/>
    <x v="1"/>
    <x v="17"/>
    <x v="0"/>
    <x v="10"/>
    <s v="04"/>
    <s v="High"/>
    <s v="MEDIUM"/>
  </r>
  <r>
    <x v="450"/>
    <n v="8752"/>
    <n v="1686"/>
    <n v="9"/>
    <x v="2"/>
    <x v="4"/>
    <x v="1"/>
    <d v="2022-01-08T00:00:00"/>
    <x v="663"/>
    <x v="1"/>
    <x v="1"/>
    <x v="3"/>
    <x v="8"/>
    <s v="08"/>
    <s v="High"/>
    <s v="MEDIUM"/>
  </r>
  <r>
    <x v="451"/>
    <n v="8974"/>
    <n v="4441"/>
    <n v="16"/>
    <x v="0"/>
    <x v="1"/>
    <x v="2"/>
    <d v="2023-06-05T00:00:00"/>
    <x v="664"/>
    <x v="2"/>
    <x v="5"/>
    <x v="0"/>
    <x v="0"/>
    <s v="05"/>
    <s v="High"/>
    <s v="HIGH"/>
  </r>
  <r>
    <x v="452"/>
    <n v="9090"/>
    <n v="3098"/>
    <n v="16"/>
    <x v="0"/>
    <x v="10"/>
    <x v="3"/>
    <d v="2021-04-01T00:00:00"/>
    <x v="665"/>
    <x v="4"/>
    <x v="8"/>
    <x v="2"/>
    <x v="11"/>
    <s v="01"/>
    <s v="High"/>
    <s v="HIGH"/>
  </r>
  <r>
    <x v="452"/>
    <n v="9090"/>
    <n v="3098"/>
    <n v="16"/>
    <x v="0"/>
    <x v="10"/>
    <x v="3"/>
    <d v="2024-05-28T00:00:00"/>
    <x v="666"/>
    <x v="1"/>
    <x v="6"/>
    <x v="1"/>
    <x v="3"/>
    <s v="28"/>
    <s v="High"/>
    <s v="HIGH"/>
  </r>
  <r>
    <x v="452"/>
    <n v="851"/>
    <n v="356"/>
    <n v="11"/>
    <x v="0"/>
    <x v="0"/>
    <x v="3"/>
    <d v="2021-04-01T00:00:00"/>
    <x v="665"/>
    <x v="4"/>
    <x v="8"/>
    <x v="2"/>
    <x v="11"/>
    <s v="01"/>
    <s v="Low"/>
    <s v="LOW"/>
  </r>
  <r>
    <x v="452"/>
    <n v="851"/>
    <n v="356"/>
    <n v="11"/>
    <x v="0"/>
    <x v="0"/>
    <x v="3"/>
    <d v="2024-05-28T00:00:00"/>
    <x v="666"/>
    <x v="1"/>
    <x v="6"/>
    <x v="1"/>
    <x v="3"/>
    <s v="28"/>
    <s v="Low"/>
    <s v="LOW"/>
  </r>
  <r>
    <x v="453"/>
    <n v="5427"/>
    <n v="728"/>
    <n v="3"/>
    <x v="0"/>
    <x v="10"/>
    <x v="0"/>
    <d v="2023-03-09T00:00:00"/>
    <x v="667"/>
    <x v="0"/>
    <x v="0"/>
    <x v="0"/>
    <x v="6"/>
    <s v="09"/>
    <s v="Low"/>
    <s v="LOW"/>
  </r>
  <r>
    <x v="454"/>
    <n v="2695"/>
    <n v="914"/>
    <n v="15"/>
    <x v="2"/>
    <x v="11"/>
    <x v="1"/>
    <d v="2022-07-28T00:00:00"/>
    <x v="668"/>
    <x v="1"/>
    <x v="17"/>
    <x v="3"/>
    <x v="2"/>
    <s v="28"/>
    <s v="Low"/>
    <s v="LOW"/>
  </r>
  <r>
    <x v="454"/>
    <n v="2695"/>
    <n v="914"/>
    <n v="15"/>
    <x v="2"/>
    <x v="11"/>
    <x v="1"/>
    <d v="2021-06-17T00:00:00"/>
    <x v="669"/>
    <x v="3"/>
    <x v="4"/>
    <x v="2"/>
    <x v="0"/>
    <s v="17"/>
    <s v="Low"/>
    <s v="LOW"/>
  </r>
  <r>
    <x v="455"/>
    <n v="2386"/>
    <n v="999"/>
    <n v="3"/>
    <x v="1"/>
    <x v="2"/>
    <x v="4"/>
    <d v="2024-02-13T00:00:00"/>
    <x v="670"/>
    <x v="0"/>
    <x v="0"/>
    <x v="1"/>
    <x v="7"/>
    <s v="13"/>
    <s v="Low"/>
    <s v="LOW"/>
  </r>
  <r>
    <x v="456"/>
    <n v="2284"/>
    <n v="149"/>
    <n v="20"/>
    <x v="1"/>
    <x v="2"/>
    <x v="1"/>
    <d v="2021-08-06T00:00:00"/>
    <x v="671"/>
    <x v="2"/>
    <x v="7"/>
    <x v="2"/>
    <x v="9"/>
    <s v="06"/>
    <s v="Low"/>
    <s v="LOW"/>
  </r>
  <r>
    <x v="457"/>
    <n v="6034"/>
    <n v="608"/>
    <n v="8"/>
    <x v="0"/>
    <x v="10"/>
    <x v="2"/>
    <d v="2022-05-01T00:00:00"/>
    <x v="672"/>
    <x v="4"/>
    <x v="15"/>
    <x v="3"/>
    <x v="3"/>
    <s v="01"/>
    <s v="Low"/>
    <s v="LOW"/>
  </r>
  <r>
    <x v="457"/>
    <n v="8956"/>
    <n v="3359"/>
    <n v="13"/>
    <x v="2"/>
    <x v="11"/>
    <x v="3"/>
    <d v="2022-05-01T00:00:00"/>
    <x v="672"/>
    <x v="4"/>
    <x v="15"/>
    <x v="3"/>
    <x v="3"/>
    <s v="01"/>
    <s v="High"/>
    <s v="HIGH"/>
  </r>
  <r>
    <x v="458"/>
    <n v="7122"/>
    <n v="1982"/>
    <n v="7"/>
    <x v="1"/>
    <x v="6"/>
    <x v="2"/>
    <d v="2024-03-11T00:00:00"/>
    <x v="673"/>
    <x v="1"/>
    <x v="17"/>
    <x v="1"/>
    <x v="6"/>
    <s v="11"/>
    <s v="High"/>
    <s v="MEDIUM"/>
  </r>
  <r>
    <x v="459"/>
    <n v="9775"/>
    <n v="4507"/>
    <n v="5"/>
    <x v="1"/>
    <x v="6"/>
    <x v="0"/>
    <d v="2020-07-06T00:00:00"/>
    <x v="674"/>
    <x v="5"/>
    <x v="13"/>
    <x v="4"/>
    <x v="2"/>
    <s v="06"/>
    <s v="High"/>
    <s v="HIGH"/>
  </r>
  <r>
    <x v="460"/>
    <n v="3309"/>
    <n v="177"/>
    <n v="13"/>
    <x v="2"/>
    <x v="11"/>
    <x v="2"/>
    <d v="2020-12-17T00:00:00"/>
    <x v="675"/>
    <x v="5"/>
    <x v="14"/>
    <x v="4"/>
    <x v="1"/>
    <s v="17"/>
    <s v="Low"/>
    <s v="LOW"/>
  </r>
  <r>
    <x v="461"/>
    <n v="4163"/>
    <n v="897"/>
    <n v="14"/>
    <x v="0"/>
    <x v="0"/>
    <x v="4"/>
    <d v="2022-08-30T00:00:00"/>
    <x v="676"/>
    <x v="1"/>
    <x v="6"/>
    <x v="3"/>
    <x v="9"/>
    <s v="30"/>
    <s v="Low"/>
    <s v="LOW"/>
  </r>
  <r>
    <x v="461"/>
    <n v="4163"/>
    <n v="897"/>
    <n v="14"/>
    <x v="0"/>
    <x v="0"/>
    <x v="4"/>
    <d v="2025-02-27T00:00:00"/>
    <x v="677"/>
    <x v="5"/>
    <x v="14"/>
    <x v="5"/>
    <x v="7"/>
    <s v="27"/>
    <s v="Low"/>
    <s v="LOW"/>
  </r>
  <r>
    <x v="461"/>
    <n v="4163"/>
    <n v="897"/>
    <n v="14"/>
    <x v="0"/>
    <x v="0"/>
    <x v="4"/>
    <d v="2021-06-05T00:00:00"/>
    <x v="678"/>
    <x v="0"/>
    <x v="3"/>
    <x v="2"/>
    <x v="0"/>
    <s v="05"/>
    <s v="Low"/>
    <s v="LOW"/>
  </r>
  <r>
    <x v="462"/>
    <n v="5518"/>
    <n v="867"/>
    <n v="7"/>
    <x v="2"/>
    <x v="7"/>
    <x v="0"/>
    <d v="2022-12-22T00:00:00"/>
    <x v="679"/>
    <x v="4"/>
    <x v="15"/>
    <x v="3"/>
    <x v="1"/>
    <s v="22"/>
    <s v="Low"/>
    <s v="LOW"/>
  </r>
  <r>
    <x v="463"/>
    <n v="7566"/>
    <n v="606"/>
    <n v="6"/>
    <x v="0"/>
    <x v="10"/>
    <x v="1"/>
    <d v="2025-01-25T00:00:00"/>
    <x v="680"/>
    <x v="5"/>
    <x v="12"/>
    <x v="5"/>
    <x v="8"/>
    <s v="25"/>
    <s v="Low"/>
    <s v="LOW"/>
  </r>
  <r>
    <x v="463"/>
    <n v="7566"/>
    <n v="606"/>
    <n v="6"/>
    <x v="0"/>
    <x v="10"/>
    <x v="1"/>
    <d v="2025-02-14T00:00:00"/>
    <x v="681"/>
    <x v="3"/>
    <x v="9"/>
    <x v="5"/>
    <x v="7"/>
    <s v="14"/>
    <s v="Low"/>
    <s v="LOW"/>
  </r>
  <r>
    <x v="464"/>
    <n v="762"/>
    <n v="92"/>
    <n v="11"/>
    <x v="0"/>
    <x v="1"/>
    <x v="4"/>
    <d v="2023-01-06T00:00:00"/>
    <x v="682"/>
    <x v="1"/>
    <x v="6"/>
    <x v="0"/>
    <x v="8"/>
    <s v="06"/>
    <s v="Low"/>
    <s v="LOW"/>
  </r>
  <r>
    <x v="465"/>
    <n v="3316"/>
    <n v="126"/>
    <n v="6"/>
    <x v="0"/>
    <x v="3"/>
    <x v="4"/>
    <d v="2020-10-11T00:00:00"/>
    <x v="683"/>
    <x v="5"/>
    <x v="13"/>
    <x v="4"/>
    <x v="4"/>
    <s v="11"/>
    <s v="Low"/>
    <s v="LOW"/>
  </r>
  <r>
    <x v="466"/>
    <n v="5994"/>
    <n v="2826"/>
    <n v="9"/>
    <x v="2"/>
    <x v="11"/>
    <x v="2"/>
    <d v="2023-05-24T00:00:00"/>
    <x v="684"/>
    <x v="3"/>
    <x v="11"/>
    <x v="0"/>
    <x v="3"/>
    <s v="24"/>
    <s v="High"/>
    <s v="HIGH"/>
  </r>
  <r>
    <x v="466"/>
    <n v="5994"/>
    <n v="2826"/>
    <n v="9"/>
    <x v="2"/>
    <x v="11"/>
    <x v="2"/>
    <d v="2024-03-12T00:00:00"/>
    <x v="685"/>
    <x v="3"/>
    <x v="4"/>
    <x v="1"/>
    <x v="6"/>
    <s v="12"/>
    <s v="High"/>
    <s v="HIGH"/>
  </r>
  <r>
    <x v="466"/>
    <n v="5994"/>
    <n v="2826"/>
    <n v="9"/>
    <x v="2"/>
    <x v="11"/>
    <x v="2"/>
    <d v="2024-03-17T00:00:00"/>
    <x v="686"/>
    <x v="2"/>
    <x v="5"/>
    <x v="1"/>
    <x v="6"/>
    <s v="17"/>
    <s v="High"/>
    <s v="HIGH"/>
  </r>
  <r>
    <x v="467"/>
    <n v="3854"/>
    <n v="245"/>
    <n v="19"/>
    <x v="0"/>
    <x v="3"/>
    <x v="4"/>
    <d v="2022-05-17T00:00:00"/>
    <x v="687"/>
    <x v="5"/>
    <x v="12"/>
    <x v="3"/>
    <x v="3"/>
    <s v="17"/>
    <s v="Low"/>
    <s v="LOW"/>
  </r>
  <r>
    <x v="468"/>
    <n v="7019"/>
    <n v="2677"/>
    <n v="15"/>
    <x v="1"/>
    <x v="6"/>
    <x v="0"/>
    <d v="2020-12-21T00:00:00"/>
    <x v="688"/>
    <x v="0"/>
    <x v="0"/>
    <x v="4"/>
    <x v="1"/>
    <s v="21"/>
    <s v="High"/>
    <s v="HIGH"/>
  </r>
  <r>
    <x v="469"/>
    <n v="5954"/>
    <n v="2640"/>
    <n v="14"/>
    <x v="0"/>
    <x v="3"/>
    <x v="3"/>
    <d v="2021-08-24T00:00:00"/>
    <x v="689"/>
    <x v="2"/>
    <x v="5"/>
    <x v="2"/>
    <x v="9"/>
    <s v="24"/>
    <s v="High"/>
    <s v="HIGH"/>
  </r>
  <r>
    <x v="469"/>
    <n v="5954"/>
    <n v="2640"/>
    <n v="14"/>
    <x v="0"/>
    <x v="3"/>
    <x v="3"/>
    <d v="2022-10-22T00:00:00"/>
    <x v="690"/>
    <x v="4"/>
    <x v="8"/>
    <x v="3"/>
    <x v="4"/>
    <s v="22"/>
    <s v="High"/>
    <s v="HIGH"/>
  </r>
  <r>
    <x v="470"/>
    <n v="9752"/>
    <n v="3618"/>
    <n v="5"/>
    <x v="2"/>
    <x v="11"/>
    <x v="1"/>
    <d v="2024-02-21T00:00:00"/>
    <x v="691"/>
    <x v="2"/>
    <x v="7"/>
    <x v="1"/>
    <x v="7"/>
    <s v="21"/>
    <s v="High"/>
    <s v="HIGH"/>
  </r>
  <r>
    <x v="470"/>
    <n v="9752"/>
    <n v="3618"/>
    <n v="5"/>
    <x v="2"/>
    <x v="11"/>
    <x v="1"/>
    <d v="2022-10-31T00:00:00"/>
    <x v="692"/>
    <x v="1"/>
    <x v="17"/>
    <x v="3"/>
    <x v="4"/>
    <s v="31"/>
    <s v="High"/>
    <s v="HIGH"/>
  </r>
  <r>
    <x v="471"/>
    <n v="5335"/>
    <n v="322"/>
    <n v="15"/>
    <x v="0"/>
    <x v="0"/>
    <x v="4"/>
    <d v="2022-05-15T00:00:00"/>
    <x v="693"/>
    <x v="2"/>
    <x v="5"/>
    <x v="3"/>
    <x v="3"/>
    <s v="15"/>
    <s v="Low"/>
    <s v="LOW"/>
  </r>
  <r>
    <x v="472"/>
    <n v="1454"/>
    <n v="80"/>
    <n v="20"/>
    <x v="0"/>
    <x v="0"/>
    <x v="3"/>
    <d v="2022-07-22T00:00:00"/>
    <x v="694"/>
    <x v="2"/>
    <x v="7"/>
    <x v="3"/>
    <x v="2"/>
    <s v="22"/>
    <s v="Low"/>
    <s v="LOW"/>
  </r>
  <r>
    <x v="473"/>
    <n v="6724"/>
    <n v="1539"/>
    <n v="19"/>
    <x v="2"/>
    <x v="11"/>
    <x v="4"/>
    <d v="2021-12-13T00:00:00"/>
    <x v="695"/>
    <x v="3"/>
    <x v="11"/>
    <x v="2"/>
    <x v="1"/>
    <s v="13"/>
    <s v="High"/>
    <s v="MEDIUM"/>
  </r>
  <r>
    <x v="473"/>
    <n v="6724"/>
    <n v="1539"/>
    <n v="19"/>
    <x v="2"/>
    <x v="11"/>
    <x v="4"/>
    <d v="2021-06-03T00:00:00"/>
    <x v="696"/>
    <x v="4"/>
    <x v="8"/>
    <x v="2"/>
    <x v="0"/>
    <s v="03"/>
    <s v="High"/>
    <s v="MEDIUM"/>
  </r>
  <r>
    <x v="474"/>
    <n v="9874"/>
    <n v="3895"/>
    <n v="4"/>
    <x v="1"/>
    <x v="9"/>
    <x v="2"/>
    <d v="2025-02-24T00:00:00"/>
    <x v="697"/>
    <x v="5"/>
    <x v="14"/>
    <x v="5"/>
    <x v="7"/>
    <s v="24"/>
    <s v="High"/>
    <s v="HIGH"/>
  </r>
  <r>
    <x v="475"/>
    <n v="4918"/>
    <n v="1485"/>
    <n v="7"/>
    <x v="0"/>
    <x v="10"/>
    <x v="0"/>
    <d v="2023-02-02T00:00:00"/>
    <x v="698"/>
    <x v="0"/>
    <x v="16"/>
    <x v="0"/>
    <x v="7"/>
    <s v="02"/>
    <s v="High"/>
    <s v="MEDIUM"/>
  </r>
  <r>
    <x v="476"/>
    <n v="3189"/>
    <n v="1180"/>
    <n v="19"/>
    <x v="1"/>
    <x v="8"/>
    <x v="3"/>
    <d v="2021-12-31T00:00:00"/>
    <x v="699"/>
    <x v="2"/>
    <x v="5"/>
    <x v="2"/>
    <x v="1"/>
    <s v="31"/>
    <s v="High"/>
    <s v="MEDIUM"/>
  </r>
  <r>
    <x v="477"/>
    <n v="2684"/>
    <n v="713"/>
    <n v="2"/>
    <x v="0"/>
    <x v="0"/>
    <x v="0"/>
    <d v="2024-06-15T00:00:00"/>
    <x v="700"/>
    <x v="2"/>
    <x v="5"/>
    <x v="1"/>
    <x v="0"/>
    <s v="15"/>
    <s v="Low"/>
    <s v="LOW"/>
  </r>
  <r>
    <x v="477"/>
    <n v="2684"/>
    <n v="713"/>
    <n v="2"/>
    <x v="0"/>
    <x v="0"/>
    <x v="0"/>
    <d v="2022-06-05T00:00:00"/>
    <x v="701"/>
    <x v="2"/>
    <x v="2"/>
    <x v="3"/>
    <x v="0"/>
    <s v="05"/>
    <s v="Low"/>
    <s v="LOW"/>
  </r>
  <r>
    <x v="477"/>
    <n v="2684"/>
    <n v="713"/>
    <n v="2"/>
    <x v="0"/>
    <x v="0"/>
    <x v="0"/>
    <d v="2020-05-11T00:00:00"/>
    <x v="702"/>
    <x v="4"/>
    <x v="8"/>
    <x v="4"/>
    <x v="3"/>
    <s v="11"/>
    <s v="Low"/>
    <s v="LOW"/>
  </r>
  <r>
    <x v="478"/>
    <n v="7626"/>
    <n v="229"/>
    <n v="5"/>
    <x v="1"/>
    <x v="2"/>
    <x v="2"/>
    <d v="2024-02-11T00:00:00"/>
    <x v="703"/>
    <x v="1"/>
    <x v="6"/>
    <x v="1"/>
    <x v="7"/>
    <s v="11"/>
    <s v="Low"/>
    <s v="LOW"/>
  </r>
  <r>
    <x v="478"/>
    <n v="7626"/>
    <n v="229"/>
    <n v="5"/>
    <x v="1"/>
    <x v="2"/>
    <x v="2"/>
    <d v="2020-11-25T00:00:00"/>
    <x v="704"/>
    <x v="5"/>
    <x v="12"/>
    <x v="4"/>
    <x v="5"/>
    <s v="25"/>
    <s v="Low"/>
    <s v="LOW"/>
  </r>
  <r>
    <x v="479"/>
    <n v="6669"/>
    <n v="3063"/>
    <n v="19"/>
    <x v="0"/>
    <x v="1"/>
    <x v="0"/>
    <d v="2023-08-12T00:00:00"/>
    <x v="705"/>
    <x v="5"/>
    <x v="13"/>
    <x v="0"/>
    <x v="9"/>
    <s v="12"/>
    <s v="High"/>
    <s v="HIGH"/>
  </r>
  <r>
    <x v="480"/>
    <n v="6123"/>
    <n v="1686"/>
    <n v="3"/>
    <x v="1"/>
    <x v="6"/>
    <x v="3"/>
    <d v="2022-05-06T00:00:00"/>
    <x v="706"/>
    <x v="5"/>
    <x v="13"/>
    <x v="3"/>
    <x v="3"/>
    <s v="06"/>
    <s v="High"/>
    <s v="MEDIUM"/>
  </r>
  <r>
    <x v="481"/>
    <n v="3265"/>
    <n v="1390"/>
    <n v="16"/>
    <x v="1"/>
    <x v="8"/>
    <x v="3"/>
    <d v="2024-01-17T00:00:00"/>
    <x v="707"/>
    <x v="3"/>
    <x v="4"/>
    <x v="1"/>
    <x v="8"/>
    <s v="17"/>
    <s v="High"/>
    <s v="MEDIUM"/>
  </r>
  <r>
    <x v="482"/>
    <n v="8104"/>
    <n v="1039"/>
    <n v="6"/>
    <x v="1"/>
    <x v="6"/>
    <x v="4"/>
    <d v="2021-11-24T00:00:00"/>
    <x v="708"/>
    <x v="0"/>
    <x v="3"/>
    <x v="2"/>
    <x v="5"/>
    <s v="24"/>
    <s v="High"/>
    <s v="MEDIUM"/>
  </r>
  <r>
    <x v="482"/>
    <n v="8104"/>
    <n v="1039"/>
    <n v="6"/>
    <x v="1"/>
    <x v="6"/>
    <x v="4"/>
    <d v="2021-10-06T00:00:00"/>
    <x v="709"/>
    <x v="0"/>
    <x v="0"/>
    <x v="2"/>
    <x v="4"/>
    <s v="06"/>
    <s v="High"/>
    <s v="MEDIUM"/>
  </r>
  <r>
    <x v="482"/>
    <n v="8104"/>
    <n v="1039"/>
    <n v="6"/>
    <x v="1"/>
    <x v="6"/>
    <x v="4"/>
    <d v="2025-01-27T00:00:00"/>
    <x v="710"/>
    <x v="3"/>
    <x v="11"/>
    <x v="5"/>
    <x v="8"/>
    <s v="27"/>
    <s v="High"/>
    <s v="MEDIUM"/>
  </r>
  <r>
    <x v="483"/>
    <n v="847"/>
    <n v="355"/>
    <n v="17"/>
    <x v="2"/>
    <x v="4"/>
    <x v="4"/>
    <d v="2022-05-23T00:00:00"/>
    <x v="711"/>
    <x v="2"/>
    <x v="2"/>
    <x v="3"/>
    <x v="3"/>
    <s v="23"/>
    <s v="Low"/>
    <s v="LOW"/>
  </r>
  <r>
    <x v="483"/>
    <n v="847"/>
    <n v="355"/>
    <n v="17"/>
    <x v="2"/>
    <x v="4"/>
    <x v="4"/>
    <d v="2023-11-28T00:00:00"/>
    <x v="712"/>
    <x v="4"/>
    <x v="10"/>
    <x v="0"/>
    <x v="5"/>
    <s v="28"/>
    <s v="Low"/>
    <s v="LOW"/>
  </r>
  <r>
    <x v="483"/>
    <n v="847"/>
    <n v="355"/>
    <n v="17"/>
    <x v="2"/>
    <x v="4"/>
    <x v="4"/>
    <d v="2023-01-18T00:00:00"/>
    <x v="713"/>
    <x v="3"/>
    <x v="11"/>
    <x v="0"/>
    <x v="8"/>
    <s v="18"/>
    <s v="Low"/>
    <s v="LOW"/>
  </r>
  <r>
    <x v="484"/>
    <n v="3129"/>
    <n v="55"/>
    <n v="9"/>
    <x v="2"/>
    <x v="11"/>
    <x v="1"/>
    <d v="2021-09-06T00:00:00"/>
    <x v="714"/>
    <x v="1"/>
    <x v="17"/>
    <x v="2"/>
    <x v="10"/>
    <s v="06"/>
    <s v="Low"/>
    <s v="LOW"/>
  </r>
  <r>
    <x v="484"/>
    <n v="7821"/>
    <n v="3821"/>
    <n v="13"/>
    <x v="0"/>
    <x v="3"/>
    <x v="2"/>
    <d v="2021-09-06T00:00:00"/>
    <x v="714"/>
    <x v="1"/>
    <x v="17"/>
    <x v="2"/>
    <x v="10"/>
    <s v="06"/>
    <s v="High"/>
    <s v="HIGH"/>
  </r>
  <r>
    <x v="485"/>
    <n v="9498"/>
    <n v="256"/>
    <n v="12"/>
    <x v="0"/>
    <x v="10"/>
    <x v="4"/>
    <d v="2021-02-22T00:00:00"/>
    <x v="715"/>
    <x v="1"/>
    <x v="17"/>
    <x v="2"/>
    <x v="7"/>
    <s v="22"/>
    <s v="Low"/>
    <s v="LOW"/>
  </r>
  <r>
    <x v="485"/>
    <n v="9498"/>
    <n v="256"/>
    <n v="12"/>
    <x v="0"/>
    <x v="10"/>
    <x v="4"/>
    <d v="2021-10-06T00:00:00"/>
    <x v="716"/>
    <x v="2"/>
    <x v="5"/>
    <x v="2"/>
    <x v="4"/>
    <s v="06"/>
    <s v="Low"/>
    <s v="LOW"/>
  </r>
  <r>
    <x v="486"/>
    <n v="5461"/>
    <n v="1214"/>
    <n v="7"/>
    <x v="2"/>
    <x v="7"/>
    <x v="3"/>
    <d v="2020-06-07T00:00:00"/>
    <x v="717"/>
    <x v="2"/>
    <x v="7"/>
    <x v="4"/>
    <x v="0"/>
    <s v="07"/>
    <s v="High"/>
    <s v="MEDIUM"/>
  </r>
  <r>
    <x v="487"/>
    <n v="3084"/>
    <n v="611"/>
    <n v="19"/>
    <x v="2"/>
    <x v="11"/>
    <x v="0"/>
    <d v="2024-05-21T00:00:00"/>
    <x v="718"/>
    <x v="4"/>
    <x v="8"/>
    <x v="1"/>
    <x v="3"/>
    <s v="21"/>
    <s v="Low"/>
    <s v="LOW"/>
  </r>
  <r>
    <x v="488"/>
    <n v="6087"/>
    <n v="3043"/>
    <n v="1"/>
    <x v="2"/>
    <x v="7"/>
    <x v="4"/>
    <d v="2020-08-05T00:00:00"/>
    <x v="719"/>
    <x v="2"/>
    <x v="2"/>
    <x v="4"/>
    <x v="9"/>
    <s v="05"/>
    <s v="High"/>
    <s v="HIGH"/>
  </r>
  <r>
    <x v="489"/>
    <n v="611"/>
    <n v="300"/>
    <n v="3"/>
    <x v="2"/>
    <x v="11"/>
    <x v="3"/>
    <d v="2020-10-15T00:00:00"/>
    <x v="720"/>
    <x v="1"/>
    <x v="17"/>
    <x v="4"/>
    <x v="4"/>
    <s v="15"/>
    <s v="Low"/>
    <s v="LOW"/>
  </r>
  <r>
    <x v="490"/>
    <n v="9909"/>
    <n v="2999"/>
    <n v="18"/>
    <x v="1"/>
    <x v="6"/>
    <x v="4"/>
    <d v="2021-05-15T00:00:00"/>
    <x v="721"/>
    <x v="5"/>
    <x v="14"/>
    <x v="2"/>
    <x v="3"/>
    <s v="15"/>
    <s v="High"/>
    <s v="HIGH"/>
  </r>
  <r>
    <x v="490"/>
    <n v="9909"/>
    <n v="2999"/>
    <n v="18"/>
    <x v="1"/>
    <x v="6"/>
    <x v="4"/>
    <d v="2022-01-13T00:00:00"/>
    <x v="722"/>
    <x v="4"/>
    <x v="10"/>
    <x v="3"/>
    <x v="8"/>
    <s v="13"/>
    <s v="High"/>
    <s v="HIGH"/>
  </r>
  <r>
    <x v="491"/>
    <n v="6485"/>
    <n v="3178"/>
    <n v="18"/>
    <x v="2"/>
    <x v="7"/>
    <x v="0"/>
    <d v="2023-07-18T00:00:00"/>
    <x v="723"/>
    <x v="5"/>
    <x v="12"/>
    <x v="0"/>
    <x v="2"/>
    <s v="18"/>
    <s v="High"/>
    <s v="HIGH"/>
  </r>
  <r>
    <x v="492"/>
    <n v="7259"/>
    <n v="1969"/>
    <n v="10"/>
    <x v="0"/>
    <x v="3"/>
    <x v="3"/>
    <d v="2022-12-08T00:00:00"/>
    <x v="724"/>
    <x v="1"/>
    <x v="6"/>
    <x v="3"/>
    <x v="1"/>
    <s v="08"/>
    <s v="High"/>
    <s v="MEDIUM"/>
  </r>
  <r>
    <x v="493"/>
    <n v="3333"/>
    <n v="700"/>
    <n v="18"/>
    <x v="0"/>
    <x v="1"/>
    <x v="4"/>
    <d v="2023-04-17T00:00:00"/>
    <x v="725"/>
    <x v="0"/>
    <x v="0"/>
    <x v="0"/>
    <x v="11"/>
    <s v="17"/>
    <s v="Low"/>
    <s v="LOW"/>
  </r>
  <r>
    <x v="494"/>
    <n v="7786"/>
    <n v="1202"/>
    <n v="4"/>
    <x v="2"/>
    <x v="7"/>
    <x v="2"/>
    <d v="2020-06-23T00:00:00"/>
    <x v="726"/>
    <x v="1"/>
    <x v="17"/>
    <x v="4"/>
    <x v="0"/>
    <s v="23"/>
    <s v="High"/>
    <s v="MEDIUM"/>
  </r>
  <r>
    <x v="495"/>
    <n v="7644"/>
    <n v="2428"/>
    <n v="6"/>
    <x v="0"/>
    <x v="10"/>
    <x v="1"/>
    <d v="2022-01-20T00:00:00"/>
    <x v="727"/>
    <x v="1"/>
    <x v="6"/>
    <x v="3"/>
    <x v="8"/>
    <s v="20"/>
    <s v="High"/>
    <s v="MEDIUM"/>
  </r>
  <r>
    <x v="496"/>
    <n v="1476"/>
    <n v="247"/>
    <n v="5"/>
    <x v="2"/>
    <x v="11"/>
    <x v="4"/>
    <d v="2023-11-18T00:00:00"/>
    <x v="728"/>
    <x v="3"/>
    <x v="4"/>
    <x v="0"/>
    <x v="5"/>
    <s v="18"/>
    <s v="Low"/>
    <s v="LOW"/>
  </r>
  <r>
    <x v="496"/>
    <n v="1476"/>
    <n v="247"/>
    <n v="5"/>
    <x v="2"/>
    <x v="11"/>
    <x v="4"/>
    <d v="2022-01-19T00:00:00"/>
    <x v="729"/>
    <x v="3"/>
    <x v="9"/>
    <x v="3"/>
    <x v="8"/>
    <s v="19"/>
    <s v="Low"/>
    <s v="LOW"/>
  </r>
  <r>
    <x v="497"/>
    <n v="3445"/>
    <n v="1405"/>
    <n v="16"/>
    <x v="2"/>
    <x v="7"/>
    <x v="2"/>
    <d v="2020-09-21T00:00:00"/>
    <x v="730"/>
    <x v="3"/>
    <x v="11"/>
    <x v="4"/>
    <x v="10"/>
    <s v="21"/>
    <s v="High"/>
    <s v="MEDIUM"/>
  </r>
  <r>
    <x v="497"/>
    <n v="9837"/>
    <n v="384"/>
    <n v="1"/>
    <x v="0"/>
    <x v="3"/>
    <x v="0"/>
    <d v="2020-09-21T00:00:00"/>
    <x v="730"/>
    <x v="3"/>
    <x v="11"/>
    <x v="4"/>
    <x v="10"/>
    <s v="21"/>
    <s v="Low"/>
    <s v="LOW"/>
  </r>
  <r>
    <x v="498"/>
    <n v="1314"/>
    <n v="457"/>
    <n v="8"/>
    <x v="2"/>
    <x v="7"/>
    <x v="2"/>
    <d v="2021-06-11T00:00:00"/>
    <x v="731"/>
    <x v="3"/>
    <x v="9"/>
    <x v="2"/>
    <x v="0"/>
    <s v="11"/>
    <s v="Low"/>
    <s v="LOW"/>
  </r>
  <r>
    <x v="499"/>
    <n v="5951"/>
    <n v="936"/>
    <n v="6"/>
    <x v="0"/>
    <x v="3"/>
    <x v="1"/>
    <d v="2024-08-07T00:00:00"/>
    <x v="732"/>
    <x v="4"/>
    <x v="8"/>
    <x v="1"/>
    <x v="9"/>
    <s v="07"/>
    <s v="Low"/>
    <s v="LOW"/>
  </r>
  <r>
    <x v="499"/>
    <n v="5951"/>
    <n v="936"/>
    <n v="6"/>
    <x v="0"/>
    <x v="3"/>
    <x v="1"/>
    <d v="2022-07-26T00:00:00"/>
    <x v="733"/>
    <x v="5"/>
    <x v="12"/>
    <x v="3"/>
    <x v="2"/>
    <s v="26"/>
    <s v="Low"/>
    <s v="LOW"/>
  </r>
  <r>
    <x v="500"/>
    <n v="992"/>
    <n v="177"/>
    <n v="6"/>
    <x v="0"/>
    <x v="10"/>
    <x v="0"/>
    <d v="2024-01-13T00:00:00"/>
    <x v="734"/>
    <x v="3"/>
    <x v="4"/>
    <x v="1"/>
    <x v="8"/>
    <s v="13"/>
    <s v="Low"/>
    <s v="LOW"/>
  </r>
  <r>
    <x v="500"/>
    <n v="4699"/>
    <n v="625"/>
    <n v="18"/>
    <x v="1"/>
    <x v="6"/>
    <x v="2"/>
    <d v="2024-01-13T00:00:00"/>
    <x v="734"/>
    <x v="3"/>
    <x v="4"/>
    <x v="1"/>
    <x v="8"/>
    <s v="13"/>
    <s v="Low"/>
    <s v="LOW"/>
  </r>
  <r>
    <x v="501"/>
    <n v="5557"/>
    <n v="2114"/>
    <n v="17"/>
    <x v="0"/>
    <x v="3"/>
    <x v="2"/>
    <d v="2021-05-28T00:00:00"/>
    <x v="735"/>
    <x v="5"/>
    <x v="14"/>
    <x v="2"/>
    <x v="3"/>
    <s v="28"/>
    <s v="High"/>
    <s v="MEDIUM"/>
  </r>
  <r>
    <x v="502"/>
    <n v="3436"/>
    <n v="933"/>
    <n v="3"/>
    <x v="0"/>
    <x v="0"/>
    <x v="3"/>
    <d v="2021-06-13T00:00:00"/>
    <x v="736"/>
    <x v="4"/>
    <x v="8"/>
    <x v="2"/>
    <x v="0"/>
    <s v="13"/>
    <s v="Low"/>
    <s v="LOW"/>
  </r>
  <r>
    <x v="503"/>
    <n v="9840"/>
    <n v="3870"/>
    <n v="11"/>
    <x v="0"/>
    <x v="1"/>
    <x v="1"/>
    <d v="2023-04-25T00:00:00"/>
    <x v="737"/>
    <x v="4"/>
    <x v="10"/>
    <x v="0"/>
    <x v="11"/>
    <s v="25"/>
    <s v="High"/>
    <s v="HIGH"/>
  </r>
  <r>
    <x v="504"/>
    <n v="7620"/>
    <n v="125"/>
    <n v="4"/>
    <x v="1"/>
    <x v="8"/>
    <x v="2"/>
    <d v="2021-07-05T00:00:00"/>
    <x v="738"/>
    <x v="3"/>
    <x v="11"/>
    <x v="2"/>
    <x v="2"/>
    <s v="05"/>
    <s v="Low"/>
    <s v="LOW"/>
  </r>
  <r>
    <x v="504"/>
    <n v="7620"/>
    <n v="125"/>
    <n v="4"/>
    <x v="1"/>
    <x v="8"/>
    <x v="2"/>
    <d v="2024-10-12T00:00:00"/>
    <x v="739"/>
    <x v="3"/>
    <x v="11"/>
    <x v="1"/>
    <x v="4"/>
    <s v="12"/>
    <s v="Low"/>
    <s v="LOW"/>
  </r>
  <r>
    <x v="505"/>
    <n v="4314"/>
    <n v="1591"/>
    <n v="5"/>
    <x v="2"/>
    <x v="4"/>
    <x v="1"/>
    <d v="2021-10-04T00:00:00"/>
    <x v="740"/>
    <x v="2"/>
    <x v="2"/>
    <x v="2"/>
    <x v="4"/>
    <s v="04"/>
    <s v="High"/>
    <s v="MEDIUM"/>
  </r>
  <r>
    <x v="506"/>
    <n v="8851"/>
    <n v="999"/>
    <n v="12"/>
    <x v="0"/>
    <x v="3"/>
    <x v="0"/>
    <d v="2024-02-07T00:00:00"/>
    <x v="741"/>
    <x v="5"/>
    <x v="13"/>
    <x v="1"/>
    <x v="7"/>
    <s v="07"/>
    <s v="Low"/>
    <s v="LOW"/>
  </r>
  <r>
    <x v="507"/>
    <n v="544"/>
    <n v="272"/>
    <n v="2"/>
    <x v="0"/>
    <x v="3"/>
    <x v="1"/>
    <d v="2021-03-05T00:00:00"/>
    <x v="742"/>
    <x v="4"/>
    <x v="15"/>
    <x v="2"/>
    <x v="6"/>
    <s v="05"/>
    <s v="Low"/>
    <s v="LOW"/>
  </r>
  <r>
    <x v="507"/>
    <n v="544"/>
    <n v="272"/>
    <n v="2"/>
    <x v="0"/>
    <x v="3"/>
    <x v="1"/>
    <d v="2023-06-25T00:00:00"/>
    <x v="743"/>
    <x v="2"/>
    <x v="2"/>
    <x v="0"/>
    <x v="0"/>
    <s v="25"/>
    <s v="Low"/>
    <s v="LOW"/>
  </r>
  <r>
    <x v="508"/>
    <n v="537"/>
    <n v="142"/>
    <n v="20"/>
    <x v="1"/>
    <x v="6"/>
    <x v="2"/>
    <d v="2021-08-02T00:00:00"/>
    <x v="744"/>
    <x v="1"/>
    <x v="17"/>
    <x v="2"/>
    <x v="9"/>
    <s v="02"/>
    <s v="Low"/>
    <s v="LOW"/>
  </r>
  <r>
    <x v="509"/>
    <n v="5944"/>
    <n v="2661"/>
    <n v="7"/>
    <x v="0"/>
    <x v="3"/>
    <x v="2"/>
    <d v="2022-03-17T00:00:00"/>
    <x v="745"/>
    <x v="4"/>
    <x v="10"/>
    <x v="3"/>
    <x v="6"/>
    <s v="17"/>
    <s v="High"/>
    <s v="HIGH"/>
  </r>
  <r>
    <x v="510"/>
    <n v="2258"/>
    <n v="135"/>
    <n v="18"/>
    <x v="0"/>
    <x v="1"/>
    <x v="3"/>
    <d v="2024-02-07T00:00:00"/>
    <x v="746"/>
    <x v="0"/>
    <x v="0"/>
    <x v="1"/>
    <x v="7"/>
    <s v="07"/>
    <s v="Low"/>
    <s v="LOW"/>
  </r>
  <r>
    <x v="510"/>
    <n v="2258"/>
    <n v="135"/>
    <n v="18"/>
    <x v="0"/>
    <x v="1"/>
    <x v="3"/>
    <d v="2022-08-19T00:00:00"/>
    <x v="747"/>
    <x v="3"/>
    <x v="9"/>
    <x v="3"/>
    <x v="9"/>
    <s v="19"/>
    <s v="Low"/>
    <s v="LOW"/>
  </r>
  <r>
    <x v="511"/>
    <n v="9609"/>
    <n v="4339"/>
    <n v="3"/>
    <x v="2"/>
    <x v="7"/>
    <x v="1"/>
    <d v="2024-09-19T00:00:00"/>
    <x v="748"/>
    <x v="4"/>
    <x v="15"/>
    <x v="1"/>
    <x v="10"/>
    <s v="19"/>
    <s v="High"/>
    <s v="HIGH"/>
  </r>
  <r>
    <x v="511"/>
    <n v="9609"/>
    <n v="4339"/>
    <n v="3"/>
    <x v="2"/>
    <x v="7"/>
    <x v="1"/>
    <d v="2020-04-05T00:00:00"/>
    <x v="749"/>
    <x v="5"/>
    <x v="13"/>
    <x v="4"/>
    <x v="11"/>
    <s v="05"/>
    <s v="High"/>
    <s v="HIGH"/>
  </r>
  <r>
    <x v="512"/>
    <n v="9952"/>
    <n v="3301"/>
    <n v="15"/>
    <x v="0"/>
    <x v="0"/>
    <x v="1"/>
    <d v="2023-03-10T00:00:00"/>
    <x v="750"/>
    <x v="4"/>
    <x v="8"/>
    <x v="0"/>
    <x v="6"/>
    <s v="10"/>
    <s v="High"/>
    <s v="HIGH"/>
  </r>
  <r>
    <x v="513"/>
    <n v="9873"/>
    <n v="4585"/>
    <n v="7"/>
    <x v="1"/>
    <x v="8"/>
    <x v="3"/>
    <d v="2020-08-10T00:00:00"/>
    <x v="751"/>
    <x v="5"/>
    <x v="12"/>
    <x v="4"/>
    <x v="9"/>
    <s v="10"/>
    <s v="High"/>
    <s v="HIGH"/>
  </r>
  <r>
    <x v="514"/>
    <n v="3560"/>
    <n v="1335"/>
    <n v="15"/>
    <x v="0"/>
    <x v="0"/>
    <x v="4"/>
    <d v="2020-04-29T00:00:00"/>
    <x v="752"/>
    <x v="2"/>
    <x v="5"/>
    <x v="4"/>
    <x v="11"/>
    <s v="29"/>
    <s v="High"/>
    <s v="MEDIUM"/>
  </r>
  <r>
    <x v="514"/>
    <n v="3560"/>
    <n v="1335"/>
    <n v="15"/>
    <x v="0"/>
    <x v="0"/>
    <x v="4"/>
    <d v="2023-03-16T00:00:00"/>
    <x v="753"/>
    <x v="1"/>
    <x v="6"/>
    <x v="0"/>
    <x v="6"/>
    <s v="16"/>
    <s v="High"/>
    <s v="MEDIUM"/>
  </r>
  <r>
    <x v="515"/>
    <n v="6528"/>
    <n v="76"/>
    <n v="9"/>
    <x v="0"/>
    <x v="10"/>
    <x v="1"/>
    <d v="2020-05-04T00:00:00"/>
    <x v="754"/>
    <x v="2"/>
    <x v="2"/>
    <x v="4"/>
    <x v="3"/>
    <s v="04"/>
    <s v="Low"/>
    <s v="LOW"/>
  </r>
  <r>
    <x v="515"/>
    <n v="8930"/>
    <n v="3374"/>
    <n v="12"/>
    <x v="2"/>
    <x v="7"/>
    <x v="1"/>
    <d v="2020-05-04T00:00:00"/>
    <x v="754"/>
    <x v="2"/>
    <x v="2"/>
    <x v="4"/>
    <x v="3"/>
    <s v="04"/>
    <s v="High"/>
    <s v="HIGH"/>
  </r>
  <r>
    <x v="516"/>
    <n v="4521"/>
    <n v="1778"/>
    <n v="9"/>
    <x v="1"/>
    <x v="8"/>
    <x v="1"/>
    <d v="2024-10-15T00:00:00"/>
    <x v="755"/>
    <x v="0"/>
    <x v="16"/>
    <x v="1"/>
    <x v="4"/>
    <s v="15"/>
    <s v="High"/>
    <s v="MEDIUM"/>
  </r>
  <r>
    <x v="517"/>
    <n v="7091"/>
    <n v="2317"/>
    <n v="10"/>
    <x v="2"/>
    <x v="7"/>
    <x v="3"/>
    <d v="2022-06-09T00:00:00"/>
    <x v="756"/>
    <x v="3"/>
    <x v="9"/>
    <x v="3"/>
    <x v="0"/>
    <s v="09"/>
    <s v="High"/>
    <s v="MEDIUM"/>
  </r>
  <r>
    <x v="518"/>
    <n v="2101"/>
    <n v="287"/>
    <n v="8"/>
    <x v="1"/>
    <x v="2"/>
    <x v="4"/>
    <d v="2020-07-04T00:00:00"/>
    <x v="349"/>
    <x v="5"/>
    <x v="14"/>
    <x v="4"/>
    <x v="2"/>
    <s v="04"/>
    <s v="Low"/>
    <s v="LOW"/>
  </r>
  <r>
    <x v="518"/>
    <n v="2101"/>
    <n v="287"/>
    <n v="8"/>
    <x v="1"/>
    <x v="2"/>
    <x v="4"/>
    <d v="2023-04-09T00:00:00"/>
    <x v="757"/>
    <x v="1"/>
    <x v="1"/>
    <x v="0"/>
    <x v="11"/>
    <s v="09"/>
    <s v="Low"/>
    <s v="LOW"/>
  </r>
  <r>
    <x v="519"/>
    <n v="8644"/>
    <n v="1968"/>
    <n v="9"/>
    <x v="1"/>
    <x v="8"/>
    <x v="1"/>
    <d v="2023-11-24T00:00:00"/>
    <x v="758"/>
    <x v="1"/>
    <x v="1"/>
    <x v="0"/>
    <x v="5"/>
    <s v="24"/>
    <s v="High"/>
    <s v="MEDIUM"/>
  </r>
  <r>
    <x v="520"/>
    <n v="6672"/>
    <n v="3319"/>
    <n v="4"/>
    <x v="2"/>
    <x v="4"/>
    <x v="0"/>
    <d v="2023-11-29T00:00:00"/>
    <x v="759"/>
    <x v="4"/>
    <x v="8"/>
    <x v="0"/>
    <x v="5"/>
    <s v="29"/>
    <s v="High"/>
    <s v="HIGH"/>
  </r>
  <r>
    <x v="520"/>
    <n v="6672"/>
    <n v="3319"/>
    <n v="4"/>
    <x v="2"/>
    <x v="4"/>
    <x v="0"/>
    <d v="2024-05-20T00:00:00"/>
    <x v="760"/>
    <x v="3"/>
    <x v="9"/>
    <x v="1"/>
    <x v="3"/>
    <s v="20"/>
    <s v="High"/>
    <s v="HIGH"/>
  </r>
  <r>
    <x v="521"/>
    <n v="4699"/>
    <n v="103"/>
    <n v="12"/>
    <x v="1"/>
    <x v="9"/>
    <x v="0"/>
    <d v="2024-05-21T00:00:00"/>
    <x v="761"/>
    <x v="5"/>
    <x v="13"/>
    <x v="1"/>
    <x v="3"/>
    <s v="21"/>
    <s v="Low"/>
    <s v="LOW"/>
  </r>
  <r>
    <x v="522"/>
    <n v="4897"/>
    <n v="1001"/>
    <n v="14"/>
    <x v="2"/>
    <x v="7"/>
    <x v="1"/>
    <d v="2021-12-07T00:00:00"/>
    <x v="762"/>
    <x v="4"/>
    <x v="15"/>
    <x v="2"/>
    <x v="1"/>
    <s v="07"/>
    <s v="High"/>
    <s v="MEDIUM"/>
  </r>
  <r>
    <x v="522"/>
    <n v="4897"/>
    <n v="1001"/>
    <n v="14"/>
    <x v="2"/>
    <x v="7"/>
    <x v="1"/>
    <d v="2025-01-06T00:00:00"/>
    <x v="763"/>
    <x v="5"/>
    <x v="13"/>
    <x v="5"/>
    <x v="8"/>
    <s v="06"/>
    <s v="High"/>
    <s v="MEDIUM"/>
  </r>
  <r>
    <x v="523"/>
    <n v="5460"/>
    <n v="2088"/>
    <n v="14"/>
    <x v="2"/>
    <x v="4"/>
    <x v="1"/>
    <d v="2022-07-13T00:00:00"/>
    <x v="764"/>
    <x v="2"/>
    <x v="2"/>
    <x v="3"/>
    <x v="2"/>
    <s v="13"/>
    <s v="High"/>
    <s v="MEDIUM"/>
  </r>
  <r>
    <x v="523"/>
    <n v="5460"/>
    <n v="2088"/>
    <n v="14"/>
    <x v="2"/>
    <x v="4"/>
    <x v="1"/>
    <d v="2020-04-19T00:00:00"/>
    <x v="765"/>
    <x v="5"/>
    <x v="13"/>
    <x v="4"/>
    <x v="11"/>
    <s v="19"/>
    <s v="High"/>
    <s v="MEDIUM"/>
  </r>
  <r>
    <x v="524"/>
    <n v="9272"/>
    <n v="1771"/>
    <n v="19"/>
    <x v="1"/>
    <x v="6"/>
    <x v="0"/>
    <d v="2024-11-14T00:00:00"/>
    <x v="766"/>
    <x v="1"/>
    <x v="6"/>
    <x v="1"/>
    <x v="5"/>
    <s v="14"/>
    <s v="High"/>
    <s v="MEDIUM"/>
  </r>
  <r>
    <x v="524"/>
    <n v="9272"/>
    <n v="1771"/>
    <n v="19"/>
    <x v="1"/>
    <x v="6"/>
    <x v="0"/>
    <d v="2020-04-18T00:00:00"/>
    <x v="767"/>
    <x v="4"/>
    <x v="8"/>
    <x v="4"/>
    <x v="11"/>
    <s v="18"/>
    <s v="High"/>
    <s v="MEDIUM"/>
  </r>
  <r>
    <x v="525"/>
    <n v="7870"/>
    <n v="1057"/>
    <n v="15"/>
    <x v="1"/>
    <x v="2"/>
    <x v="3"/>
    <d v="2023-10-18T00:00:00"/>
    <x v="768"/>
    <x v="4"/>
    <x v="15"/>
    <x v="0"/>
    <x v="4"/>
    <s v="18"/>
    <s v="High"/>
    <s v="MEDIUM"/>
  </r>
  <r>
    <x v="525"/>
    <n v="7870"/>
    <n v="1057"/>
    <n v="15"/>
    <x v="1"/>
    <x v="2"/>
    <x v="3"/>
    <d v="2021-03-21T00:00:00"/>
    <x v="769"/>
    <x v="5"/>
    <x v="14"/>
    <x v="2"/>
    <x v="6"/>
    <s v="21"/>
    <s v="High"/>
    <s v="MEDIUM"/>
  </r>
  <r>
    <x v="526"/>
    <n v="7992"/>
    <n v="893"/>
    <n v="12"/>
    <x v="0"/>
    <x v="3"/>
    <x v="3"/>
    <d v="2024-09-13T00:00:00"/>
    <x v="770"/>
    <x v="5"/>
    <x v="14"/>
    <x v="1"/>
    <x v="10"/>
    <s v="13"/>
    <s v="Low"/>
    <s v="LOW"/>
  </r>
  <r>
    <x v="526"/>
    <n v="7992"/>
    <n v="893"/>
    <n v="12"/>
    <x v="0"/>
    <x v="3"/>
    <x v="3"/>
    <d v="2023-05-04T00:00:00"/>
    <x v="771"/>
    <x v="2"/>
    <x v="5"/>
    <x v="0"/>
    <x v="3"/>
    <s v="04"/>
    <s v="Low"/>
    <s v="LOW"/>
  </r>
  <r>
    <x v="526"/>
    <n v="7992"/>
    <n v="893"/>
    <n v="12"/>
    <x v="0"/>
    <x v="3"/>
    <x v="3"/>
    <d v="2023-05-31T00:00:00"/>
    <x v="772"/>
    <x v="1"/>
    <x v="1"/>
    <x v="0"/>
    <x v="3"/>
    <s v="31"/>
    <s v="Low"/>
    <s v="LOW"/>
  </r>
  <r>
    <x v="527"/>
    <n v="6499"/>
    <n v="2189"/>
    <n v="18"/>
    <x v="0"/>
    <x v="0"/>
    <x v="2"/>
    <d v="2024-06-15T00:00:00"/>
    <x v="773"/>
    <x v="2"/>
    <x v="5"/>
    <x v="1"/>
    <x v="0"/>
    <s v="15"/>
    <s v="High"/>
    <s v="MEDIUM"/>
  </r>
  <r>
    <x v="527"/>
    <n v="6499"/>
    <n v="2189"/>
    <n v="18"/>
    <x v="0"/>
    <x v="0"/>
    <x v="2"/>
    <d v="2021-04-03T00:00:00"/>
    <x v="774"/>
    <x v="0"/>
    <x v="3"/>
    <x v="2"/>
    <x v="11"/>
    <s v="03"/>
    <s v="High"/>
    <s v="MEDIUM"/>
  </r>
  <r>
    <x v="528"/>
    <n v="8848"/>
    <n v="2090"/>
    <n v="9"/>
    <x v="1"/>
    <x v="2"/>
    <x v="1"/>
    <d v="2025-01-14T00:00:00"/>
    <x v="775"/>
    <x v="3"/>
    <x v="9"/>
    <x v="5"/>
    <x v="8"/>
    <s v="14"/>
    <s v="High"/>
    <s v="MEDIUM"/>
  </r>
  <r>
    <x v="529"/>
    <n v="8044"/>
    <n v="3634"/>
    <n v="3"/>
    <x v="1"/>
    <x v="6"/>
    <x v="4"/>
    <d v="2020-12-24T00:00:00"/>
    <x v="776"/>
    <x v="0"/>
    <x v="3"/>
    <x v="4"/>
    <x v="1"/>
    <s v="24"/>
    <s v="High"/>
    <s v="HIGH"/>
  </r>
  <r>
    <x v="529"/>
    <n v="8044"/>
    <n v="3634"/>
    <n v="3"/>
    <x v="1"/>
    <x v="6"/>
    <x v="4"/>
    <d v="2022-10-07T00:00:00"/>
    <x v="777"/>
    <x v="3"/>
    <x v="9"/>
    <x v="3"/>
    <x v="4"/>
    <s v="07"/>
    <s v="High"/>
    <s v="HIGH"/>
  </r>
  <r>
    <x v="530"/>
    <n v="7417"/>
    <n v="1334"/>
    <n v="16"/>
    <x v="2"/>
    <x v="11"/>
    <x v="4"/>
    <d v="2021-10-05T00:00:00"/>
    <x v="778"/>
    <x v="0"/>
    <x v="16"/>
    <x v="2"/>
    <x v="4"/>
    <s v="05"/>
    <s v="High"/>
    <s v="MEDIUM"/>
  </r>
  <r>
    <x v="531"/>
    <n v="3451"/>
    <n v="658"/>
    <n v="3"/>
    <x v="1"/>
    <x v="6"/>
    <x v="0"/>
    <d v="2024-12-28T00:00:00"/>
    <x v="779"/>
    <x v="1"/>
    <x v="1"/>
    <x v="1"/>
    <x v="1"/>
    <s v="28"/>
    <s v="Low"/>
    <s v="LOW"/>
  </r>
  <r>
    <x v="532"/>
    <n v="8531"/>
    <n v="2555"/>
    <n v="4"/>
    <x v="0"/>
    <x v="3"/>
    <x v="2"/>
    <d v="2022-05-14T00:00:00"/>
    <x v="780"/>
    <x v="4"/>
    <x v="10"/>
    <x v="3"/>
    <x v="3"/>
    <s v="14"/>
    <s v="High"/>
    <s v="HIGH"/>
  </r>
  <r>
    <x v="533"/>
    <n v="6646"/>
    <n v="848"/>
    <n v="15"/>
    <x v="2"/>
    <x v="7"/>
    <x v="1"/>
    <d v="2023-08-19T00:00:00"/>
    <x v="781"/>
    <x v="2"/>
    <x v="5"/>
    <x v="0"/>
    <x v="9"/>
    <s v="19"/>
    <s v="Low"/>
    <s v="LOW"/>
  </r>
  <r>
    <x v="533"/>
    <n v="6646"/>
    <n v="848"/>
    <n v="15"/>
    <x v="2"/>
    <x v="7"/>
    <x v="1"/>
    <d v="2023-07-14T00:00:00"/>
    <x v="782"/>
    <x v="2"/>
    <x v="2"/>
    <x v="0"/>
    <x v="2"/>
    <s v="14"/>
    <s v="Low"/>
    <s v="LOW"/>
  </r>
  <r>
    <x v="534"/>
    <n v="2553"/>
    <n v="907"/>
    <n v="6"/>
    <x v="0"/>
    <x v="3"/>
    <x v="3"/>
    <d v="2023-06-22T00:00:00"/>
    <x v="783"/>
    <x v="4"/>
    <x v="8"/>
    <x v="0"/>
    <x v="0"/>
    <s v="22"/>
    <s v="Low"/>
    <s v="LOW"/>
  </r>
  <r>
    <x v="535"/>
    <n v="8490"/>
    <n v="3485"/>
    <n v="3"/>
    <x v="0"/>
    <x v="10"/>
    <x v="3"/>
    <d v="2023-03-21T00:00:00"/>
    <x v="784"/>
    <x v="2"/>
    <x v="5"/>
    <x v="0"/>
    <x v="6"/>
    <s v="21"/>
    <s v="High"/>
    <s v="HIGH"/>
  </r>
  <r>
    <x v="536"/>
    <n v="2689"/>
    <n v="1330"/>
    <n v="3"/>
    <x v="2"/>
    <x v="4"/>
    <x v="0"/>
    <d v="2020-12-13T00:00:00"/>
    <x v="785"/>
    <x v="3"/>
    <x v="4"/>
    <x v="4"/>
    <x v="1"/>
    <s v="13"/>
    <s v="High"/>
    <s v="MEDIUM"/>
  </r>
  <r>
    <x v="536"/>
    <n v="2689"/>
    <n v="1330"/>
    <n v="3"/>
    <x v="2"/>
    <x v="4"/>
    <x v="0"/>
    <d v="2024-05-29T00:00:00"/>
    <x v="786"/>
    <x v="0"/>
    <x v="0"/>
    <x v="1"/>
    <x v="3"/>
    <s v="29"/>
    <s v="High"/>
    <s v="MEDIUM"/>
  </r>
  <r>
    <x v="537"/>
    <n v="815"/>
    <n v="54"/>
    <n v="14"/>
    <x v="2"/>
    <x v="4"/>
    <x v="1"/>
    <d v="2021-05-25T00:00:00"/>
    <x v="787"/>
    <x v="3"/>
    <x v="11"/>
    <x v="2"/>
    <x v="3"/>
    <s v="25"/>
    <s v="Low"/>
    <s v="LOW"/>
  </r>
  <r>
    <x v="538"/>
    <n v="5024"/>
    <n v="379"/>
    <n v="2"/>
    <x v="1"/>
    <x v="8"/>
    <x v="0"/>
    <d v="2024-04-02T00:00:00"/>
    <x v="788"/>
    <x v="4"/>
    <x v="8"/>
    <x v="1"/>
    <x v="11"/>
    <s v="02"/>
    <s v="Low"/>
    <s v="LOW"/>
  </r>
  <r>
    <x v="538"/>
    <n v="5024"/>
    <n v="379"/>
    <n v="2"/>
    <x v="1"/>
    <x v="8"/>
    <x v="0"/>
    <d v="2022-12-03T00:00:00"/>
    <x v="789"/>
    <x v="1"/>
    <x v="17"/>
    <x v="3"/>
    <x v="1"/>
    <s v="03"/>
    <s v="Low"/>
    <s v="LOW"/>
  </r>
  <r>
    <x v="539"/>
    <n v="8962"/>
    <n v="2444"/>
    <n v="18"/>
    <x v="0"/>
    <x v="0"/>
    <x v="1"/>
    <d v="2021-07-12T00:00:00"/>
    <x v="790"/>
    <x v="5"/>
    <x v="14"/>
    <x v="2"/>
    <x v="2"/>
    <s v="12"/>
    <s v="High"/>
    <s v="MEDIUM"/>
  </r>
  <r>
    <x v="539"/>
    <n v="8962"/>
    <n v="2444"/>
    <n v="18"/>
    <x v="0"/>
    <x v="0"/>
    <x v="1"/>
    <d v="2020-03-22T00:00:00"/>
    <x v="791"/>
    <x v="1"/>
    <x v="17"/>
    <x v="4"/>
    <x v="6"/>
    <s v="22"/>
    <s v="High"/>
    <s v="MEDIUM"/>
  </r>
  <r>
    <x v="540"/>
    <n v="1961"/>
    <n v="59"/>
    <n v="12"/>
    <x v="1"/>
    <x v="9"/>
    <x v="0"/>
    <d v="2020-08-09T00:00:00"/>
    <x v="792"/>
    <x v="0"/>
    <x v="3"/>
    <x v="4"/>
    <x v="9"/>
    <s v="09"/>
    <s v="Low"/>
    <s v="LOW"/>
  </r>
  <r>
    <x v="541"/>
    <n v="526"/>
    <n v="83"/>
    <n v="4"/>
    <x v="2"/>
    <x v="7"/>
    <x v="3"/>
    <d v="2022-02-18T00:00:00"/>
    <x v="793"/>
    <x v="1"/>
    <x v="1"/>
    <x v="3"/>
    <x v="7"/>
    <s v="18"/>
    <s v="Low"/>
    <s v="LOW"/>
  </r>
  <r>
    <x v="542"/>
    <n v="6093"/>
    <n v="3042"/>
    <n v="9"/>
    <x v="2"/>
    <x v="11"/>
    <x v="1"/>
    <d v="2021-06-14T00:00:00"/>
    <x v="794"/>
    <x v="3"/>
    <x v="11"/>
    <x v="2"/>
    <x v="0"/>
    <s v="14"/>
    <s v="High"/>
    <s v="HIGH"/>
  </r>
  <r>
    <x v="542"/>
    <n v="6093"/>
    <n v="3042"/>
    <n v="9"/>
    <x v="2"/>
    <x v="11"/>
    <x v="1"/>
    <d v="2021-03-01T00:00:00"/>
    <x v="795"/>
    <x v="3"/>
    <x v="9"/>
    <x v="2"/>
    <x v="6"/>
    <s v="01"/>
    <s v="High"/>
    <s v="HIGH"/>
  </r>
  <r>
    <x v="543"/>
    <n v="7699"/>
    <n v="246"/>
    <n v="5"/>
    <x v="0"/>
    <x v="0"/>
    <x v="1"/>
    <d v="2023-09-23T00:00:00"/>
    <x v="796"/>
    <x v="4"/>
    <x v="10"/>
    <x v="0"/>
    <x v="10"/>
    <s v="23"/>
    <s v="Low"/>
    <s v="LOW"/>
  </r>
  <r>
    <x v="544"/>
    <n v="8825"/>
    <n v="3594"/>
    <n v="15"/>
    <x v="2"/>
    <x v="4"/>
    <x v="1"/>
    <d v="2024-07-31T00:00:00"/>
    <x v="797"/>
    <x v="2"/>
    <x v="5"/>
    <x v="1"/>
    <x v="2"/>
    <s v="31"/>
    <s v="High"/>
    <s v="HIGH"/>
  </r>
  <r>
    <x v="545"/>
    <n v="2082"/>
    <n v="642"/>
    <n v="8"/>
    <x v="0"/>
    <x v="10"/>
    <x v="2"/>
    <d v="2020-06-02T00:00:00"/>
    <x v="798"/>
    <x v="2"/>
    <x v="7"/>
    <x v="4"/>
    <x v="0"/>
    <s v="02"/>
    <s v="Low"/>
    <s v="LOW"/>
  </r>
  <r>
    <x v="545"/>
    <n v="2082"/>
    <n v="642"/>
    <n v="8"/>
    <x v="0"/>
    <x v="10"/>
    <x v="2"/>
    <d v="2022-12-15T00:00:00"/>
    <x v="799"/>
    <x v="4"/>
    <x v="10"/>
    <x v="3"/>
    <x v="1"/>
    <s v="15"/>
    <s v="Low"/>
    <s v="LOW"/>
  </r>
  <r>
    <x v="545"/>
    <n v="2082"/>
    <n v="642"/>
    <n v="8"/>
    <x v="0"/>
    <x v="10"/>
    <x v="2"/>
    <d v="2020-08-07T00:00:00"/>
    <x v="800"/>
    <x v="2"/>
    <x v="2"/>
    <x v="4"/>
    <x v="9"/>
    <s v="07"/>
    <s v="Low"/>
    <s v="LOW"/>
  </r>
  <r>
    <x v="546"/>
    <n v="914"/>
    <n v="163"/>
    <n v="13"/>
    <x v="1"/>
    <x v="6"/>
    <x v="0"/>
    <d v="2024-10-26T00:00:00"/>
    <x v="801"/>
    <x v="1"/>
    <x v="1"/>
    <x v="1"/>
    <x v="4"/>
    <s v="26"/>
    <s v="Low"/>
    <s v="LOW"/>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B-26776"/>
    <n v="9726"/>
    <n v="1275"/>
    <n v="5"/>
    <s v="Electronics"/>
    <s v="Electronic Games"/>
    <s v="UPI"/>
    <d v="2023-06-27T00:00:00"/>
    <s v="David Padilla"/>
    <s v="Florida"/>
    <x v="0"/>
    <x v="0"/>
    <s v="06"/>
  </r>
  <r>
    <s v="B-26776"/>
    <n v="9726"/>
    <n v="1275"/>
    <n v="5"/>
    <s v="Electronics"/>
    <s v="Electronic Games"/>
    <s v="UPI"/>
    <d v="2024-12-27T00:00:00"/>
    <s v="Connor Morgan"/>
    <s v="Illinois"/>
    <x v="1"/>
    <x v="1"/>
    <s v="12"/>
  </r>
  <r>
    <s v="B-26776"/>
    <n v="9726"/>
    <n v="1275"/>
    <n v="5"/>
    <s v="Electronics"/>
    <s v="Electronic Games"/>
    <s v="UPI"/>
    <d v="2021-07-25T00:00:00"/>
    <s v="Robert Stone"/>
    <s v="New York"/>
    <x v="2"/>
    <x v="2"/>
    <s v="07"/>
  </r>
  <r>
    <s v="B-26776"/>
    <n v="9726"/>
    <n v="1330"/>
    <n v="14"/>
    <s v="Electronics"/>
    <s v="Printers"/>
    <s v="UPI"/>
    <d v="2023-06-27T00:00:00"/>
    <s v="David Padilla"/>
    <s v="Florida"/>
    <x v="0"/>
    <x v="0"/>
    <s v="06"/>
  </r>
  <r>
    <s v="B-26776"/>
    <n v="9726"/>
    <n v="1330"/>
    <n v="14"/>
    <s v="Electronics"/>
    <s v="Printers"/>
    <s v="UPI"/>
    <d v="2024-12-27T00:00:00"/>
    <s v="Connor Morgan"/>
    <s v="Illinois"/>
    <x v="1"/>
    <x v="1"/>
    <s v="12"/>
  </r>
  <r>
    <s v="B-26776"/>
    <n v="4975"/>
    <n v="1330"/>
    <n v="14"/>
    <s v="Electronics"/>
    <s v="Printers"/>
    <s v="UPI"/>
    <d v="2021-07-25T00:00:00"/>
    <s v="Robert Stone"/>
    <s v="New York"/>
    <x v="2"/>
    <x v="2"/>
    <s v="07"/>
  </r>
  <r>
    <s v="B-26942"/>
    <n v="1525"/>
    <n v="185"/>
    <n v="12"/>
    <s v="Office Supplies"/>
    <s v="Pens"/>
    <s v="Debit Card"/>
    <d v="2024-05-11T00:00:00"/>
    <s v="John Fields"/>
    <s v="Florida"/>
    <x v="3"/>
    <x v="1"/>
    <s v="05"/>
  </r>
  <r>
    <s v="B-26942"/>
    <n v="1525"/>
    <n v="185"/>
    <n v="12"/>
    <s v="Office Supplies"/>
    <s v="Pens"/>
    <s v="Debit Card"/>
    <d v="2021-10-09T00:00:00"/>
    <s v="Clayton Smith"/>
    <s v="Florida"/>
    <x v="0"/>
    <x v="2"/>
    <s v="10"/>
  </r>
  <r>
    <s v="B-26640"/>
    <n v="883"/>
    <n v="117"/>
    <n v="10"/>
    <s v="Electronics"/>
    <s v="Laptops"/>
    <s v="EMI"/>
    <d v="2022-11-18T00:00:00"/>
    <s v="Richard Kelley"/>
    <s v="California"/>
    <x v="4"/>
    <x v="3"/>
    <s v="11"/>
  </r>
  <r>
    <s v="B-26640"/>
    <n v="8127"/>
    <n v="3551"/>
    <n v="16"/>
    <s v="Furniture"/>
    <s v="Tables"/>
    <s v="Credit Card"/>
    <d v="2022-11-18T00:00:00"/>
    <s v="Richard Kelley"/>
    <s v="California"/>
    <x v="4"/>
    <x v="3"/>
    <s v="11"/>
  </r>
  <r>
    <s v="B-25890"/>
    <n v="2516"/>
    <n v="734"/>
    <n v="19"/>
    <s v="Furniture"/>
    <s v="Chairs"/>
    <s v="UPI"/>
    <d v="2023-11-12T00:00:00"/>
    <s v="Jacqueline Hubbard"/>
    <s v="New York"/>
    <x v="5"/>
    <x v="0"/>
    <s v="11"/>
  </r>
  <r>
    <s v="B-25102"/>
    <n v="2975"/>
    <n v="462"/>
    <n v="14"/>
    <s v="Office Supplies"/>
    <s v="Pens"/>
    <s v="Credit Card"/>
    <d v="2020-03-23T00:00:00"/>
    <s v="Jessica Anderson"/>
    <s v="New York"/>
    <x v="5"/>
    <x v="4"/>
    <s v="03"/>
  </r>
  <r>
    <s v="B-25426"/>
    <n v="6851"/>
    <n v="2812"/>
    <n v="1"/>
    <s v="Office Supplies"/>
    <s v="Markers"/>
    <s v="Debit Card"/>
    <d v="2020-05-04T00:00:00"/>
    <s v="Mary Taylor"/>
    <s v="Florida"/>
    <x v="3"/>
    <x v="4"/>
    <s v="05"/>
  </r>
  <r>
    <s v="B-25426"/>
    <n v="7626"/>
    <n v="1046"/>
    <n v="15"/>
    <s v="Furniture"/>
    <s v="Sofas"/>
    <s v="Credit Card"/>
    <d v="2020-05-04T00:00:00"/>
    <s v="Mary Taylor"/>
    <s v="Florida"/>
    <x v="3"/>
    <x v="4"/>
    <s v="05"/>
  </r>
  <r>
    <s v="B-25426"/>
    <n v="1023"/>
    <n v="78"/>
    <n v="9"/>
    <s v="Furniture"/>
    <s v="Tables"/>
    <s v="UPI"/>
    <d v="2020-05-04T00:00:00"/>
    <s v="Mary Taylor"/>
    <s v="Florida"/>
    <x v="3"/>
    <x v="4"/>
    <s v="05"/>
  </r>
  <r>
    <s v="B-25238"/>
    <n v="7600"/>
    <n v="1098"/>
    <n v="10"/>
    <s v="Office Supplies"/>
    <s v="Pens"/>
    <s v="UPI"/>
    <d v="2023-11-09T00:00:00"/>
    <s v="Walter Crawford"/>
    <s v="Illinois"/>
    <x v="6"/>
    <x v="0"/>
    <s v="11"/>
  </r>
  <r>
    <s v="B-25238"/>
    <n v="7501"/>
    <n v="262"/>
    <n v="18"/>
    <s v="Office Supplies"/>
    <s v="Paper"/>
    <s v="COD"/>
    <d v="2023-11-09T00:00:00"/>
    <s v="Walter Crawford"/>
    <s v="Illinois"/>
    <x v="6"/>
    <x v="0"/>
    <s v="11"/>
  </r>
  <r>
    <s v="B-25051"/>
    <n v="725"/>
    <n v="133"/>
    <n v="6"/>
    <s v="Office Supplies"/>
    <s v="Paper"/>
    <s v="Credit Card"/>
    <d v="2024-12-30T00:00:00"/>
    <s v="Lawrence Robinson"/>
    <s v="New York"/>
    <x v="7"/>
    <x v="1"/>
    <s v="12"/>
  </r>
  <r>
    <s v="B-25051"/>
    <n v="7201"/>
    <n v="2685"/>
    <n v="2"/>
    <s v="Furniture"/>
    <s v="Tables"/>
    <s v="Credit Card"/>
    <d v="2024-12-30T00:00:00"/>
    <s v="Lawrence Robinson"/>
    <s v="New York"/>
    <x v="7"/>
    <x v="1"/>
    <s v="12"/>
  </r>
  <r>
    <s v="B-26510"/>
    <n v="1629"/>
    <n v="265"/>
    <n v="1"/>
    <s v="Office Supplies"/>
    <s v="Paper"/>
    <s v="UPI"/>
    <d v="2025-02-11T00:00:00"/>
    <s v="Douglas Pennington"/>
    <s v="Texas"/>
    <x v="8"/>
    <x v="5"/>
    <s v="02"/>
  </r>
  <r>
    <s v="B-26510"/>
    <n v="1629"/>
    <n v="265"/>
    <n v="1"/>
    <s v="Office Supplies"/>
    <s v="Paper"/>
    <s v="UPI"/>
    <d v="2024-01-23T00:00:00"/>
    <s v="Ricardo Andrews"/>
    <s v="California"/>
    <x v="9"/>
    <x v="1"/>
    <s v="01"/>
  </r>
  <r>
    <s v="B-25104"/>
    <n v="8971"/>
    <n v="2971"/>
    <n v="19"/>
    <s v="Office Supplies"/>
    <s v="Binders"/>
    <s v="Debit Card"/>
    <d v="2020-11-28T00:00:00"/>
    <s v="Paul Raymond"/>
    <s v="California"/>
    <x v="9"/>
    <x v="4"/>
    <s v="11"/>
  </r>
  <r>
    <s v="B-25104"/>
    <n v="2939"/>
    <n v="894"/>
    <n v="20"/>
    <s v="Office Supplies"/>
    <s v="Binders"/>
    <s v="COD"/>
    <d v="2020-11-28T00:00:00"/>
    <s v="Paul Raymond"/>
    <s v="California"/>
    <x v="9"/>
    <x v="4"/>
    <s v="11"/>
  </r>
  <r>
    <s v="B-25553"/>
    <n v="9380"/>
    <n v="414"/>
    <n v="11"/>
    <s v="Electronics"/>
    <s v="Phones"/>
    <s v="UPI"/>
    <d v="2024-05-30T00:00:00"/>
    <s v="Karen Johnson"/>
    <s v="New York"/>
    <x v="7"/>
    <x v="1"/>
    <s v="05"/>
  </r>
  <r>
    <s v="B-25553"/>
    <n v="8558"/>
    <n v="1644"/>
    <n v="18"/>
    <s v="Office Supplies"/>
    <s v="Binders"/>
    <s v="Credit Card"/>
    <d v="2024-05-30T00:00:00"/>
    <s v="Karen Johnson"/>
    <s v="New York"/>
    <x v="7"/>
    <x v="1"/>
    <s v="05"/>
  </r>
  <r>
    <s v="B-25553"/>
    <n v="4080"/>
    <n v="72"/>
    <n v="17"/>
    <s v="Office Supplies"/>
    <s v="Paper"/>
    <s v="COD"/>
    <d v="2024-05-30T00:00:00"/>
    <s v="Karen Johnson"/>
    <s v="New York"/>
    <x v="7"/>
    <x v="1"/>
    <s v="05"/>
  </r>
  <r>
    <s v="B-26703"/>
    <n v="4206"/>
    <n v="1821"/>
    <n v="17"/>
    <s v="Electronics"/>
    <s v="Electronic Games"/>
    <s v="EMI"/>
    <d v="2022-01-23T00:00:00"/>
    <s v="Juan Erickson"/>
    <s v="Texas"/>
    <x v="10"/>
    <x v="3"/>
    <s v="01"/>
  </r>
  <r>
    <s v="B-26232"/>
    <n v="5219"/>
    <n v="1180"/>
    <n v="20"/>
    <s v="Office Supplies"/>
    <s v="Binders"/>
    <s v="COD"/>
    <d v="2021-12-17T00:00:00"/>
    <s v="Alexander Reed"/>
    <s v="New York"/>
    <x v="5"/>
    <x v="2"/>
    <s v="12"/>
  </r>
  <r>
    <s v="B-26232"/>
    <n v="5219"/>
    <n v="1180"/>
    <n v="20"/>
    <s v="Office Supplies"/>
    <s v="Binders"/>
    <s v="COD"/>
    <d v="2023-02-03T00:00:00"/>
    <s v="Jacqueline Harris"/>
    <s v="California"/>
    <x v="11"/>
    <x v="0"/>
    <s v="02"/>
  </r>
  <r>
    <s v="B-25394"/>
    <n v="3686"/>
    <n v="760"/>
    <n v="20"/>
    <s v="Office Supplies"/>
    <s v="Pens"/>
    <s v="Debit Card"/>
    <d v="2022-10-30T00:00:00"/>
    <s v="Tyler Park"/>
    <s v="California"/>
    <x v="11"/>
    <x v="3"/>
    <s v="10"/>
  </r>
  <r>
    <s v="B-25394"/>
    <n v="3686"/>
    <n v="760"/>
    <n v="20"/>
    <s v="Office Supplies"/>
    <s v="Pens"/>
    <s v="Debit Card"/>
    <d v="2022-01-15T00:00:00"/>
    <s v="Richard Wolfe"/>
    <s v="Ohio"/>
    <x v="12"/>
    <x v="3"/>
    <s v="01"/>
  </r>
  <r>
    <s v="B-26157"/>
    <n v="6045"/>
    <n v="1606"/>
    <n v="4"/>
    <s v="Office Supplies"/>
    <s v="Paper"/>
    <s v="COD"/>
    <d v="2023-12-14T00:00:00"/>
    <s v="Sierra Rios"/>
    <s v="Florida"/>
    <x v="3"/>
    <x v="0"/>
    <s v="12"/>
  </r>
  <r>
    <s v="B-26157"/>
    <n v="9337"/>
    <n v="554"/>
    <n v="11"/>
    <s v="Office Supplies"/>
    <s v="Pens"/>
    <s v="COD"/>
    <d v="2023-12-14T00:00:00"/>
    <s v="Sierra Rios"/>
    <s v="Florida"/>
    <x v="3"/>
    <x v="0"/>
    <s v="12"/>
  </r>
  <r>
    <s v="B-25555"/>
    <n v="4051"/>
    <n v="1848"/>
    <n v="12"/>
    <s v="Electronics"/>
    <s v="Phones"/>
    <s v="Credit Card"/>
    <d v="2023-07-03T00:00:00"/>
    <s v="Jessica Richardson"/>
    <s v="California"/>
    <x v="9"/>
    <x v="0"/>
    <s v="07"/>
  </r>
  <r>
    <s v="B-25555"/>
    <n v="4051"/>
    <n v="1848"/>
    <n v="12"/>
    <s v="Electronics"/>
    <s v="Phones"/>
    <s v="Credit Card"/>
    <d v="2021-05-08T00:00:00"/>
    <s v="Kimberly Warren"/>
    <s v="Ohio"/>
    <x v="13"/>
    <x v="2"/>
    <s v="05"/>
  </r>
  <r>
    <s v="B-25555"/>
    <n v="5011"/>
    <n v="866"/>
    <n v="11"/>
    <s v="Furniture"/>
    <s v="Bookcases"/>
    <s v="Credit Card"/>
    <d v="2023-07-03T00:00:00"/>
    <s v="Jessica Richardson"/>
    <s v="California"/>
    <x v="9"/>
    <x v="0"/>
    <s v="07"/>
  </r>
  <r>
    <s v="B-25555"/>
    <n v="5011"/>
    <n v="866"/>
    <n v="11"/>
    <s v="Furniture"/>
    <s v="Bookcases"/>
    <s v="Credit Card"/>
    <d v="2021-05-08T00:00:00"/>
    <s v="Kimberly Warren"/>
    <s v="Ohio"/>
    <x v="13"/>
    <x v="2"/>
    <s v="05"/>
  </r>
  <r>
    <s v="B-26139"/>
    <n v="3958"/>
    <n v="630"/>
    <n v="15"/>
    <s v="Furniture"/>
    <s v="Sofas"/>
    <s v="EMI"/>
    <d v="2022-10-07T00:00:00"/>
    <s v="Casey Garcia"/>
    <s v="Florida"/>
    <x v="3"/>
    <x v="3"/>
    <s v="10"/>
  </r>
  <r>
    <s v="B-26139"/>
    <n v="3132"/>
    <n v="963"/>
    <n v="1"/>
    <s v="Furniture"/>
    <s v="Tables"/>
    <s v="Debit Card"/>
    <d v="2022-10-07T00:00:00"/>
    <s v="Casey Garcia"/>
    <s v="Florida"/>
    <x v="3"/>
    <x v="3"/>
    <s v="10"/>
  </r>
  <r>
    <s v="B-25032"/>
    <n v="7784"/>
    <n v="2937"/>
    <n v="12"/>
    <s v="Office Supplies"/>
    <s v="Markers"/>
    <s v="UPI"/>
    <d v="2024-08-06T00:00:00"/>
    <s v="Denise Hampton"/>
    <s v="California"/>
    <x v="11"/>
    <x v="1"/>
    <s v="08"/>
  </r>
  <r>
    <s v="B-25032"/>
    <n v="5591"/>
    <n v="1696"/>
    <n v="3"/>
    <s v="Office Supplies"/>
    <s v="Pens"/>
    <s v="COD"/>
    <d v="2024-08-06T00:00:00"/>
    <s v="Denise Hampton"/>
    <s v="California"/>
    <x v="11"/>
    <x v="1"/>
    <s v="08"/>
  </r>
  <r>
    <s v="B-25032"/>
    <n v="5122"/>
    <n v="2413"/>
    <n v="12"/>
    <s v="Electronics"/>
    <s v="Electronic Games"/>
    <s v="COD"/>
    <d v="2024-08-06T00:00:00"/>
    <s v="Denise Hampton"/>
    <s v="California"/>
    <x v="11"/>
    <x v="1"/>
    <s v="08"/>
  </r>
  <r>
    <s v="B-25730"/>
    <n v="8293"/>
    <n v="2632"/>
    <n v="8"/>
    <s v="Office Supplies"/>
    <s v="Binders"/>
    <s v="COD"/>
    <d v="2022-01-05T00:00:00"/>
    <s v="Justin Rodriguez"/>
    <s v="Ohio"/>
    <x v="14"/>
    <x v="3"/>
    <s v="01"/>
  </r>
  <r>
    <s v="B-25730"/>
    <n v="8293"/>
    <n v="2632"/>
    <n v="8"/>
    <s v="Office Supplies"/>
    <s v="Binders"/>
    <s v="COD"/>
    <d v="2020-10-17T00:00:00"/>
    <s v="Ms. Emily Baxter"/>
    <s v="New York"/>
    <x v="7"/>
    <x v="4"/>
    <s v="10"/>
  </r>
  <r>
    <s v="B-25730"/>
    <n v="8293"/>
    <n v="2632"/>
    <n v="8"/>
    <s v="Office Supplies"/>
    <s v="Binders"/>
    <s v="COD"/>
    <d v="2023-08-21T00:00:00"/>
    <s v="Austin White"/>
    <s v="California"/>
    <x v="4"/>
    <x v="0"/>
    <s v="08"/>
  </r>
  <r>
    <s v="B-25730"/>
    <n v="2863"/>
    <n v="205"/>
    <n v="17"/>
    <s v="Electronics"/>
    <s v="Phones"/>
    <s v="UPI"/>
    <d v="2022-01-05T00:00:00"/>
    <s v="Justin Rodriguez"/>
    <s v="Ohio"/>
    <x v="14"/>
    <x v="3"/>
    <s v="01"/>
  </r>
  <r>
    <s v="B-25730"/>
    <n v="2863"/>
    <n v="205"/>
    <n v="17"/>
    <s v="Electronics"/>
    <s v="Phones"/>
    <s v="UPI"/>
    <d v="2020-10-17T00:00:00"/>
    <s v="Ms. Emily Baxter"/>
    <s v="New York"/>
    <x v="7"/>
    <x v="4"/>
    <s v="10"/>
  </r>
  <r>
    <s v="B-25730"/>
    <n v="2863"/>
    <n v="205"/>
    <n v="17"/>
    <s v="Electronics"/>
    <s v="Phones"/>
    <s v="UPI"/>
    <d v="2023-08-21T00:00:00"/>
    <s v="Austin White"/>
    <s v="California"/>
    <x v="4"/>
    <x v="0"/>
    <s v="08"/>
  </r>
  <r>
    <s v="B-26470"/>
    <n v="3090"/>
    <n v="573"/>
    <n v="6"/>
    <s v="Furniture"/>
    <s v="Tables"/>
    <s v="EMI"/>
    <d v="2024-12-27T00:00:00"/>
    <s v="Morgan Montes"/>
    <s v="California"/>
    <x v="9"/>
    <x v="1"/>
    <s v="12"/>
  </r>
  <r>
    <s v="B-26470"/>
    <n v="3090"/>
    <n v="573"/>
    <n v="6"/>
    <s v="Furniture"/>
    <s v="Tables"/>
    <s v="EMI"/>
    <d v="2021-06-18T00:00:00"/>
    <s v="Christine Mosley"/>
    <s v="Ohio"/>
    <x v="13"/>
    <x v="2"/>
    <s v="06"/>
  </r>
  <r>
    <s v="B-26470"/>
    <n v="3090"/>
    <n v="573"/>
    <n v="6"/>
    <s v="Furniture"/>
    <s v="Tables"/>
    <s v="EMI"/>
    <d v="2023-05-27T00:00:00"/>
    <s v="Ashley Rodriguez"/>
    <s v="Texas"/>
    <x v="10"/>
    <x v="0"/>
    <s v="05"/>
  </r>
  <r>
    <s v="B-26470"/>
    <n v="3090"/>
    <n v="573"/>
    <n v="6"/>
    <s v="Furniture"/>
    <s v="Tables"/>
    <s v="EMI"/>
    <d v="2021-10-12T00:00:00"/>
    <s v="Elizabeth King"/>
    <s v="Texas"/>
    <x v="8"/>
    <x v="2"/>
    <s v="10"/>
  </r>
  <r>
    <s v="B-26470"/>
    <n v="9683"/>
    <n v="1014"/>
    <n v="5"/>
    <s v="Electronics"/>
    <s v="Printers"/>
    <s v="UPI"/>
    <d v="2024-12-27T00:00:00"/>
    <s v="Morgan Montes"/>
    <s v="California"/>
    <x v="9"/>
    <x v="1"/>
    <s v="12"/>
  </r>
  <r>
    <s v="B-26470"/>
    <n v="9683"/>
    <n v="1014"/>
    <n v="5"/>
    <s v="Electronics"/>
    <s v="Printers"/>
    <s v="UPI"/>
    <d v="2021-06-18T00:00:00"/>
    <s v="Christine Mosley"/>
    <s v="Ohio"/>
    <x v="13"/>
    <x v="2"/>
    <s v="06"/>
  </r>
  <r>
    <s v="B-26470"/>
    <n v="9683"/>
    <n v="1014"/>
    <n v="5"/>
    <s v="Electronics"/>
    <s v="Printers"/>
    <s v="UPI"/>
    <d v="2023-05-27T00:00:00"/>
    <s v="Ashley Rodriguez"/>
    <s v="Texas"/>
    <x v="10"/>
    <x v="0"/>
    <s v="05"/>
  </r>
  <r>
    <s v="B-26470"/>
    <n v="9683"/>
    <n v="1014"/>
    <n v="5"/>
    <s v="Electronics"/>
    <s v="Printers"/>
    <s v="UPI"/>
    <d v="2021-10-12T00:00:00"/>
    <s v="Elizabeth King"/>
    <s v="Texas"/>
    <x v="8"/>
    <x v="2"/>
    <s v="10"/>
  </r>
  <r>
    <s v="B-25988"/>
    <n v="2463"/>
    <n v="648"/>
    <n v="18"/>
    <s v="Furniture"/>
    <s v="Tables"/>
    <s v="EMI"/>
    <d v="2022-09-19T00:00:00"/>
    <s v="Connie Holmes"/>
    <s v="Ohio"/>
    <x v="13"/>
    <x v="3"/>
    <s v="09"/>
  </r>
  <r>
    <s v="B-25568"/>
    <n v="7811"/>
    <n v="1538"/>
    <n v="12"/>
    <s v="Furniture"/>
    <s v="Sofas"/>
    <s v="COD"/>
    <d v="2022-03-25T00:00:00"/>
    <s v="Melissa Peck"/>
    <s v="Florida"/>
    <x v="0"/>
    <x v="3"/>
    <s v="03"/>
  </r>
  <r>
    <s v="B-26730"/>
    <n v="6139"/>
    <n v="451"/>
    <n v="10"/>
    <s v="Furniture"/>
    <s v="Tables"/>
    <s v="Debit Card"/>
    <d v="2022-02-26T00:00:00"/>
    <s v="David Smith"/>
    <s v="Florida"/>
    <x v="3"/>
    <x v="3"/>
    <s v="02"/>
  </r>
  <r>
    <s v="B-26730"/>
    <n v="6139"/>
    <n v="451"/>
    <n v="10"/>
    <s v="Furniture"/>
    <s v="Tables"/>
    <s v="Debit Card"/>
    <d v="2021-04-05T00:00:00"/>
    <s v="Jacqueline Harris"/>
    <s v="Texas"/>
    <x v="15"/>
    <x v="2"/>
    <s v="04"/>
  </r>
  <r>
    <s v="B-26730"/>
    <n v="8636"/>
    <n v="3192"/>
    <n v="3"/>
    <s v="Furniture"/>
    <s v="Chairs"/>
    <s v="COD"/>
    <d v="2022-02-26T00:00:00"/>
    <s v="David Smith"/>
    <s v="Florida"/>
    <x v="3"/>
    <x v="3"/>
    <s v="02"/>
  </r>
  <r>
    <s v="B-26730"/>
    <n v="8636"/>
    <n v="3192"/>
    <n v="3"/>
    <s v="Furniture"/>
    <s v="Chairs"/>
    <s v="COD"/>
    <d v="2021-04-05T00:00:00"/>
    <s v="Jacqueline Harris"/>
    <s v="Texas"/>
    <x v="15"/>
    <x v="2"/>
    <s v="04"/>
  </r>
  <r>
    <s v="B-26730"/>
    <n v="4439"/>
    <n v="1712"/>
    <n v="19"/>
    <s v="Furniture"/>
    <s v="Sofas"/>
    <s v="Credit Card"/>
    <d v="2022-02-26T00:00:00"/>
    <s v="David Smith"/>
    <s v="Florida"/>
    <x v="3"/>
    <x v="3"/>
    <s v="02"/>
  </r>
  <r>
    <s v="B-26730"/>
    <n v="4439"/>
    <n v="1712"/>
    <n v="19"/>
    <s v="Furniture"/>
    <s v="Sofas"/>
    <s v="Credit Card"/>
    <d v="2021-04-05T00:00:00"/>
    <s v="Jacqueline Harris"/>
    <s v="Texas"/>
    <x v="15"/>
    <x v="2"/>
    <s v="04"/>
  </r>
  <r>
    <s v="B-25372"/>
    <n v="1016"/>
    <n v="172"/>
    <n v="20"/>
    <s v="Furniture"/>
    <s v="Tables"/>
    <s v="Debit Card"/>
    <d v="2020-11-16T00:00:00"/>
    <s v="Heather Jenkins"/>
    <s v="New York"/>
    <x v="2"/>
    <x v="4"/>
    <s v="11"/>
  </r>
  <r>
    <s v="B-25372"/>
    <n v="5768"/>
    <n v="2059"/>
    <n v="14"/>
    <s v="Furniture"/>
    <s v="Tables"/>
    <s v="UPI"/>
    <d v="2020-11-16T00:00:00"/>
    <s v="Heather Jenkins"/>
    <s v="New York"/>
    <x v="2"/>
    <x v="4"/>
    <s v="11"/>
  </r>
  <r>
    <s v="B-25372"/>
    <n v="1217"/>
    <n v="151"/>
    <n v="3"/>
    <s v="Furniture"/>
    <s v="Tables"/>
    <s v="Credit Card"/>
    <d v="2020-11-16T00:00:00"/>
    <s v="Heather Jenkins"/>
    <s v="New York"/>
    <x v="2"/>
    <x v="4"/>
    <s v="11"/>
  </r>
  <r>
    <s v="B-26026"/>
    <n v="953"/>
    <n v="93"/>
    <n v="2"/>
    <s v="Office Supplies"/>
    <s v="Paper"/>
    <s v="Debit Card"/>
    <d v="2024-12-12T00:00:00"/>
    <s v="Kelsey Castaneda"/>
    <s v="Ohio"/>
    <x v="14"/>
    <x v="1"/>
    <s v="12"/>
  </r>
  <r>
    <s v="B-26026"/>
    <n v="953"/>
    <n v="93"/>
    <n v="2"/>
    <s v="Office Supplies"/>
    <s v="Paper"/>
    <s v="Debit Card"/>
    <d v="2023-04-06T00:00:00"/>
    <s v="Katherine Harris"/>
    <s v="California"/>
    <x v="4"/>
    <x v="0"/>
    <s v="04"/>
  </r>
  <r>
    <s v="B-26026"/>
    <n v="7355"/>
    <n v="1034"/>
    <n v="3"/>
    <s v="Furniture"/>
    <s v="Sofas"/>
    <s v="COD"/>
    <d v="2024-12-12T00:00:00"/>
    <s v="Kelsey Castaneda"/>
    <s v="Ohio"/>
    <x v="14"/>
    <x v="1"/>
    <s v="12"/>
  </r>
  <r>
    <s v="B-26026"/>
    <n v="7355"/>
    <n v="1034"/>
    <n v="3"/>
    <s v="Furniture"/>
    <s v="Sofas"/>
    <s v="COD"/>
    <d v="2023-04-06T00:00:00"/>
    <s v="Katherine Harris"/>
    <s v="California"/>
    <x v="4"/>
    <x v="0"/>
    <s v="04"/>
  </r>
  <r>
    <s v="B-26026"/>
    <n v="1843"/>
    <n v="248"/>
    <n v="3"/>
    <s v="Electronics"/>
    <s v="Phones"/>
    <s v="Credit Card"/>
    <d v="2024-12-12T00:00:00"/>
    <s v="Kelsey Castaneda"/>
    <s v="Ohio"/>
    <x v="14"/>
    <x v="1"/>
    <s v="12"/>
  </r>
  <r>
    <s v="B-26026"/>
    <n v="1843"/>
    <n v="248"/>
    <n v="3"/>
    <s v="Electronics"/>
    <s v="Phones"/>
    <s v="Credit Card"/>
    <d v="2023-04-06T00:00:00"/>
    <s v="Katherine Harris"/>
    <s v="California"/>
    <x v="4"/>
    <x v="0"/>
    <s v="04"/>
  </r>
  <r>
    <s v="B-26026"/>
    <n v="1603"/>
    <n v="361"/>
    <n v="10"/>
    <s v="Office Supplies"/>
    <s v="Pens"/>
    <s v="Debit Card"/>
    <d v="2024-12-12T00:00:00"/>
    <s v="Kelsey Castaneda"/>
    <s v="Ohio"/>
    <x v="14"/>
    <x v="1"/>
    <s v="12"/>
  </r>
  <r>
    <s v="B-26026"/>
    <n v="1603"/>
    <n v="361"/>
    <n v="10"/>
    <s v="Office Supplies"/>
    <s v="Pens"/>
    <s v="Debit Card"/>
    <d v="2023-04-06T00:00:00"/>
    <s v="Katherine Harris"/>
    <s v="California"/>
    <x v="4"/>
    <x v="0"/>
    <s v="04"/>
  </r>
  <r>
    <s v="B-25295"/>
    <n v="2025"/>
    <n v="528"/>
    <n v="1"/>
    <s v="Office Supplies"/>
    <s v="Pens"/>
    <s v="Credit Card"/>
    <d v="2024-01-28T00:00:00"/>
    <s v="Paul Rogers"/>
    <s v="Florida"/>
    <x v="0"/>
    <x v="1"/>
    <s v="01"/>
  </r>
  <r>
    <s v="B-25295"/>
    <n v="6800"/>
    <n v="167"/>
    <n v="16"/>
    <s v="Office Supplies"/>
    <s v="Binders"/>
    <s v="EMI"/>
    <d v="2024-01-28T00:00:00"/>
    <s v="Paul Rogers"/>
    <s v="Florida"/>
    <x v="0"/>
    <x v="1"/>
    <s v="01"/>
  </r>
  <r>
    <s v="B-26121"/>
    <n v="1126"/>
    <n v="55"/>
    <n v="1"/>
    <s v="Furniture"/>
    <s v="Bookcases"/>
    <s v="UPI"/>
    <d v="2022-01-16T00:00:00"/>
    <s v="Jon Banks"/>
    <s v="Florida"/>
    <x v="16"/>
    <x v="3"/>
    <s v="01"/>
  </r>
  <r>
    <s v="B-26121"/>
    <n v="1126"/>
    <n v="55"/>
    <n v="1"/>
    <s v="Furniture"/>
    <s v="Bookcases"/>
    <s v="UPI"/>
    <d v="2022-12-16T00:00:00"/>
    <s v="Michelle Williams"/>
    <s v="New York"/>
    <x v="2"/>
    <x v="3"/>
    <s v="12"/>
  </r>
  <r>
    <s v="B-25560"/>
    <n v="7533"/>
    <n v="3508"/>
    <n v="12"/>
    <s v="Furniture"/>
    <s v="Tables"/>
    <s v="UPI"/>
    <d v="2023-07-13T00:00:00"/>
    <s v="Andrew Allen"/>
    <s v="California"/>
    <x v="9"/>
    <x v="0"/>
    <s v="07"/>
  </r>
  <r>
    <s v="B-25560"/>
    <n v="4734"/>
    <n v="1178"/>
    <n v="16"/>
    <s v="Office Supplies"/>
    <s v="Binders"/>
    <s v="Credit Card"/>
    <d v="2023-07-13T00:00:00"/>
    <s v="Andrew Allen"/>
    <s v="California"/>
    <x v="9"/>
    <x v="0"/>
    <s v="07"/>
  </r>
  <r>
    <s v="B-25560"/>
    <n v="4074"/>
    <n v="1175"/>
    <n v="6"/>
    <s v="Electronics"/>
    <s v="Electronic Games"/>
    <s v="Debit Card"/>
    <d v="2023-07-13T00:00:00"/>
    <s v="Andrew Allen"/>
    <s v="California"/>
    <x v="9"/>
    <x v="0"/>
    <s v="07"/>
  </r>
  <r>
    <s v="B-25560"/>
    <n v="2334"/>
    <n v="484"/>
    <n v="3"/>
    <s v="Furniture"/>
    <s v="Sofas"/>
    <s v="Credit Card"/>
    <d v="2023-07-13T00:00:00"/>
    <s v="Andrew Allen"/>
    <s v="California"/>
    <x v="9"/>
    <x v="0"/>
    <s v="07"/>
  </r>
  <r>
    <s v="B-26076"/>
    <n v="2750"/>
    <n v="1239"/>
    <n v="11"/>
    <s v="Electronics"/>
    <s v="Phones"/>
    <s v="Debit Card"/>
    <d v="2025-03-10T00:00:00"/>
    <s v="Vanessa Bauer"/>
    <s v="New York"/>
    <x v="2"/>
    <x v="5"/>
    <s v="03"/>
  </r>
  <r>
    <s v="B-26076"/>
    <n v="2750"/>
    <n v="1239"/>
    <n v="11"/>
    <s v="Electronics"/>
    <s v="Phones"/>
    <s v="Debit Card"/>
    <d v="2024-09-24T00:00:00"/>
    <s v="Sean Smith"/>
    <s v="Ohio"/>
    <x v="14"/>
    <x v="1"/>
    <s v="09"/>
  </r>
  <r>
    <s v="B-26076"/>
    <n v="8639"/>
    <n v="3104"/>
    <n v="19"/>
    <s v="Office Supplies"/>
    <s v="Pens"/>
    <s v="EMI"/>
    <d v="2025-03-10T00:00:00"/>
    <s v="Vanessa Bauer"/>
    <s v="New York"/>
    <x v="2"/>
    <x v="5"/>
    <s v="03"/>
  </r>
  <r>
    <s v="B-26076"/>
    <n v="8639"/>
    <n v="3104"/>
    <n v="19"/>
    <s v="Office Supplies"/>
    <s v="Pens"/>
    <s v="EMI"/>
    <d v="2024-09-24T00:00:00"/>
    <s v="Sean Smith"/>
    <s v="Ohio"/>
    <x v="14"/>
    <x v="1"/>
    <s v="09"/>
  </r>
  <r>
    <s v="B-25872"/>
    <n v="3808"/>
    <n v="1192"/>
    <n v="4"/>
    <s v="Office Supplies"/>
    <s v="Markers"/>
    <s v="UPI"/>
    <d v="2020-04-13T00:00:00"/>
    <s v="Shelly Sweeney"/>
    <s v="New York"/>
    <x v="5"/>
    <x v="4"/>
    <s v="04"/>
  </r>
  <r>
    <s v="B-25872"/>
    <n v="2588"/>
    <n v="705"/>
    <n v="16"/>
    <s v="Office Supplies"/>
    <s v="Pens"/>
    <s v="Credit Card"/>
    <d v="2020-04-13T00:00:00"/>
    <s v="Shelly Sweeney"/>
    <s v="New York"/>
    <x v="5"/>
    <x v="4"/>
    <s v="04"/>
  </r>
  <r>
    <s v="B-26185"/>
    <n v="1591"/>
    <n v="727"/>
    <n v="5"/>
    <s v="Electronics"/>
    <s v="Electronic Games"/>
    <s v="Credit Card"/>
    <d v="2022-06-27T00:00:00"/>
    <s v="Emily Gill"/>
    <s v="Illinois"/>
    <x v="6"/>
    <x v="3"/>
    <s v="06"/>
  </r>
  <r>
    <s v="B-26185"/>
    <n v="1591"/>
    <n v="727"/>
    <n v="5"/>
    <s v="Electronics"/>
    <s v="Electronic Games"/>
    <s v="Credit Card"/>
    <d v="2021-03-14T00:00:00"/>
    <s v="Brian Patrick"/>
    <s v="Florida"/>
    <x v="16"/>
    <x v="2"/>
    <s v="03"/>
  </r>
  <r>
    <s v="B-26185"/>
    <n v="1591"/>
    <n v="727"/>
    <n v="5"/>
    <s v="Electronics"/>
    <s v="Electronic Games"/>
    <s v="Credit Card"/>
    <d v="2022-02-23T00:00:00"/>
    <s v="Dr. Sarah Booth"/>
    <s v="Ohio"/>
    <x v="13"/>
    <x v="3"/>
    <s v="02"/>
  </r>
  <r>
    <s v="B-26259"/>
    <n v="1757"/>
    <n v="622"/>
    <n v="10"/>
    <s v="Furniture"/>
    <s v="Chairs"/>
    <s v="UPI"/>
    <d v="2022-03-29T00:00:00"/>
    <s v="Douglas Mcfarland"/>
    <s v="Ohio"/>
    <x v="14"/>
    <x v="3"/>
    <s v="03"/>
  </r>
  <r>
    <s v="B-26259"/>
    <n v="1757"/>
    <n v="622"/>
    <n v="10"/>
    <s v="Furniture"/>
    <s v="Chairs"/>
    <s v="UPI"/>
    <d v="2022-11-20T00:00:00"/>
    <s v="Kayla Ross"/>
    <s v="Illinois"/>
    <x v="17"/>
    <x v="3"/>
    <s v="11"/>
  </r>
  <r>
    <s v="B-25142"/>
    <n v="6940"/>
    <n v="253"/>
    <n v="15"/>
    <s v="Furniture"/>
    <s v="Bookcases"/>
    <s v="Debit Card"/>
    <d v="2021-11-12T00:00:00"/>
    <s v="Marc Strickland"/>
    <s v="Florida"/>
    <x v="3"/>
    <x v="2"/>
    <s v="11"/>
  </r>
  <r>
    <s v="B-25142"/>
    <n v="5105"/>
    <n v="465"/>
    <n v="5"/>
    <s v="Electronics"/>
    <s v="Printers"/>
    <s v="UPI"/>
    <d v="2021-11-12T00:00:00"/>
    <s v="Marc Strickland"/>
    <s v="Florida"/>
    <x v="3"/>
    <x v="2"/>
    <s v="11"/>
  </r>
  <r>
    <s v="B-25326"/>
    <n v="5578"/>
    <n v="277"/>
    <n v="16"/>
    <s v="Furniture"/>
    <s v="Tables"/>
    <s v="COD"/>
    <d v="2021-08-17T00:00:00"/>
    <s v="Charlene Brown"/>
    <s v="Florida"/>
    <x v="0"/>
    <x v="2"/>
    <s v="08"/>
  </r>
  <r>
    <s v="B-25326"/>
    <n v="5578"/>
    <n v="277"/>
    <n v="16"/>
    <s v="Furniture"/>
    <s v="Tables"/>
    <s v="COD"/>
    <d v="2022-05-16T00:00:00"/>
    <s v="Charles Smith"/>
    <s v="Ohio"/>
    <x v="12"/>
    <x v="3"/>
    <s v="05"/>
  </r>
  <r>
    <s v="B-26795"/>
    <n v="5224"/>
    <n v="1958"/>
    <n v="16"/>
    <s v="Furniture"/>
    <s v="Chairs"/>
    <s v="Credit Card"/>
    <d v="2023-07-16T00:00:00"/>
    <s v="Karen Townsend"/>
    <s v="Texas"/>
    <x v="15"/>
    <x v="0"/>
    <s v="07"/>
  </r>
  <r>
    <s v="B-26795"/>
    <n v="5002"/>
    <n v="1801"/>
    <n v="11"/>
    <s v="Office Supplies"/>
    <s v="Markers"/>
    <s v="Credit Card"/>
    <d v="2023-07-16T00:00:00"/>
    <s v="Karen Townsend"/>
    <s v="Texas"/>
    <x v="15"/>
    <x v="0"/>
    <s v="07"/>
  </r>
  <r>
    <s v="B-26795"/>
    <n v="7380"/>
    <n v="1673"/>
    <n v="18"/>
    <s v="Office Supplies"/>
    <s v="Markers"/>
    <s v="COD"/>
    <d v="2023-07-16T00:00:00"/>
    <s v="Karen Townsend"/>
    <s v="Texas"/>
    <x v="15"/>
    <x v="0"/>
    <s v="07"/>
  </r>
  <r>
    <s v="B-25660"/>
    <n v="7595"/>
    <n v="2873"/>
    <n v="4"/>
    <s v="Furniture"/>
    <s v="Chairs"/>
    <s v="Debit Card"/>
    <d v="2020-08-18T00:00:00"/>
    <s v="Steven Cox"/>
    <s v="California"/>
    <x v="4"/>
    <x v="4"/>
    <s v="08"/>
  </r>
  <r>
    <s v="B-25660"/>
    <n v="7595"/>
    <n v="2873"/>
    <n v="4"/>
    <s v="Furniture"/>
    <s v="Chairs"/>
    <s v="Debit Card"/>
    <d v="2022-04-19T00:00:00"/>
    <s v="Cynthia Rodriguez"/>
    <s v="New York"/>
    <x v="7"/>
    <x v="3"/>
    <s v="04"/>
  </r>
  <r>
    <s v="B-25410"/>
    <n v="1954"/>
    <n v="294"/>
    <n v="7"/>
    <s v="Furniture"/>
    <s v="Sofas"/>
    <s v="Debit Card"/>
    <d v="2022-12-23T00:00:00"/>
    <s v="Jessica Baker"/>
    <s v="Texas"/>
    <x v="10"/>
    <x v="3"/>
    <s v="12"/>
  </r>
  <r>
    <s v="B-25690"/>
    <n v="523"/>
    <n v="95"/>
    <n v="20"/>
    <s v="Electronics"/>
    <s v="Printers"/>
    <s v="EMI"/>
    <d v="2024-12-07T00:00:00"/>
    <s v="Mark Blackburn"/>
    <s v="Texas"/>
    <x v="8"/>
    <x v="1"/>
    <s v="12"/>
  </r>
  <r>
    <s v="B-26464"/>
    <n v="5704"/>
    <n v="714"/>
    <n v="13"/>
    <s v="Electronics"/>
    <s v="Laptops"/>
    <s v="EMI"/>
    <d v="2022-02-03T00:00:00"/>
    <s v="Zachary Perez"/>
    <s v="Texas"/>
    <x v="10"/>
    <x v="3"/>
    <s v="02"/>
  </r>
  <r>
    <s v="B-26464"/>
    <n v="5704"/>
    <n v="714"/>
    <n v="13"/>
    <s v="Electronics"/>
    <s v="Laptops"/>
    <s v="EMI"/>
    <d v="2021-12-12T00:00:00"/>
    <s v="Brian Green"/>
    <s v="California"/>
    <x v="9"/>
    <x v="2"/>
    <s v="12"/>
  </r>
  <r>
    <s v="B-26464"/>
    <n v="8797"/>
    <n v="1010"/>
    <n v="8"/>
    <s v="Furniture"/>
    <s v="Tables"/>
    <s v="UPI"/>
    <d v="2022-02-03T00:00:00"/>
    <s v="Zachary Perez"/>
    <s v="Texas"/>
    <x v="10"/>
    <x v="3"/>
    <s v="02"/>
  </r>
  <r>
    <s v="B-26464"/>
    <n v="8797"/>
    <n v="1010"/>
    <n v="8"/>
    <s v="Furniture"/>
    <s v="Tables"/>
    <s v="UPI"/>
    <d v="2021-12-12T00:00:00"/>
    <s v="Brian Green"/>
    <s v="California"/>
    <x v="9"/>
    <x v="2"/>
    <s v="12"/>
  </r>
  <r>
    <s v="B-26464"/>
    <n v="9236"/>
    <n v="2899"/>
    <n v="5"/>
    <s v="Electronics"/>
    <s v="Laptops"/>
    <s v="Debit Card"/>
    <d v="2022-02-03T00:00:00"/>
    <s v="Zachary Perez"/>
    <s v="Texas"/>
    <x v="10"/>
    <x v="3"/>
    <s v="02"/>
  </r>
  <r>
    <s v="B-26464"/>
    <n v="9236"/>
    <n v="2899"/>
    <n v="5"/>
    <s v="Electronics"/>
    <s v="Laptops"/>
    <s v="Debit Card"/>
    <d v="2021-12-12T00:00:00"/>
    <s v="Brian Green"/>
    <s v="California"/>
    <x v="9"/>
    <x v="2"/>
    <s v="12"/>
  </r>
  <r>
    <s v="B-26454"/>
    <n v="9109"/>
    <n v="586"/>
    <n v="17"/>
    <s v="Furniture"/>
    <s v="Sofas"/>
    <s v="EMI"/>
    <d v="2020-05-17T00:00:00"/>
    <s v="Becky Leach"/>
    <s v="Florida"/>
    <x v="0"/>
    <x v="4"/>
    <s v="05"/>
  </r>
  <r>
    <s v="B-26742"/>
    <n v="4358"/>
    <n v="526"/>
    <n v="19"/>
    <s v="Electronics"/>
    <s v="Phones"/>
    <s v="Credit Card"/>
    <d v="2022-12-05T00:00:00"/>
    <s v="Bryan Russell"/>
    <s v="Texas"/>
    <x v="8"/>
    <x v="3"/>
    <s v="12"/>
  </r>
  <r>
    <s v="B-26742"/>
    <n v="4358"/>
    <n v="526"/>
    <n v="19"/>
    <s v="Electronics"/>
    <s v="Phones"/>
    <s v="Credit Card"/>
    <d v="2024-09-17T00:00:00"/>
    <s v="Tony Maddox"/>
    <s v="California"/>
    <x v="11"/>
    <x v="1"/>
    <s v="09"/>
  </r>
  <r>
    <s v="B-26742"/>
    <n v="6459"/>
    <n v="825"/>
    <n v="8"/>
    <s v="Electronics"/>
    <s v="Phones"/>
    <s v="Credit Card"/>
    <d v="2022-12-05T00:00:00"/>
    <s v="Bryan Russell"/>
    <s v="Texas"/>
    <x v="8"/>
    <x v="3"/>
    <s v="12"/>
  </r>
  <r>
    <s v="B-26742"/>
    <n v="6459"/>
    <n v="825"/>
    <n v="8"/>
    <s v="Electronics"/>
    <s v="Phones"/>
    <s v="Credit Card"/>
    <d v="2024-09-17T00:00:00"/>
    <s v="Tony Maddox"/>
    <s v="California"/>
    <x v="11"/>
    <x v="1"/>
    <s v="09"/>
  </r>
  <r>
    <s v="B-25510"/>
    <n v="2478"/>
    <n v="92"/>
    <n v="12"/>
    <s v="Furniture"/>
    <s v="Bookcases"/>
    <s v="COD"/>
    <d v="2023-05-08T00:00:00"/>
    <s v="Jason Randolph"/>
    <s v="California"/>
    <x v="11"/>
    <x v="0"/>
    <s v="05"/>
  </r>
  <r>
    <s v="B-25510"/>
    <n v="2478"/>
    <n v="92"/>
    <n v="12"/>
    <s v="Furniture"/>
    <s v="Bookcases"/>
    <s v="COD"/>
    <d v="2021-03-03T00:00:00"/>
    <s v="Laura Andrews"/>
    <s v="New York"/>
    <x v="5"/>
    <x v="2"/>
    <s v="03"/>
  </r>
  <r>
    <s v="B-25510"/>
    <n v="2478"/>
    <n v="92"/>
    <n v="12"/>
    <s v="Furniture"/>
    <s v="Bookcases"/>
    <s v="COD"/>
    <d v="2021-03-18T00:00:00"/>
    <s v="Mrs. Stephanie Hooper"/>
    <s v="California"/>
    <x v="11"/>
    <x v="2"/>
    <s v="03"/>
  </r>
  <r>
    <s v="B-25510"/>
    <n v="2478"/>
    <n v="92"/>
    <n v="12"/>
    <s v="Furniture"/>
    <s v="Bookcases"/>
    <s v="COD"/>
    <d v="2023-04-24T00:00:00"/>
    <s v="Anthony Evans"/>
    <s v="Ohio"/>
    <x v="14"/>
    <x v="0"/>
    <s v="04"/>
  </r>
  <r>
    <s v="B-25936"/>
    <n v="9992"/>
    <n v="3696"/>
    <n v="20"/>
    <s v="Office Supplies"/>
    <s v="Pens"/>
    <s v="Debit Card"/>
    <d v="2021-10-09T00:00:00"/>
    <s v="Patrick Williams"/>
    <s v="New York"/>
    <x v="7"/>
    <x v="2"/>
    <s v="10"/>
  </r>
  <r>
    <s v="B-25936"/>
    <n v="9992"/>
    <n v="3696"/>
    <n v="20"/>
    <s v="Office Supplies"/>
    <s v="Pens"/>
    <s v="Debit Card"/>
    <d v="2022-04-15T00:00:00"/>
    <s v="Susan Burke"/>
    <s v="Texas"/>
    <x v="10"/>
    <x v="3"/>
    <s v="04"/>
  </r>
  <r>
    <s v="B-25936"/>
    <n v="9992"/>
    <n v="3696"/>
    <n v="20"/>
    <s v="Office Supplies"/>
    <s v="Pens"/>
    <s v="Debit Card"/>
    <d v="2022-08-29T00:00:00"/>
    <s v="Brent Hernandez"/>
    <s v="New York"/>
    <x v="7"/>
    <x v="3"/>
    <s v="08"/>
  </r>
  <r>
    <s v="B-25936"/>
    <n v="9619"/>
    <n v="3420"/>
    <n v="7"/>
    <s v="Office Supplies"/>
    <s v="Binders"/>
    <s v="UPI"/>
    <d v="2021-10-09T00:00:00"/>
    <s v="Patrick Williams"/>
    <s v="New York"/>
    <x v="7"/>
    <x v="2"/>
    <s v="10"/>
  </r>
  <r>
    <s v="B-25936"/>
    <n v="9619"/>
    <n v="3420"/>
    <n v="7"/>
    <s v="Office Supplies"/>
    <s v="Binders"/>
    <s v="UPI"/>
    <d v="2022-04-15T00:00:00"/>
    <s v="Susan Burke"/>
    <s v="Texas"/>
    <x v="10"/>
    <x v="3"/>
    <s v="04"/>
  </r>
  <r>
    <s v="B-25936"/>
    <n v="9619"/>
    <n v="3420"/>
    <n v="7"/>
    <s v="Office Supplies"/>
    <s v="Binders"/>
    <s v="UPI"/>
    <d v="2022-08-29T00:00:00"/>
    <s v="Brent Hernandez"/>
    <s v="New York"/>
    <x v="7"/>
    <x v="3"/>
    <s v="08"/>
  </r>
  <r>
    <s v="B-25884"/>
    <n v="9538"/>
    <n v="3158"/>
    <n v="20"/>
    <s v="Electronics"/>
    <s v="Printers"/>
    <s v="Credit Card"/>
    <d v="2024-09-04T00:00:00"/>
    <s v="Sean Elliott"/>
    <s v="California"/>
    <x v="11"/>
    <x v="1"/>
    <s v="09"/>
  </r>
  <r>
    <s v="B-25884"/>
    <n v="9538"/>
    <n v="3158"/>
    <n v="20"/>
    <s v="Electronics"/>
    <s v="Printers"/>
    <s v="Credit Card"/>
    <d v="2021-05-18T00:00:00"/>
    <s v="Wanda West"/>
    <s v="Ohio"/>
    <x v="14"/>
    <x v="2"/>
    <s v="05"/>
  </r>
  <r>
    <s v="B-25884"/>
    <n v="9035"/>
    <n v="1227"/>
    <n v="14"/>
    <s v="Furniture"/>
    <s v="Chairs"/>
    <s v="EMI"/>
    <d v="2024-09-04T00:00:00"/>
    <s v="Sean Elliott"/>
    <s v="California"/>
    <x v="11"/>
    <x v="1"/>
    <s v="09"/>
  </r>
  <r>
    <s v="B-25884"/>
    <n v="9035"/>
    <n v="1227"/>
    <n v="14"/>
    <s v="Furniture"/>
    <s v="Chairs"/>
    <s v="EMI"/>
    <d v="2021-05-18T00:00:00"/>
    <s v="Wanda West"/>
    <s v="Ohio"/>
    <x v="14"/>
    <x v="2"/>
    <s v="05"/>
  </r>
  <r>
    <s v="B-26287"/>
    <n v="2684"/>
    <n v="670"/>
    <n v="2"/>
    <s v="Office Supplies"/>
    <s v="Paper"/>
    <s v="COD"/>
    <d v="2024-07-02T00:00:00"/>
    <s v="Renee Solomon"/>
    <s v="Florida"/>
    <x v="16"/>
    <x v="1"/>
    <s v="07"/>
  </r>
  <r>
    <s v="B-26287"/>
    <n v="822"/>
    <n v="147"/>
    <n v="5"/>
    <s v="Furniture"/>
    <s v="Sofas"/>
    <s v="Credit Card"/>
    <d v="2024-07-02T00:00:00"/>
    <s v="Renee Solomon"/>
    <s v="Florida"/>
    <x v="16"/>
    <x v="1"/>
    <s v="07"/>
  </r>
  <r>
    <s v="B-26287"/>
    <n v="9730"/>
    <n v="2341"/>
    <n v="2"/>
    <s v="Furniture"/>
    <s v="Chairs"/>
    <s v="EMI"/>
    <d v="2024-07-02T00:00:00"/>
    <s v="Renee Solomon"/>
    <s v="Florida"/>
    <x v="16"/>
    <x v="1"/>
    <s v="07"/>
  </r>
  <r>
    <s v="B-26287"/>
    <n v="2483"/>
    <n v="236"/>
    <n v="2"/>
    <s v="Electronics"/>
    <s v="Electronic Games"/>
    <s v="COD"/>
    <d v="2024-07-02T00:00:00"/>
    <s v="Renee Solomon"/>
    <s v="Florida"/>
    <x v="16"/>
    <x v="1"/>
    <s v="07"/>
  </r>
  <r>
    <s v="B-26564"/>
    <n v="1297"/>
    <n v="600"/>
    <n v="7"/>
    <s v="Office Supplies"/>
    <s v="Binders"/>
    <s v="Credit Card"/>
    <d v="2024-02-16T00:00:00"/>
    <s v="Daryl Miles"/>
    <s v="Florida"/>
    <x v="3"/>
    <x v="1"/>
    <s v="02"/>
  </r>
  <r>
    <s v="B-26564"/>
    <n v="7909"/>
    <n v="1942"/>
    <n v="19"/>
    <s v="Electronics"/>
    <s v="Phones"/>
    <s v="COD"/>
    <d v="2024-02-16T00:00:00"/>
    <s v="Daryl Miles"/>
    <s v="Florida"/>
    <x v="3"/>
    <x v="1"/>
    <s v="02"/>
  </r>
  <r>
    <s v="B-26293"/>
    <n v="9768"/>
    <n v="4518"/>
    <n v="8"/>
    <s v="Furniture"/>
    <s v="Tables"/>
    <s v="Credit Card"/>
    <d v="2021-11-26T00:00:00"/>
    <s v="Michael Hunt"/>
    <s v="Texas"/>
    <x v="8"/>
    <x v="2"/>
    <s v="11"/>
  </r>
  <r>
    <s v="B-26293"/>
    <n v="4968"/>
    <n v="934"/>
    <n v="5"/>
    <s v="Furniture"/>
    <s v="Sofas"/>
    <s v="Debit Card"/>
    <d v="2021-11-26T00:00:00"/>
    <s v="Michael Hunt"/>
    <s v="Texas"/>
    <x v="8"/>
    <x v="2"/>
    <s v="11"/>
  </r>
  <r>
    <s v="B-26293"/>
    <n v="1731"/>
    <n v="149"/>
    <n v="4"/>
    <s v="Electronics"/>
    <s v="Laptops"/>
    <s v="EMI"/>
    <d v="2021-11-26T00:00:00"/>
    <s v="Michael Hunt"/>
    <s v="Texas"/>
    <x v="8"/>
    <x v="2"/>
    <s v="11"/>
  </r>
  <r>
    <s v="B-25915"/>
    <n v="3433"/>
    <n v="1169"/>
    <n v="10"/>
    <s v="Office Supplies"/>
    <s v="Binders"/>
    <s v="COD"/>
    <d v="2024-02-01T00:00:00"/>
    <s v="Adam Clark"/>
    <s v="California"/>
    <x v="11"/>
    <x v="1"/>
    <s v="02"/>
  </r>
  <r>
    <s v="B-25915"/>
    <n v="3433"/>
    <n v="1169"/>
    <n v="10"/>
    <s v="Office Supplies"/>
    <s v="Binders"/>
    <s v="COD"/>
    <d v="2021-09-09T00:00:00"/>
    <s v="Amy Olsen"/>
    <s v="Illinois"/>
    <x v="6"/>
    <x v="2"/>
    <s v="09"/>
  </r>
  <r>
    <s v="B-25915"/>
    <n v="3433"/>
    <n v="1169"/>
    <n v="10"/>
    <s v="Office Supplies"/>
    <s v="Binders"/>
    <s v="COD"/>
    <d v="2021-09-08T00:00:00"/>
    <s v="Stacey Miller"/>
    <s v="California"/>
    <x v="9"/>
    <x v="2"/>
    <s v="09"/>
  </r>
  <r>
    <s v="B-25915"/>
    <n v="3887"/>
    <n v="1490"/>
    <n v="1"/>
    <s v="Office Supplies"/>
    <s v="Binders"/>
    <s v="Debit Card"/>
    <d v="2024-02-01T00:00:00"/>
    <s v="Adam Clark"/>
    <s v="California"/>
    <x v="11"/>
    <x v="1"/>
    <s v="02"/>
  </r>
  <r>
    <s v="B-25915"/>
    <n v="3887"/>
    <n v="1490"/>
    <n v="1"/>
    <s v="Office Supplies"/>
    <s v="Binders"/>
    <s v="Debit Card"/>
    <d v="2021-09-09T00:00:00"/>
    <s v="Amy Olsen"/>
    <s v="Illinois"/>
    <x v="6"/>
    <x v="2"/>
    <s v="09"/>
  </r>
  <r>
    <s v="B-25915"/>
    <n v="3887"/>
    <n v="1490"/>
    <n v="1"/>
    <s v="Office Supplies"/>
    <s v="Binders"/>
    <s v="Debit Card"/>
    <d v="2021-09-08T00:00:00"/>
    <s v="Stacey Miller"/>
    <s v="California"/>
    <x v="9"/>
    <x v="2"/>
    <s v="09"/>
  </r>
  <r>
    <s v="B-26496"/>
    <n v="1801"/>
    <n v="641"/>
    <n v="20"/>
    <s v="Office Supplies"/>
    <s v="Markers"/>
    <s v="Credit Card"/>
    <d v="2024-07-09T00:00:00"/>
    <s v="Daniel Mosley"/>
    <s v="California"/>
    <x v="4"/>
    <x v="1"/>
    <s v="07"/>
  </r>
  <r>
    <s v="B-26496"/>
    <n v="5301"/>
    <n v="817"/>
    <n v="10"/>
    <s v="Furniture"/>
    <s v="Tables"/>
    <s v="Debit Card"/>
    <d v="2024-07-09T00:00:00"/>
    <s v="Daniel Mosley"/>
    <s v="California"/>
    <x v="4"/>
    <x v="1"/>
    <s v="07"/>
  </r>
  <r>
    <s v="B-26496"/>
    <n v="1166"/>
    <n v="520"/>
    <n v="12"/>
    <s v="Office Supplies"/>
    <s v="Paper"/>
    <s v="Debit Card"/>
    <d v="2024-07-09T00:00:00"/>
    <s v="Daniel Mosley"/>
    <s v="California"/>
    <x v="4"/>
    <x v="1"/>
    <s v="07"/>
  </r>
  <r>
    <s v="B-26496"/>
    <n v="3196"/>
    <n v="1411"/>
    <n v="15"/>
    <s v="Office Supplies"/>
    <s v="Paper"/>
    <s v="Debit Card"/>
    <d v="2024-07-09T00:00:00"/>
    <s v="Daniel Mosley"/>
    <s v="California"/>
    <x v="4"/>
    <x v="1"/>
    <s v="07"/>
  </r>
  <r>
    <s v="B-25856"/>
    <n v="3428"/>
    <n v="350"/>
    <n v="1"/>
    <s v="Furniture"/>
    <s v="Chairs"/>
    <s v="Credit Card"/>
    <d v="2023-02-28T00:00:00"/>
    <s v="Monica Gibson"/>
    <s v="Illinois"/>
    <x v="6"/>
    <x v="0"/>
    <s v="02"/>
  </r>
  <r>
    <s v="B-25856"/>
    <n v="7223"/>
    <n v="2433"/>
    <n v="12"/>
    <s v="Office Supplies"/>
    <s v="Binders"/>
    <s v="Credit Card"/>
    <d v="2023-02-28T00:00:00"/>
    <s v="Monica Gibson"/>
    <s v="Illinois"/>
    <x v="6"/>
    <x v="0"/>
    <s v="02"/>
  </r>
  <r>
    <s v="B-25856"/>
    <n v="3731"/>
    <n v="647"/>
    <n v="1"/>
    <s v="Office Supplies"/>
    <s v="Pens"/>
    <s v="Credit Card"/>
    <d v="2023-02-28T00:00:00"/>
    <s v="Monica Gibson"/>
    <s v="Illinois"/>
    <x v="6"/>
    <x v="0"/>
    <s v="02"/>
  </r>
  <r>
    <s v="B-26899"/>
    <n v="8903"/>
    <n v="4401"/>
    <n v="18"/>
    <s v="Office Supplies"/>
    <s v="Pens"/>
    <s v="Credit Card"/>
    <d v="2022-08-08T00:00:00"/>
    <s v="Christopher Jordan"/>
    <s v="Ohio"/>
    <x v="12"/>
    <x v="3"/>
    <s v="08"/>
  </r>
  <r>
    <s v="B-25916"/>
    <n v="6009"/>
    <n v="2107"/>
    <n v="7"/>
    <s v="Electronics"/>
    <s v="Phones"/>
    <s v="UPI"/>
    <d v="2022-12-07T00:00:00"/>
    <s v="Christina Davis"/>
    <s v="Illinois"/>
    <x v="1"/>
    <x v="3"/>
    <s v="12"/>
  </r>
  <r>
    <s v="B-25916"/>
    <n v="6009"/>
    <n v="2107"/>
    <n v="7"/>
    <s v="Electronics"/>
    <s v="Phones"/>
    <s v="UPI"/>
    <d v="2024-04-29T00:00:00"/>
    <s v="Claudia Curry"/>
    <s v="Texas"/>
    <x v="10"/>
    <x v="1"/>
    <s v="04"/>
  </r>
  <r>
    <s v="B-25916"/>
    <n v="2858"/>
    <n v="230"/>
    <n v="3"/>
    <s v="Furniture"/>
    <s v="Tables"/>
    <s v="Credit Card"/>
    <d v="2022-12-07T00:00:00"/>
    <s v="Christina Davis"/>
    <s v="Illinois"/>
    <x v="1"/>
    <x v="3"/>
    <s v="12"/>
  </r>
  <r>
    <s v="B-25916"/>
    <n v="2858"/>
    <n v="230"/>
    <n v="3"/>
    <s v="Furniture"/>
    <s v="Tables"/>
    <s v="Credit Card"/>
    <d v="2024-04-29T00:00:00"/>
    <s v="Claudia Curry"/>
    <s v="Texas"/>
    <x v="10"/>
    <x v="1"/>
    <s v="04"/>
  </r>
  <r>
    <s v="B-25916"/>
    <n v="8175"/>
    <n v="525"/>
    <n v="7"/>
    <s v="Furniture"/>
    <s v="Sofas"/>
    <s v="Credit Card"/>
    <d v="2022-12-07T00:00:00"/>
    <s v="Christina Davis"/>
    <s v="Illinois"/>
    <x v="1"/>
    <x v="3"/>
    <s v="12"/>
  </r>
  <r>
    <s v="B-25916"/>
    <n v="8175"/>
    <n v="525"/>
    <n v="7"/>
    <s v="Furniture"/>
    <s v="Sofas"/>
    <s v="Credit Card"/>
    <d v="2024-04-29T00:00:00"/>
    <s v="Claudia Curry"/>
    <s v="Texas"/>
    <x v="10"/>
    <x v="1"/>
    <s v="04"/>
  </r>
  <r>
    <s v="B-25916"/>
    <n v="5846"/>
    <n v="586"/>
    <n v="18"/>
    <s v="Furniture"/>
    <s v="Sofas"/>
    <s v="UPI"/>
    <d v="2022-12-07T00:00:00"/>
    <s v="Christina Davis"/>
    <s v="Illinois"/>
    <x v="1"/>
    <x v="3"/>
    <s v="12"/>
  </r>
  <r>
    <s v="B-25916"/>
    <n v="5846"/>
    <n v="586"/>
    <n v="18"/>
    <s v="Furniture"/>
    <s v="Sofas"/>
    <s v="UPI"/>
    <d v="2024-04-29T00:00:00"/>
    <s v="Claudia Curry"/>
    <s v="Texas"/>
    <x v="10"/>
    <x v="1"/>
    <s v="04"/>
  </r>
  <r>
    <s v="B-26428"/>
    <n v="706"/>
    <n v="197"/>
    <n v="11"/>
    <s v="Electronics"/>
    <s v="Laptops"/>
    <s v="Credit Card"/>
    <d v="2022-01-02T00:00:00"/>
    <s v="Brandon Anderson"/>
    <s v="Texas"/>
    <x v="10"/>
    <x v="3"/>
    <s v="01"/>
  </r>
  <r>
    <s v="B-26332"/>
    <n v="9835"/>
    <n v="2571"/>
    <n v="16"/>
    <s v="Furniture"/>
    <s v="Tables"/>
    <s v="COD"/>
    <d v="2022-06-10T00:00:00"/>
    <s v="George Foster"/>
    <s v="Texas"/>
    <x v="8"/>
    <x v="3"/>
    <s v="06"/>
  </r>
  <r>
    <s v="B-26332"/>
    <n v="9835"/>
    <n v="2571"/>
    <n v="16"/>
    <s v="Furniture"/>
    <s v="Tables"/>
    <s v="COD"/>
    <d v="2021-11-16T00:00:00"/>
    <s v="Nicholas Anderson"/>
    <s v="Florida"/>
    <x v="3"/>
    <x v="2"/>
    <s v="11"/>
  </r>
  <r>
    <s v="B-26332"/>
    <n v="9835"/>
    <n v="2571"/>
    <n v="16"/>
    <s v="Furniture"/>
    <s v="Tables"/>
    <s v="COD"/>
    <d v="2022-08-17T00:00:00"/>
    <s v="Emily Ellison"/>
    <s v="California"/>
    <x v="4"/>
    <x v="3"/>
    <s v="08"/>
  </r>
  <r>
    <s v="B-26332"/>
    <n v="9691"/>
    <n v="3056"/>
    <n v="13"/>
    <s v="Office Supplies"/>
    <s v="Markers"/>
    <s v="Credit Card"/>
    <d v="2022-06-10T00:00:00"/>
    <s v="George Foster"/>
    <s v="Texas"/>
    <x v="8"/>
    <x v="3"/>
    <s v="06"/>
  </r>
  <r>
    <s v="B-26332"/>
    <n v="9691"/>
    <n v="3056"/>
    <n v="13"/>
    <s v="Office Supplies"/>
    <s v="Markers"/>
    <s v="Credit Card"/>
    <d v="2021-11-16T00:00:00"/>
    <s v="Nicholas Anderson"/>
    <s v="Florida"/>
    <x v="3"/>
    <x v="2"/>
    <s v="11"/>
  </r>
  <r>
    <s v="B-26332"/>
    <n v="9691"/>
    <n v="3056"/>
    <n v="13"/>
    <s v="Office Supplies"/>
    <s v="Markers"/>
    <s v="Credit Card"/>
    <d v="2022-08-17T00:00:00"/>
    <s v="Emily Ellison"/>
    <s v="California"/>
    <x v="4"/>
    <x v="3"/>
    <s v="08"/>
  </r>
  <r>
    <s v="B-26332"/>
    <n v="7826"/>
    <n v="1221"/>
    <n v="14"/>
    <s v="Furniture"/>
    <s v="Bookcases"/>
    <s v="UPI"/>
    <d v="2022-06-10T00:00:00"/>
    <s v="George Foster"/>
    <s v="Texas"/>
    <x v="8"/>
    <x v="3"/>
    <s v="06"/>
  </r>
  <r>
    <s v="B-26332"/>
    <n v="7826"/>
    <n v="1221"/>
    <n v="14"/>
    <s v="Furniture"/>
    <s v="Bookcases"/>
    <s v="UPI"/>
    <d v="2021-11-16T00:00:00"/>
    <s v="Nicholas Anderson"/>
    <s v="Florida"/>
    <x v="3"/>
    <x v="2"/>
    <s v="11"/>
  </r>
  <r>
    <s v="B-26332"/>
    <n v="7826"/>
    <n v="1221"/>
    <n v="14"/>
    <s v="Furniture"/>
    <s v="Bookcases"/>
    <s v="UPI"/>
    <d v="2022-08-17T00:00:00"/>
    <s v="Emily Ellison"/>
    <s v="California"/>
    <x v="4"/>
    <x v="3"/>
    <s v="08"/>
  </r>
  <r>
    <s v="B-25303"/>
    <n v="770"/>
    <n v="241"/>
    <n v="11"/>
    <s v="Furniture"/>
    <s v="Sofas"/>
    <s v="COD"/>
    <d v="2021-11-23T00:00:00"/>
    <s v="Darren Perez"/>
    <s v="Texas"/>
    <x v="10"/>
    <x v="2"/>
    <s v="11"/>
  </r>
  <r>
    <s v="B-25303"/>
    <n v="770"/>
    <n v="241"/>
    <n v="11"/>
    <s v="Furniture"/>
    <s v="Sofas"/>
    <s v="COD"/>
    <d v="2023-03-04T00:00:00"/>
    <s v="Michelle Hunter"/>
    <s v="Ohio"/>
    <x v="13"/>
    <x v="0"/>
    <s v="03"/>
  </r>
  <r>
    <s v="B-26507"/>
    <n v="9895"/>
    <n v="1598"/>
    <n v="20"/>
    <s v="Furniture"/>
    <s v="Bookcases"/>
    <s v="COD"/>
    <d v="2023-12-16T00:00:00"/>
    <s v="Janet Guerrero"/>
    <s v="New York"/>
    <x v="7"/>
    <x v="0"/>
    <s v="12"/>
  </r>
  <r>
    <s v="B-25983"/>
    <n v="6517"/>
    <n v="1581"/>
    <n v="10"/>
    <s v="Office Supplies"/>
    <s v="Paper"/>
    <s v="Debit Card"/>
    <d v="2024-05-19T00:00:00"/>
    <s v="Jeffrey Kline"/>
    <s v="Florida"/>
    <x v="0"/>
    <x v="1"/>
    <s v="05"/>
  </r>
  <r>
    <s v="B-25983"/>
    <n v="6517"/>
    <n v="1581"/>
    <n v="10"/>
    <s v="Office Supplies"/>
    <s v="Paper"/>
    <s v="Debit Card"/>
    <d v="2020-05-14T00:00:00"/>
    <s v="Ryan Bullock"/>
    <s v="Florida"/>
    <x v="16"/>
    <x v="4"/>
    <s v="05"/>
  </r>
  <r>
    <s v="B-25983"/>
    <n v="1166"/>
    <n v="349"/>
    <n v="11"/>
    <s v="Furniture"/>
    <s v="Tables"/>
    <s v="Credit Card"/>
    <d v="2024-05-19T00:00:00"/>
    <s v="Jeffrey Kline"/>
    <s v="Florida"/>
    <x v="0"/>
    <x v="1"/>
    <s v="05"/>
  </r>
  <r>
    <s v="B-25983"/>
    <n v="1166"/>
    <n v="349"/>
    <n v="11"/>
    <s v="Furniture"/>
    <s v="Tables"/>
    <s v="Credit Card"/>
    <d v="2020-05-14T00:00:00"/>
    <s v="Ryan Bullock"/>
    <s v="Florida"/>
    <x v="16"/>
    <x v="4"/>
    <s v="05"/>
  </r>
  <r>
    <s v="B-25156"/>
    <n v="9820"/>
    <n v="793"/>
    <n v="16"/>
    <s v="Furniture"/>
    <s v="Chairs"/>
    <s v="Credit Card"/>
    <d v="2021-08-29T00:00:00"/>
    <s v="Tom Lawson"/>
    <s v="New York"/>
    <x v="2"/>
    <x v="2"/>
    <s v="08"/>
  </r>
  <r>
    <s v="B-26759"/>
    <n v="8563"/>
    <n v="2624"/>
    <n v="8"/>
    <s v="Office Supplies"/>
    <s v="Binders"/>
    <s v="COD"/>
    <d v="2024-11-10T00:00:00"/>
    <s v="Rebecca Smith"/>
    <s v="Texas"/>
    <x v="8"/>
    <x v="1"/>
    <s v="11"/>
  </r>
  <r>
    <s v="B-26759"/>
    <n v="4441"/>
    <n v="281"/>
    <n v="20"/>
    <s v="Electronics"/>
    <s v="Printers"/>
    <s v="COD"/>
    <d v="2024-11-10T00:00:00"/>
    <s v="Rebecca Smith"/>
    <s v="Texas"/>
    <x v="8"/>
    <x v="1"/>
    <s v="11"/>
  </r>
  <r>
    <s v="B-26244"/>
    <n v="7340"/>
    <n v="2271"/>
    <n v="8"/>
    <s v="Office Supplies"/>
    <s v="Paper"/>
    <s v="EMI"/>
    <d v="2021-12-05T00:00:00"/>
    <s v="William Welch"/>
    <s v="Florida"/>
    <x v="3"/>
    <x v="2"/>
    <s v="12"/>
  </r>
  <r>
    <s v="B-26244"/>
    <n v="5442"/>
    <n v="1610"/>
    <n v="1"/>
    <s v="Electronics"/>
    <s v="Phones"/>
    <s v="EMI"/>
    <d v="2021-12-05T00:00:00"/>
    <s v="William Welch"/>
    <s v="Florida"/>
    <x v="3"/>
    <x v="2"/>
    <s v="12"/>
  </r>
  <r>
    <s v="B-26365"/>
    <n v="1895"/>
    <n v="391"/>
    <n v="14"/>
    <s v="Furniture"/>
    <s v="Tables"/>
    <s v="UPI"/>
    <d v="2024-07-05T00:00:00"/>
    <s v="Mr. Curtis Bailey"/>
    <s v="Florida"/>
    <x v="16"/>
    <x v="1"/>
    <s v="07"/>
  </r>
  <r>
    <s v="B-26365"/>
    <n v="5323"/>
    <n v="322"/>
    <n v="13"/>
    <s v="Office Supplies"/>
    <s v="Binders"/>
    <s v="COD"/>
    <d v="2024-07-05T00:00:00"/>
    <s v="Mr. Curtis Bailey"/>
    <s v="Florida"/>
    <x v="16"/>
    <x v="1"/>
    <s v="07"/>
  </r>
  <r>
    <s v="B-26212"/>
    <n v="8850"/>
    <n v="279"/>
    <n v="13"/>
    <s v="Office Supplies"/>
    <s v="Markers"/>
    <s v="Debit Card"/>
    <d v="2024-06-25T00:00:00"/>
    <s v="Janet Carlson"/>
    <s v="Florida"/>
    <x v="0"/>
    <x v="1"/>
    <s v="06"/>
  </r>
  <r>
    <s v="B-26212"/>
    <n v="8667"/>
    <n v="1266"/>
    <n v="6"/>
    <s v="Office Supplies"/>
    <s v="Paper"/>
    <s v="Debit Card"/>
    <d v="2024-06-25T00:00:00"/>
    <s v="Janet Carlson"/>
    <s v="Florida"/>
    <x v="0"/>
    <x v="1"/>
    <s v="06"/>
  </r>
  <r>
    <s v="B-25042"/>
    <n v="6903"/>
    <n v="105"/>
    <n v="1"/>
    <s v="Furniture"/>
    <s v="Tables"/>
    <s v="COD"/>
    <d v="2024-05-31T00:00:00"/>
    <s v="Spencer Spears"/>
    <s v="Illinois"/>
    <x v="1"/>
    <x v="1"/>
    <s v="05"/>
  </r>
  <r>
    <s v="B-25042"/>
    <n v="8793"/>
    <n v="3010"/>
    <n v="7"/>
    <s v="Office Supplies"/>
    <s v="Pens"/>
    <s v="COD"/>
    <d v="2024-05-31T00:00:00"/>
    <s v="Spencer Spears"/>
    <s v="Illinois"/>
    <x v="1"/>
    <x v="1"/>
    <s v="05"/>
  </r>
  <r>
    <s v="B-25901"/>
    <n v="9883"/>
    <n v="4812"/>
    <n v="16"/>
    <s v="Office Supplies"/>
    <s v="Paper"/>
    <s v="UPI"/>
    <d v="2020-10-20T00:00:00"/>
    <s v="Jeffrey Middleton"/>
    <s v="New York"/>
    <x v="2"/>
    <x v="4"/>
    <s v="10"/>
  </r>
  <r>
    <s v="B-25901"/>
    <n v="9883"/>
    <n v="4812"/>
    <n v="16"/>
    <s v="Office Supplies"/>
    <s v="Paper"/>
    <s v="UPI"/>
    <d v="2022-08-11T00:00:00"/>
    <s v="Veronica Kelley"/>
    <s v="Florida"/>
    <x v="3"/>
    <x v="3"/>
    <s v="08"/>
  </r>
  <r>
    <s v="B-25901"/>
    <n v="9883"/>
    <n v="4812"/>
    <n v="16"/>
    <s v="Office Supplies"/>
    <s v="Paper"/>
    <s v="UPI"/>
    <d v="2021-10-17T00:00:00"/>
    <s v="Leslie Bean"/>
    <s v="Illinois"/>
    <x v="6"/>
    <x v="2"/>
    <s v="10"/>
  </r>
  <r>
    <s v="B-25901"/>
    <n v="5210"/>
    <n v="1185"/>
    <n v="7"/>
    <s v="Office Supplies"/>
    <s v="Paper"/>
    <s v="UPI"/>
    <d v="2020-10-20T00:00:00"/>
    <s v="Jeffrey Middleton"/>
    <s v="New York"/>
    <x v="2"/>
    <x v="4"/>
    <s v="10"/>
  </r>
  <r>
    <s v="B-25901"/>
    <n v="5210"/>
    <n v="1185"/>
    <n v="7"/>
    <s v="Office Supplies"/>
    <s v="Paper"/>
    <s v="UPI"/>
    <d v="2022-08-11T00:00:00"/>
    <s v="Veronica Kelley"/>
    <s v="Florida"/>
    <x v="3"/>
    <x v="3"/>
    <s v="08"/>
  </r>
  <r>
    <s v="B-25901"/>
    <n v="5210"/>
    <n v="1185"/>
    <n v="7"/>
    <s v="Office Supplies"/>
    <s v="Paper"/>
    <s v="UPI"/>
    <d v="2021-10-17T00:00:00"/>
    <s v="Leslie Bean"/>
    <s v="Illinois"/>
    <x v="6"/>
    <x v="2"/>
    <s v="10"/>
  </r>
  <r>
    <s v="B-26747"/>
    <n v="3574"/>
    <n v="851"/>
    <n v="4"/>
    <s v="Electronics"/>
    <s v="Printers"/>
    <s v="Credit Card"/>
    <d v="2022-02-23T00:00:00"/>
    <s v="Amy Wilson"/>
    <s v="California"/>
    <x v="4"/>
    <x v="3"/>
    <s v="02"/>
  </r>
  <r>
    <s v="B-26747"/>
    <n v="576"/>
    <n v="76"/>
    <n v="13"/>
    <s v="Furniture"/>
    <s v="Sofas"/>
    <s v="UPI"/>
    <d v="2022-02-23T00:00:00"/>
    <s v="Amy Wilson"/>
    <s v="California"/>
    <x v="4"/>
    <x v="3"/>
    <s v="02"/>
  </r>
  <r>
    <s v="B-26698"/>
    <n v="1860"/>
    <n v="457"/>
    <n v="13"/>
    <s v="Electronics"/>
    <s v="Printers"/>
    <s v="EMI"/>
    <d v="2023-09-20T00:00:00"/>
    <s v="Susan Ramirez"/>
    <s v="Ohio"/>
    <x v="14"/>
    <x v="0"/>
    <s v="09"/>
  </r>
  <r>
    <s v="B-25841"/>
    <n v="782"/>
    <n v="374"/>
    <n v="8"/>
    <s v="Office Supplies"/>
    <s v="Pens"/>
    <s v="EMI"/>
    <d v="2021-01-19T00:00:00"/>
    <s v="Jacob Meyer"/>
    <s v="Illinois"/>
    <x v="17"/>
    <x v="2"/>
    <s v="01"/>
  </r>
  <r>
    <s v="B-25841"/>
    <n v="4371"/>
    <n v="1852"/>
    <n v="1"/>
    <s v="Electronics"/>
    <s v="Laptops"/>
    <s v="UPI"/>
    <d v="2021-01-19T00:00:00"/>
    <s v="Jacob Meyer"/>
    <s v="Illinois"/>
    <x v="17"/>
    <x v="2"/>
    <s v="01"/>
  </r>
  <r>
    <s v="B-26032"/>
    <n v="8346"/>
    <n v="1176"/>
    <n v="1"/>
    <s v="Electronics"/>
    <s v="Phones"/>
    <s v="COD"/>
    <d v="2020-08-21T00:00:00"/>
    <s v="Scott Lewis"/>
    <s v="Texas"/>
    <x v="15"/>
    <x v="4"/>
    <s v="08"/>
  </r>
  <r>
    <s v="B-26032"/>
    <n v="8346"/>
    <n v="1176"/>
    <n v="1"/>
    <s v="Electronics"/>
    <s v="Phones"/>
    <s v="COD"/>
    <d v="2023-04-17T00:00:00"/>
    <s v="Eric Griffith"/>
    <s v="Illinois"/>
    <x v="1"/>
    <x v="0"/>
    <s v="04"/>
  </r>
  <r>
    <s v="B-26032"/>
    <n v="8346"/>
    <n v="1176"/>
    <n v="1"/>
    <s v="Electronics"/>
    <s v="Phones"/>
    <s v="COD"/>
    <d v="2023-12-24T00:00:00"/>
    <s v="Anna Ferguson"/>
    <s v="California"/>
    <x v="11"/>
    <x v="0"/>
    <s v="12"/>
  </r>
  <r>
    <s v="B-26032"/>
    <n v="6218"/>
    <n v="1125"/>
    <n v="5"/>
    <s v="Furniture"/>
    <s v="Tables"/>
    <s v="Debit Card"/>
    <d v="2020-08-21T00:00:00"/>
    <s v="Scott Lewis"/>
    <s v="Texas"/>
    <x v="15"/>
    <x v="4"/>
    <s v="08"/>
  </r>
  <r>
    <s v="B-26032"/>
    <n v="6218"/>
    <n v="1125"/>
    <n v="5"/>
    <s v="Furniture"/>
    <s v="Tables"/>
    <s v="Debit Card"/>
    <d v="2023-04-17T00:00:00"/>
    <s v="Eric Griffith"/>
    <s v="Illinois"/>
    <x v="1"/>
    <x v="0"/>
    <s v="04"/>
  </r>
  <r>
    <s v="B-26032"/>
    <n v="6218"/>
    <n v="1125"/>
    <n v="5"/>
    <s v="Furniture"/>
    <s v="Tables"/>
    <s v="Debit Card"/>
    <d v="2023-12-24T00:00:00"/>
    <s v="Anna Ferguson"/>
    <s v="California"/>
    <x v="11"/>
    <x v="0"/>
    <s v="12"/>
  </r>
  <r>
    <s v="B-26032"/>
    <n v="5167"/>
    <n v="253"/>
    <n v="14"/>
    <s v="Electronics"/>
    <s v="Printers"/>
    <s v="Credit Card"/>
    <d v="2020-08-21T00:00:00"/>
    <s v="Scott Lewis"/>
    <s v="Texas"/>
    <x v="15"/>
    <x v="4"/>
    <s v="08"/>
  </r>
  <r>
    <s v="B-26032"/>
    <n v="5167"/>
    <n v="253"/>
    <n v="14"/>
    <s v="Electronics"/>
    <s v="Printers"/>
    <s v="Credit Card"/>
    <d v="2023-04-17T00:00:00"/>
    <s v="Eric Griffith"/>
    <s v="Illinois"/>
    <x v="1"/>
    <x v="0"/>
    <s v="04"/>
  </r>
  <r>
    <s v="B-26032"/>
    <n v="5167"/>
    <n v="253"/>
    <n v="14"/>
    <s v="Electronics"/>
    <s v="Printers"/>
    <s v="Credit Card"/>
    <d v="2023-12-24T00:00:00"/>
    <s v="Anna Ferguson"/>
    <s v="California"/>
    <x v="11"/>
    <x v="0"/>
    <s v="12"/>
  </r>
  <r>
    <s v="B-26032"/>
    <n v="2799"/>
    <n v="1239"/>
    <n v="5"/>
    <s v="Furniture"/>
    <s v="Sofas"/>
    <s v="Debit Card"/>
    <d v="2020-08-21T00:00:00"/>
    <s v="Scott Lewis"/>
    <s v="Texas"/>
    <x v="15"/>
    <x v="4"/>
    <s v="08"/>
  </r>
  <r>
    <s v="B-26032"/>
    <n v="2799"/>
    <n v="1239"/>
    <n v="5"/>
    <s v="Furniture"/>
    <s v="Sofas"/>
    <s v="Debit Card"/>
    <d v="2023-04-17T00:00:00"/>
    <s v="Eric Griffith"/>
    <s v="Illinois"/>
    <x v="1"/>
    <x v="0"/>
    <s v="04"/>
  </r>
  <r>
    <s v="B-26032"/>
    <n v="2799"/>
    <n v="1239"/>
    <n v="5"/>
    <s v="Furniture"/>
    <s v="Sofas"/>
    <s v="Debit Card"/>
    <d v="2023-12-24T00:00:00"/>
    <s v="Anna Ferguson"/>
    <s v="California"/>
    <x v="11"/>
    <x v="0"/>
    <s v="12"/>
  </r>
  <r>
    <s v="B-25171"/>
    <n v="3234"/>
    <n v="1029"/>
    <n v="20"/>
    <s v="Office Supplies"/>
    <s v="Markers"/>
    <s v="Credit Card"/>
    <d v="2022-03-20T00:00:00"/>
    <s v="David Figueroa"/>
    <s v="Florida"/>
    <x v="0"/>
    <x v="3"/>
    <s v="03"/>
  </r>
  <r>
    <s v="B-26939"/>
    <n v="4920"/>
    <n v="775"/>
    <n v="12"/>
    <s v="Furniture"/>
    <s v="Tables"/>
    <s v="Debit Card"/>
    <d v="2021-08-12T00:00:00"/>
    <s v="Theresa Medina"/>
    <s v="Illinois"/>
    <x v="6"/>
    <x v="2"/>
    <s v="08"/>
  </r>
  <r>
    <s v="B-26939"/>
    <n v="9078"/>
    <n v="2213"/>
    <n v="15"/>
    <s v="Furniture"/>
    <s v="Bookcases"/>
    <s v="EMI"/>
    <d v="2021-08-12T00:00:00"/>
    <s v="Theresa Medina"/>
    <s v="Illinois"/>
    <x v="6"/>
    <x v="2"/>
    <s v="08"/>
  </r>
  <r>
    <s v="B-26347"/>
    <n v="8586"/>
    <n v="3826"/>
    <n v="7"/>
    <s v="Furniture"/>
    <s v="Bookcases"/>
    <s v="UPI"/>
    <d v="2020-12-21T00:00:00"/>
    <s v="Mary Smith"/>
    <s v="Florida"/>
    <x v="0"/>
    <x v="4"/>
    <s v="12"/>
  </r>
  <r>
    <s v="B-26347"/>
    <n v="8586"/>
    <n v="3826"/>
    <n v="7"/>
    <s v="Furniture"/>
    <s v="Bookcases"/>
    <s v="UPI"/>
    <d v="2023-07-07T00:00:00"/>
    <s v="Lance Cain"/>
    <s v="Florida"/>
    <x v="16"/>
    <x v="0"/>
    <s v="07"/>
  </r>
  <r>
    <s v="B-25388"/>
    <n v="5047"/>
    <n v="2211"/>
    <n v="13"/>
    <s v="Furniture"/>
    <s v="Sofas"/>
    <s v="EMI"/>
    <d v="2023-08-13T00:00:00"/>
    <s v="Alexandra Moran"/>
    <s v="California"/>
    <x v="11"/>
    <x v="0"/>
    <s v="08"/>
  </r>
  <r>
    <s v="B-25388"/>
    <n v="5047"/>
    <n v="2211"/>
    <n v="13"/>
    <s v="Furniture"/>
    <s v="Sofas"/>
    <s v="EMI"/>
    <d v="2021-02-04T00:00:00"/>
    <s v="Sara Castro"/>
    <s v="Illinois"/>
    <x v="1"/>
    <x v="2"/>
    <s v="02"/>
  </r>
  <r>
    <s v="B-25388"/>
    <n v="5047"/>
    <n v="2211"/>
    <n v="13"/>
    <s v="Furniture"/>
    <s v="Sofas"/>
    <s v="EMI"/>
    <d v="2022-09-16T00:00:00"/>
    <s v="Shawn Leach"/>
    <s v="Illinois"/>
    <x v="17"/>
    <x v="3"/>
    <s v="09"/>
  </r>
  <r>
    <s v="B-25388"/>
    <n v="5047"/>
    <n v="2211"/>
    <n v="13"/>
    <s v="Furniture"/>
    <s v="Sofas"/>
    <s v="EMI"/>
    <d v="2022-05-06T00:00:00"/>
    <s v="Mark Boyle"/>
    <s v="New York"/>
    <x v="2"/>
    <x v="3"/>
    <s v="05"/>
  </r>
  <r>
    <s v="B-26419"/>
    <n v="3657"/>
    <n v="163"/>
    <n v="1"/>
    <s v="Furniture"/>
    <s v="Sofas"/>
    <s v="UPI"/>
    <d v="2021-05-28T00:00:00"/>
    <s v="John Stevens"/>
    <s v="California"/>
    <x v="11"/>
    <x v="2"/>
    <s v="05"/>
  </r>
  <r>
    <s v="B-25157"/>
    <n v="6471"/>
    <n v="2842"/>
    <n v="18"/>
    <s v="Electronics"/>
    <s v="Electronic Games"/>
    <s v="UPI"/>
    <d v="2024-07-18T00:00:00"/>
    <s v="Lisa Graham"/>
    <s v="Illinois"/>
    <x v="17"/>
    <x v="1"/>
    <s v="07"/>
  </r>
  <r>
    <s v="B-25342"/>
    <n v="949"/>
    <n v="301"/>
    <n v="9"/>
    <s v="Office Supplies"/>
    <s v="Binders"/>
    <s v="UPI"/>
    <d v="2024-12-06T00:00:00"/>
    <s v="Nancy Jones"/>
    <s v="Ohio"/>
    <x v="14"/>
    <x v="1"/>
    <s v="12"/>
  </r>
  <r>
    <s v="B-25342"/>
    <n v="6823"/>
    <n v="771"/>
    <n v="6"/>
    <s v="Office Supplies"/>
    <s v="Binders"/>
    <s v="EMI"/>
    <d v="2024-12-06T00:00:00"/>
    <s v="Nancy Jones"/>
    <s v="Ohio"/>
    <x v="14"/>
    <x v="1"/>
    <s v="12"/>
  </r>
  <r>
    <s v="B-25342"/>
    <n v="4364"/>
    <n v="831"/>
    <n v="2"/>
    <s v="Furniture"/>
    <s v="Tables"/>
    <s v="EMI"/>
    <d v="2024-12-06T00:00:00"/>
    <s v="Nancy Jones"/>
    <s v="Ohio"/>
    <x v="14"/>
    <x v="1"/>
    <s v="12"/>
  </r>
  <r>
    <s v="B-26165"/>
    <n v="6671"/>
    <n v="2797"/>
    <n v="10"/>
    <s v="Electronics"/>
    <s v="Phones"/>
    <s v="UPI"/>
    <d v="2022-12-12T00:00:00"/>
    <s v="Darryl Robbins"/>
    <s v="Illinois"/>
    <x v="17"/>
    <x v="3"/>
    <s v="12"/>
  </r>
  <r>
    <s v="B-26571"/>
    <n v="7472"/>
    <n v="1037"/>
    <n v="3"/>
    <s v="Office Supplies"/>
    <s v="Paper"/>
    <s v="COD"/>
    <d v="2022-10-20T00:00:00"/>
    <s v="Kimberly Smith"/>
    <s v="Illinois"/>
    <x v="6"/>
    <x v="3"/>
    <s v="10"/>
  </r>
  <r>
    <s v="B-26571"/>
    <n v="9548"/>
    <n v="1806"/>
    <n v="9"/>
    <s v="Electronics"/>
    <s v="Printers"/>
    <s v="COD"/>
    <d v="2022-10-20T00:00:00"/>
    <s v="Kimberly Smith"/>
    <s v="Illinois"/>
    <x v="6"/>
    <x v="3"/>
    <s v="10"/>
  </r>
  <r>
    <s v="B-25400"/>
    <n v="7759"/>
    <n v="3741"/>
    <n v="17"/>
    <s v="Electronics"/>
    <s v="Printers"/>
    <s v="UPI"/>
    <d v="2021-03-24T00:00:00"/>
    <s v="Maria Thomas"/>
    <s v="Florida"/>
    <x v="0"/>
    <x v="2"/>
    <s v="03"/>
  </r>
  <r>
    <s v="B-25400"/>
    <n v="7759"/>
    <n v="3741"/>
    <n v="17"/>
    <s v="Electronics"/>
    <s v="Printers"/>
    <s v="UPI"/>
    <d v="2025-01-06T00:00:00"/>
    <s v="Nicholas Johnson"/>
    <s v="Texas"/>
    <x v="8"/>
    <x v="5"/>
    <s v="01"/>
  </r>
  <r>
    <s v="B-25400"/>
    <n v="7521"/>
    <n v="3457"/>
    <n v="16"/>
    <s v="Office Supplies"/>
    <s v="Markers"/>
    <s v="Debit Card"/>
    <d v="2021-03-24T00:00:00"/>
    <s v="Maria Thomas"/>
    <s v="Florida"/>
    <x v="0"/>
    <x v="2"/>
    <s v="03"/>
  </r>
  <r>
    <s v="B-25400"/>
    <n v="7521"/>
    <n v="3457"/>
    <n v="16"/>
    <s v="Office Supplies"/>
    <s v="Markers"/>
    <s v="Debit Card"/>
    <d v="2025-01-06T00:00:00"/>
    <s v="Nicholas Johnson"/>
    <s v="Texas"/>
    <x v="8"/>
    <x v="5"/>
    <s v="01"/>
  </r>
  <r>
    <s v="B-25885"/>
    <n v="9704"/>
    <n v="4339"/>
    <n v="12"/>
    <s v="Office Supplies"/>
    <s v="Pens"/>
    <s v="COD"/>
    <d v="2021-03-06T00:00:00"/>
    <s v="Dawn Howard"/>
    <s v="Texas"/>
    <x v="15"/>
    <x v="2"/>
    <s v="03"/>
  </r>
  <r>
    <s v="B-25885"/>
    <n v="4948"/>
    <n v="2356"/>
    <n v="18"/>
    <s v="Electronics"/>
    <s v="Printers"/>
    <s v="Debit Card"/>
    <d v="2021-03-06T00:00:00"/>
    <s v="Dawn Howard"/>
    <s v="Texas"/>
    <x v="15"/>
    <x v="2"/>
    <s v="03"/>
  </r>
  <r>
    <s v="B-25885"/>
    <n v="6435"/>
    <n v="334"/>
    <n v="10"/>
    <s v="Electronics"/>
    <s v="Electronic Games"/>
    <s v="Debit Card"/>
    <d v="2021-03-06T00:00:00"/>
    <s v="Dawn Howard"/>
    <s v="Texas"/>
    <x v="15"/>
    <x v="2"/>
    <s v="03"/>
  </r>
  <r>
    <s v="B-25004"/>
    <n v="9965"/>
    <n v="3033"/>
    <n v="16"/>
    <s v="Office Supplies"/>
    <s v="Markers"/>
    <s v="COD"/>
    <d v="2020-06-17T00:00:00"/>
    <s v="Jennifer Marshall"/>
    <s v="California"/>
    <x v="11"/>
    <x v="4"/>
    <s v="06"/>
  </r>
  <r>
    <s v="B-25004"/>
    <n v="9965"/>
    <n v="3033"/>
    <n v="16"/>
    <s v="Office Supplies"/>
    <s v="Markers"/>
    <s v="COD"/>
    <d v="2023-09-01T00:00:00"/>
    <s v="Frank Garcia"/>
    <s v="New York"/>
    <x v="2"/>
    <x v="0"/>
    <s v="09"/>
  </r>
  <r>
    <s v="B-26213"/>
    <n v="1523"/>
    <n v="234"/>
    <n v="3"/>
    <s v="Furniture"/>
    <s v="Sofas"/>
    <s v="UPI"/>
    <d v="2023-06-08T00:00:00"/>
    <s v="Terri Madden"/>
    <s v="New York"/>
    <x v="7"/>
    <x v="0"/>
    <s v="06"/>
  </r>
  <r>
    <s v="B-26213"/>
    <n v="9073"/>
    <n v="424"/>
    <n v="7"/>
    <s v="Electronics"/>
    <s v="Electronic Games"/>
    <s v="Debit Card"/>
    <d v="2023-06-08T00:00:00"/>
    <s v="Terri Madden"/>
    <s v="New York"/>
    <x v="7"/>
    <x v="0"/>
    <s v="06"/>
  </r>
  <r>
    <s v="B-25025"/>
    <n v="6447"/>
    <n v="3079"/>
    <n v="20"/>
    <s v="Electronics"/>
    <s v="Laptops"/>
    <s v="COD"/>
    <d v="2021-03-25T00:00:00"/>
    <s v="James Gutierrez"/>
    <s v="New York"/>
    <x v="7"/>
    <x v="2"/>
    <s v="03"/>
  </r>
  <r>
    <s v="B-25025"/>
    <n v="8947"/>
    <n v="2807"/>
    <n v="6"/>
    <s v="Electronics"/>
    <s v="Electronic Games"/>
    <s v="Credit Card"/>
    <d v="2021-03-25T00:00:00"/>
    <s v="James Gutierrez"/>
    <s v="New York"/>
    <x v="7"/>
    <x v="2"/>
    <s v="03"/>
  </r>
  <r>
    <s v="B-26804"/>
    <n v="914"/>
    <n v="400"/>
    <n v="8"/>
    <s v="Office Supplies"/>
    <s v="Pens"/>
    <s v="Debit Card"/>
    <d v="2021-01-03T00:00:00"/>
    <s v="Morgan Sellers"/>
    <s v="California"/>
    <x v="4"/>
    <x v="2"/>
    <s v="01"/>
  </r>
  <r>
    <s v="B-26804"/>
    <n v="1548"/>
    <n v="666"/>
    <n v="3"/>
    <s v="Office Supplies"/>
    <s v="Paper"/>
    <s v="Credit Card"/>
    <d v="2021-01-03T00:00:00"/>
    <s v="Morgan Sellers"/>
    <s v="California"/>
    <x v="4"/>
    <x v="2"/>
    <s v="01"/>
  </r>
  <r>
    <s v="B-26797"/>
    <n v="2759"/>
    <n v="1149"/>
    <n v="6"/>
    <s v="Furniture"/>
    <s v="Tables"/>
    <s v="Credit Card"/>
    <d v="2024-12-27T00:00:00"/>
    <s v="Caitlin Thomas"/>
    <s v="New York"/>
    <x v="5"/>
    <x v="1"/>
    <s v="12"/>
  </r>
  <r>
    <s v="B-26556"/>
    <n v="1341"/>
    <n v="615"/>
    <n v="4"/>
    <s v="Electronics"/>
    <s v="Laptops"/>
    <s v="UPI"/>
    <d v="2022-08-12T00:00:00"/>
    <s v="Kimberly Greene"/>
    <s v="Florida"/>
    <x v="3"/>
    <x v="3"/>
    <s v="08"/>
  </r>
  <r>
    <s v="B-25861"/>
    <n v="9851"/>
    <n v="2669"/>
    <n v="19"/>
    <s v="Electronics"/>
    <s v="Electronic Games"/>
    <s v="Debit Card"/>
    <d v="2022-03-28T00:00:00"/>
    <s v="Tammy Anthony"/>
    <s v="Ohio"/>
    <x v="14"/>
    <x v="3"/>
    <s v="03"/>
  </r>
  <r>
    <s v="B-25861"/>
    <n v="9851"/>
    <n v="2669"/>
    <n v="19"/>
    <s v="Electronics"/>
    <s v="Electronic Games"/>
    <s v="Debit Card"/>
    <d v="2023-07-15T00:00:00"/>
    <s v="Jennifer Chase"/>
    <s v="New York"/>
    <x v="2"/>
    <x v="0"/>
    <s v="07"/>
  </r>
  <r>
    <s v="B-25861"/>
    <n v="9851"/>
    <n v="2669"/>
    <n v="19"/>
    <s v="Electronics"/>
    <s v="Electronic Games"/>
    <s v="Debit Card"/>
    <d v="2022-09-22T00:00:00"/>
    <s v="Cassandra Farley"/>
    <s v="Florida"/>
    <x v="3"/>
    <x v="3"/>
    <s v="09"/>
  </r>
  <r>
    <s v="B-25861"/>
    <n v="9989"/>
    <n v="3930"/>
    <n v="14"/>
    <s v="Furniture"/>
    <s v="Tables"/>
    <s v="Debit Card"/>
    <d v="2022-03-28T00:00:00"/>
    <s v="Tammy Anthony"/>
    <s v="Ohio"/>
    <x v="14"/>
    <x v="3"/>
    <s v="03"/>
  </r>
  <r>
    <s v="B-25861"/>
    <n v="9989"/>
    <n v="3930"/>
    <n v="14"/>
    <s v="Furniture"/>
    <s v="Tables"/>
    <s v="Debit Card"/>
    <d v="2023-07-15T00:00:00"/>
    <s v="Jennifer Chase"/>
    <s v="New York"/>
    <x v="2"/>
    <x v="0"/>
    <s v="07"/>
  </r>
  <r>
    <s v="B-25861"/>
    <n v="9989"/>
    <n v="3930"/>
    <n v="14"/>
    <s v="Furniture"/>
    <s v="Tables"/>
    <s v="Debit Card"/>
    <d v="2022-09-22T00:00:00"/>
    <s v="Cassandra Farley"/>
    <s v="Florida"/>
    <x v="3"/>
    <x v="3"/>
    <s v="09"/>
  </r>
  <r>
    <s v="B-25112"/>
    <n v="7421"/>
    <n v="958"/>
    <n v="10"/>
    <s v="Furniture"/>
    <s v="Tables"/>
    <s v="COD"/>
    <d v="2022-12-20T00:00:00"/>
    <s v="Justin Vasquez"/>
    <s v="Texas"/>
    <x v="15"/>
    <x v="3"/>
    <s v="12"/>
  </r>
  <r>
    <s v="B-25112"/>
    <n v="7421"/>
    <n v="958"/>
    <n v="10"/>
    <s v="Furniture"/>
    <s v="Tables"/>
    <s v="COD"/>
    <d v="2022-01-16T00:00:00"/>
    <s v="Melissa Morales"/>
    <s v="Texas"/>
    <x v="15"/>
    <x v="3"/>
    <s v="01"/>
  </r>
  <r>
    <s v="B-25112"/>
    <n v="7421"/>
    <n v="958"/>
    <n v="10"/>
    <s v="Furniture"/>
    <s v="Tables"/>
    <s v="COD"/>
    <d v="2023-01-29T00:00:00"/>
    <s v="Tyler Thompson"/>
    <s v="Texas"/>
    <x v="8"/>
    <x v="0"/>
    <s v="01"/>
  </r>
  <r>
    <s v="B-25223"/>
    <n v="3099"/>
    <n v="479"/>
    <n v="1"/>
    <s v="Office Supplies"/>
    <s v="Paper"/>
    <s v="COD"/>
    <d v="2022-01-15T00:00:00"/>
    <s v="Heidi Davis"/>
    <s v="New York"/>
    <x v="2"/>
    <x v="3"/>
    <s v="01"/>
  </r>
  <r>
    <s v="B-25223"/>
    <n v="2521"/>
    <n v="906"/>
    <n v="7"/>
    <s v="Electronics"/>
    <s v="Phones"/>
    <s v="COD"/>
    <d v="2022-01-15T00:00:00"/>
    <s v="Heidi Davis"/>
    <s v="New York"/>
    <x v="2"/>
    <x v="3"/>
    <s v="01"/>
  </r>
  <r>
    <s v="B-25714"/>
    <n v="6962"/>
    <n v="3429"/>
    <n v="12"/>
    <s v="Electronics"/>
    <s v="Electronic Games"/>
    <s v="UPI"/>
    <d v="2024-03-24T00:00:00"/>
    <s v="Charles Lane"/>
    <s v="Texas"/>
    <x v="8"/>
    <x v="1"/>
    <s v="03"/>
  </r>
  <r>
    <s v="B-25714"/>
    <n v="6962"/>
    <n v="3429"/>
    <n v="12"/>
    <s v="Electronics"/>
    <s v="Electronic Games"/>
    <s v="UPI"/>
    <d v="2025-02-19T00:00:00"/>
    <s v="Joyce Good MD"/>
    <s v="Florida"/>
    <x v="0"/>
    <x v="5"/>
    <s v="02"/>
  </r>
  <r>
    <s v="B-26607"/>
    <n v="1085"/>
    <n v="301"/>
    <n v="20"/>
    <s v="Furniture"/>
    <s v="Bookcases"/>
    <s v="UPI"/>
    <d v="2024-07-13T00:00:00"/>
    <s v="Maria Miller"/>
    <s v="New York"/>
    <x v="2"/>
    <x v="1"/>
    <s v="07"/>
  </r>
  <r>
    <s v="B-25038"/>
    <n v="738"/>
    <n v="342"/>
    <n v="2"/>
    <s v="Furniture"/>
    <s v="Chairs"/>
    <s v="Debit Card"/>
    <d v="2023-04-28T00:00:00"/>
    <s v="Terry Mcdaniel"/>
    <s v="Ohio"/>
    <x v="13"/>
    <x v="0"/>
    <s v="04"/>
  </r>
  <r>
    <s v="B-25038"/>
    <n v="738"/>
    <n v="342"/>
    <n v="2"/>
    <s v="Furniture"/>
    <s v="Chairs"/>
    <s v="Debit Card"/>
    <d v="2020-12-05T00:00:00"/>
    <s v="Lisa Jacobs"/>
    <s v="New York"/>
    <x v="2"/>
    <x v="4"/>
    <s v="12"/>
  </r>
  <r>
    <s v="B-25038"/>
    <n v="738"/>
    <n v="342"/>
    <n v="2"/>
    <s v="Furniture"/>
    <s v="Chairs"/>
    <s v="Debit Card"/>
    <d v="2024-05-14T00:00:00"/>
    <s v="Jeff Duncan"/>
    <s v="Ohio"/>
    <x v="13"/>
    <x v="1"/>
    <s v="05"/>
  </r>
  <r>
    <s v="B-25038"/>
    <n v="738"/>
    <n v="342"/>
    <n v="2"/>
    <s v="Furniture"/>
    <s v="Chairs"/>
    <s v="Debit Card"/>
    <d v="2022-01-18T00:00:00"/>
    <s v="Pamela Jones"/>
    <s v="New York"/>
    <x v="5"/>
    <x v="3"/>
    <s v="01"/>
  </r>
  <r>
    <s v="B-26672"/>
    <n v="1366"/>
    <n v="242"/>
    <n v="17"/>
    <s v="Electronics"/>
    <s v="Electronic Games"/>
    <s v="EMI"/>
    <d v="2023-09-18T00:00:00"/>
    <s v="Renee Robinson"/>
    <s v="Ohio"/>
    <x v="12"/>
    <x v="0"/>
    <s v="09"/>
  </r>
  <r>
    <s v="B-26672"/>
    <n v="1518"/>
    <n v="155"/>
    <n v="13"/>
    <s v="Office Supplies"/>
    <s v="Markers"/>
    <s v="Credit Card"/>
    <d v="2023-09-18T00:00:00"/>
    <s v="Renee Robinson"/>
    <s v="Ohio"/>
    <x v="12"/>
    <x v="0"/>
    <s v="09"/>
  </r>
  <r>
    <s v="B-25747"/>
    <n v="2962"/>
    <n v="1470"/>
    <n v="1"/>
    <s v="Electronics"/>
    <s v="Phones"/>
    <s v="COD"/>
    <d v="2021-05-12T00:00:00"/>
    <s v="Jessica Kidd"/>
    <s v="New York"/>
    <x v="2"/>
    <x v="2"/>
    <s v="05"/>
  </r>
  <r>
    <s v="B-25747"/>
    <n v="2962"/>
    <n v="1470"/>
    <n v="1"/>
    <s v="Electronics"/>
    <s v="Phones"/>
    <s v="COD"/>
    <d v="2023-09-17T00:00:00"/>
    <s v="Nicholas Martin"/>
    <s v="Florida"/>
    <x v="16"/>
    <x v="0"/>
    <s v="09"/>
  </r>
  <r>
    <s v="B-25747"/>
    <n v="7131"/>
    <n v="718"/>
    <n v="12"/>
    <s v="Electronics"/>
    <s v="Printers"/>
    <s v="UPI"/>
    <d v="2021-05-12T00:00:00"/>
    <s v="Jessica Kidd"/>
    <s v="New York"/>
    <x v="2"/>
    <x v="2"/>
    <s v="05"/>
  </r>
  <r>
    <s v="B-25747"/>
    <n v="7131"/>
    <n v="718"/>
    <n v="12"/>
    <s v="Electronics"/>
    <s v="Printers"/>
    <s v="UPI"/>
    <d v="2023-09-17T00:00:00"/>
    <s v="Nicholas Martin"/>
    <s v="Florida"/>
    <x v="16"/>
    <x v="0"/>
    <s v="09"/>
  </r>
  <r>
    <s v="B-25747"/>
    <n v="4200"/>
    <n v="855"/>
    <n v="10"/>
    <s v="Office Supplies"/>
    <s v="Markers"/>
    <s v="EMI"/>
    <d v="2021-05-12T00:00:00"/>
    <s v="Jessica Kidd"/>
    <s v="New York"/>
    <x v="2"/>
    <x v="2"/>
    <s v="05"/>
  </r>
  <r>
    <s v="B-25747"/>
    <n v="4200"/>
    <n v="855"/>
    <n v="10"/>
    <s v="Office Supplies"/>
    <s v="Markers"/>
    <s v="EMI"/>
    <d v="2023-09-17T00:00:00"/>
    <s v="Nicholas Martin"/>
    <s v="Florida"/>
    <x v="16"/>
    <x v="0"/>
    <s v="09"/>
  </r>
  <r>
    <s v="B-26322"/>
    <n v="5934"/>
    <n v="1563"/>
    <n v="2"/>
    <s v="Office Supplies"/>
    <s v="Markers"/>
    <s v="EMI"/>
    <d v="2024-09-06T00:00:00"/>
    <s v="David Brown"/>
    <s v="Illinois"/>
    <x v="17"/>
    <x v="1"/>
    <s v="09"/>
  </r>
  <r>
    <s v="B-26613"/>
    <n v="2701"/>
    <n v="322"/>
    <n v="11"/>
    <s v="Electronics"/>
    <s v="Printers"/>
    <s v="UPI"/>
    <d v="2022-06-18T00:00:00"/>
    <s v="Amber Moore"/>
    <s v="New York"/>
    <x v="5"/>
    <x v="3"/>
    <s v="06"/>
  </r>
  <r>
    <s v="B-26613"/>
    <n v="7273"/>
    <n v="2702"/>
    <n v="18"/>
    <s v="Office Supplies"/>
    <s v="Paper"/>
    <s v="COD"/>
    <d v="2022-06-18T00:00:00"/>
    <s v="Amber Moore"/>
    <s v="New York"/>
    <x v="5"/>
    <x v="3"/>
    <s v="06"/>
  </r>
  <r>
    <s v="B-25413"/>
    <n v="2465"/>
    <n v="699"/>
    <n v="18"/>
    <s v="Office Supplies"/>
    <s v="Markers"/>
    <s v="Debit Card"/>
    <d v="2020-05-22T00:00:00"/>
    <s v="James Williams"/>
    <s v="California"/>
    <x v="11"/>
    <x v="4"/>
    <s v="05"/>
  </r>
  <r>
    <s v="B-26466"/>
    <n v="3479"/>
    <n v="1087"/>
    <n v="2"/>
    <s v="Office Supplies"/>
    <s v="Markers"/>
    <s v="EMI"/>
    <d v="2024-10-17T00:00:00"/>
    <s v="Karina Barr"/>
    <s v="Texas"/>
    <x v="8"/>
    <x v="1"/>
    <s v="10"/>
  </r>
  <r>
    <s v="B-26466"/>
    <n v="5457"/>
    <n v="1765"/>
    <n v="7"/>
    <s v="Electronics"/>
    <s v="Printers"/>
    <s v="EMI"/>
    <d v="2024-10-17T00:00:00"/>
    <s v="Karina Barr"/>
    <s v="Texas"/>
    <x v="8"/>
    <x v="1"/>
    <s v="10"/>
  </r>
  <r>
    <s v="B-26610"/>
    <n v="4957"/>
    <n v="1152"/>
    <n v="8"/>
    <s v="Office Supplies"/>
    <s v="Markers"/>
    <s v="Credit Card"/>
    <d v="2022-03-22T00:00:00"/>
    <s v="Meghan Rush"/>
    <s v="Ohio"/>
    <x v="14"/>
    <x v="3"/>
    <s v="03"/>
  </r>
  <r>
    <s v="B-26209"/>
    <n v="4404"/>
    <n v="858"/>
    <n v="17"/>
    <s v="Office Supplies"/>
    <s v="Pens"/>
    <s v="Debit Card"/>
    <d v="2024-03-17T00:00:00"/>
    <s v="Bianca Brown"/>
    <s v="Ohio"/>
    <x v="12"/>
    <x v="1"/>
    <s v="03"/>
  </r>
  <r>
    <s v="B-26209"/>
    <n v="8776"/>
    <n v="2529"/>
    <n v="15"/>
    <s v="Furniture"/>
    <s v="Sofas"/>
    <s v="Credit Card"/>
    <d v="2024-03-17T00:00:00"/>
    <s v="Bianca Brown"/>
    <s v="Ohio"/>
    <x v="12"/>
    <x v="1"/>
    <s v="03"/>
  </r>
  <r>
    <s v="B-26622"/>
    <n v="9536"/>
    <n v="1437"/>
    <n v="9"/>
    <s v="Electronics"/>
    <s v="Phones"/>
    <s v="UPI"/>
    <d v="2020-04-02T00:00:00"/>
    <s v="Timothy Jensen"/>
    <s v="Florida"/>
    <x v="3"/>
    <x v="4"/>
    <s v="04"/>
  </r>
  <r>
    <s v="B-26622"/>
    <n v="2225"/>
    <n v="589"/>
    <n v="7"/>
    <s v="Furniture"/>
    <s v="Sofas"/>
    <s v="Credit Card"/>
    <d v="2020-04-02T00:00:00"/>
    <s v="Timothy Jensen"/>
    <s v="Florida"/>
    <x v="3"/>
    <x v="4"/>
    <s v="04"/>
  </r>
  <r>
    <s v="B-26601"/>
    <n v="9574"/>
    <n v="4045"/>
    <n v="19"/>
    <s v="Furniture"/>
    <s v="Bookcases"/>
    <s v="UPI"/>
    <d v="2024-03-13T00:00:00"/>
    <s v="Melinda Montoya"/>
    <s v="California"/>
    <x v="11"/>
    <x v="1"/>
    <s v="03"/>
  </r>
  <r>
    <s v="B-26601"/>
    <n v="4382"/>
    <n v="482"/>
    <n v="17"/>
    <s v="Electronics"/>
    <s v="Electronic Games"/>
    <s v="COD"/>
    <d v="2024-03-13T00:00:00"/>
    <s v="Melinda Montoya"/>
    <s v="California"/>
    <x v="11"/>
    <x v="1"/>
    <s v="03"/>
  </r>
  <r>
    <s v="B-25894"/>
    <n v="8200"/>
    <n v="257"/>
    <n v="19"/>
    <s v="Electronics"/>
    <s v="Laptops"/>
    <s v="COD"/>
    <d v="2023-03-21T00:00:00"/>
    <s v="Tammy Bell"/>
    <s v="Ohio"/>
    <x v="13"/>
    <x v="0"/>
    <s v="03"/>
  </r>
  <r>
    <s v="B-25894"/>
    <n v="9316"/>
    <n v="3003"/>
    <n v="13"/>
    <s v="Furniture"/>
    <s v="Sofas"/>
    <s v="Credit Card"/>
    <d v="2023-03-21T00:00:00"/>
    <s v="Tammy Bell"/>
    <s v="Ohio"/>
    <x v="13"/>
    <x v="0"/>
    <s v="03"/>
  </r>
  <r>
    <s v="B-25894"/>
    <n v="6379"/>
    <n v="3128"/>
    <n v="15"/>
    <s v="Electronics"/>
    <s v="Electronic Games"/>
    <s v="COD"/>
    <d v="2023-03-21T00:00:00"/>
    <s v="Tammy Bell"/>
    <s v="Ohio"/>
    <x v="13"/>
    <x v="0"/>
    <s v="03"/>
  </r>
  <r>
    <s v="B-26969"/>
    <n v="3348"/>
    <n v="568"/>
    <n v="5"/>
    <s v="Office Supplies"/>
    <s v="Markers"/>
    <s v="Credit Card"/>
    <d v="2024-03-02T00:00:00"/>
    <s v="Connie Richards"/>
    <s v="Ohio"/>
    <x v="14"/>
    <x v="1"/>
    <s v="03"/>
  </r>
  <r>
    <s v="B-26969"/>
    <n v="3348"/>
    <n v="568"/>
    <n v="5"/>
    <s v="Office Supplies"/>
    <s v="Markers"/>
    <s v="Credit Card"/>
    <d v="2021-04-30T00:00:00"/>
    <s v="Peter Ward"/>
    <s v="New York"/>
    <x v="7"/>
    <x v="2"/>
    <s v="04"/>
  </r>
  <r>
    <s v="B-26969"/>
    <n v="8856"/>
    <n v="2020"/>
    <n v="9"/>
    <s v="Office Supplies"/>
    <s v="Pens"/>
    <s v="Debit Card"/>
    <d v="2024-03-02T00:00:00"/>
    <s v="Connie Richards"/>
    <s v="Ohio"/>
    <x v="14"/>
    <x v="1"/>
    <s v="03"/>
  </r>
  <r>
    <s v="B-26969"/>
    <n v="8856"/>
    <n v="2020"/>
    <n v="9"/>
    <s v="Office Supplies"/>
    <s v="Pens"/>
    <s v="Debit Card"/>
    <d v="2021-04-30T00:00:00"/>
    <s v="Peter Ward"/>
    <s v="New York"/>
    <x v="7"/>
    <x v="2"/>
    <s v="04"/>
  </r>
  <r>
    <s v="B-26312"/>
    <n v="1760"/>
    <n v="619"/>
    <n v="16"/>
    <s v="Furniture"/>
    <s v="Sofas"/>
    <s v="Debit Card"/>
    <d v="2021-09-15T00:00:00"/>
    <s v="Jonathan Alvarez"/>
    <s v="Ohio"/>
    <x v="12"/>
    <x v="2"/>
    <s v="09"/>
  </r>
  <r>
    <s v="B-26312"/>
    <n v="1760"/>
    <n v="619"/>
    <n v="16"/>
    <s v="Furniture"/>
    <s v="Sofas"/>
    <s v="Debit Card"/>
    <d v="2023-01-28T00:00:00"/>
    <s v="Becky Hodges"/>
    <s v="Texas"/>
    <x v="15"/>
    <x v="0"/>
    <s v="01"/>
  </r>
  <r>
    <s v="B-26312"/>
    <n v="6351"/>
    <n v="986"/>
    <n v="15"/>
    <s v="Electronics"/>
    <s v="Printers"/>
    <s v="UPI"/>
    <d v="2021-09-15T00:00:00"/>
    <s v="Jonathan Alvarez"/>
    <s v="Ohio"/>
    <x v="12"/>
    <x v="2"/>
    <s v="09"/>
  </r>
  <r>
    <s v="B-26312"/>
    <n v="6351"/>
    <n v="986"/>
    <n v="15"/>
    <s v="Electronics"/>
    <s v="Printers"/>
    <s v="UPI"/>
    <d v="2023-01-28T00:00:00"/>
    <s v="Becky Hodges"/>
    <s v="Texas"/>
    <x v="15"/>
    <x v="0"/>
    <s v="01"/>
  </r>
  <r>
    <s v="B-26837"/>
    <n v="869"/>
    <n v="373"/>
    <n v="14"/>
    <s v="Office Supplies"/>
    <s v="Paper"/>
    <s v="Credit Card"/>
    <d v="2021-07-08T00:00:00"/>
    <s v="Larry Hill"/>
    <s v="New York"/>
    <x v="5"/>
    <x v="2"/>
    <s v="07"/>
  </r>
  <r>
    <s v="B-26837"/>
    <n v="869"/>
    <n v="373"/>
    <n v="14"/>
    <s v="Office Supplies"/>
    <s v="Paper"/>
    <s v="Credit Card"/>
    <d v="2020-04-08T00:00:00"/>
    <s v="Amber Moon"/>
    <s v="Ohio"/>
    <x v="14"/>
    <x v="4"/>
    <s v="04"/>
  </r>
  <r>
    <s v="B-26837"/>
    <n v="1486"/>
    <n v="114"/>
    <n v="7"/>
    <s v="Furniture"/>
    <s v="Bookcases"/>
    <s v="UPI"/>
    <d v="2021-07-08T00:00:00"/>
    <s v="Larry Hill"/>
    <s v="New York"/>
    <x v="5"/>
    <x v="2"/>
    <s v="07"/>
  </r>
  <r>
    <s v="B-26837"/>
    <n v="1486"/>
    <n v="114"/>
    <n v="7"/>
    <s v="Furniture"/>
    <s v="Bookcases"/>
    <s v="UPI"/>
    <d v="2020-04-08T00:00:00"/>
    <s v="Amber Moon"/>
    <s v="Ohio"/>
    <x v="14"/>
    <x v="4"/>
    <s v="04"/>
  </r>
  <r>
    <s v="B-26166"/>
    <n v="2999"/>
    <n v="145"/>
    <n v="13"/>
    <s v="Office Supplies"/>
    <s v="Binders"/>
    <s v="COD"/>
    <d v="2022-08-23T00:00:00"/>
    <s v="Cynthia Wilcox"/>
    <s v="Illinois"/>
    <x v="1"/>
    <x v="3"/>
    <s v="08"/>
  </r>
  <r>
    <s v="B-26166"/>
    <n v="5142"/>
    <n v="1916"/>
    <n v="20"/>
    <s v="Office Supplies"/>
    <s v="Paper"/>
    <s v="EMI"/>
    <d v="2022-08-23T00:00:00"/>
    <s v="Cynthia Wilcox"/>
    <s v="Illinois"/>
    <x v="1"/>
    <x v="3"/>
    <s v="08"/>
  </r>
  <r>
    <s v="B-25695"/>
    <n v="1239"/>
    <n v="575"/>
    <n v="17"/>
    <s v="Electronics"/>
    <s v="Laptops"/>
    <s v="UPI"/>
    <d v="2022-12-17T00:00:00"/>
    <s v="Rebecca Wright"/>
    <s v="New York"/>
    <x v="7"/>
    <x v="3"/>
    <s v="12"/>
  </r>
  <r>
    <s v="B-25695"/>
    <n v="1239"/>
    <n v="575"/>
    <n v="17"/>
    <s v="Electronics"/>
    <s v="Laptops"/>
    <s v="UPI"/>
    <d v="2022-06-08T00:00:00"/>
    <s v="Sarah Flores"/>
    <s v="Illinois"/>
    <x v="6"/>
    <x v="3"/>
    <s v="06"/>
  </r>
  <r>
    <s v="B-25695"/>
    <n v="1262"/>
    <n v="515"/>
    <n v="16"/>
    <s v="Electronics"/>
    <s v="Electronic Games"/>
    <s v="EMI"/>
    <d v="2022-12-17T00:00:00"/>
    <s v="Rebecca Wright"/>
    <s v="New York"/>
    <x v="7"/>
    <x v="3"/>
    <s v="12"/>
  </r>
  <r>
    <s v="B-25695"/>
    <n v="1262"/>
    <n v="515"/>
    <n v="16"/>
    <s v="Electronics"/>
    <s v="Electronic Games"/>
    <s v="EMI"/>
    <d v="2022-06-08T00:00:00"/>
    <s v="Sarah Flores"/>
    <s v="Illinois"/>
    <x v="6"/>
    <x v="3"/>
    <s v="06"/>
  </r>
  <r>
    <s v="B-26068"/>
    <n v="1033"/>
    <n v="254"/>
    <n v="5"/>
    <s v="Furniture"/>
    <s v="Bookcases"/>
    <s v="COD"/>
    <d v="2020-08-28T00:00:00"/>
    <s v="Carol Norman"/>
    <s v="New York"/>
    <x v="7"/>
    <x v="4"/>
    <s v="08"/>
  </r>
  <r>
    <s v="B-26023"/>
    <n v="1518"/>
    <n v="159"/>
    <n v="19"/>
    <s v="Electronics"/>
    <s v="Printers"/>
    <s v="UPI"/>
    <d v="2020-09-26T00:00:00"/>
    <s v="Stephanie Gardner"/>
    <s v="California"/>
    <x v="9"/>
    <x v="4"/>
    <s v="09"/>
  </r>
  <r>
    <s v="B-26677"/>
    <n v="8581"/>
    <n v="2444"/>
    <n v="2"/>
    <s v="Office Supplies"/>
    <s v="Paper"/>
    <s v="Debit Card"/>
    <d v="2020-12-13T00:00:00"/>
    <s v="Philip Baker"/>
    <s v="Illinois"/>
    <x v="17"/>
    <x v="4"/>
    <s v="12"/>
  </r>
  <r>
    <s v="B-26677"/>
    <n v="8581"/>
    <n v="2444"/>
    <n v="2"/>
    <s v="Office Supplies"/>
    <s v="Paper"/>
    <s v="Debit Card"/>
    <d v="2020-11-19T00:00:00"/>
    <s v="Randall Dennis"/>
    <s v="Florida"/>
    <x v="3"/>
    <x v="4"/>
    <s v="11"/>
  </r>
  <r>
    <s v="B-25701"/>
    <n v="1167"/>
    <n v="463"/>
    <n v="5"/>
    <s v="Office Supplies"/>
    <s v="Pens"/>
    <s v="UPI"/>
    <d v="2023-09-13T00:00:00"/>
    <s v="Suzanne Cross"/>
    <s v="Texas"/>
    <x v="10"/>
    <x v="0"/>
    <s v="09"/>
  </r>
  <r>
    <s v="B-25701"/>
    <n v="2841"/>
    <n v="803"/>
    <n v="20"/>
    <s v="Electronics"/>
    <s v="Laptops"/>
    <s v="Credit Card"/>
    <d v="2023-09-13T00:00:00"/>
    <s v="Suzanne Cross"/>
    <s v="Texas"/>
    <x v="10"/>
    <x v="0"/>
    <s v="09"/>
  </r>
  <r>
    <s v="B-25701"/>
    <n v="5680"/>
    <n v="2159"/>
    <n v="19"/>
    <s v="Furniture"/>
    <s v="Tables"/>
    <s v="UPI"/>
    <d v="2023-09-13T00:00:00"/>
    <s v="Suzanne Cross"/>
    <s v="Texas"/>
    <x v="10"/>
    <x v="0"/>
    <s v="09"/>
  </r>
  <r>
    <s v="B-26523"/>
    <n v="8204"/>
    <n v="2382"/>
    <n v="6"/>
    <s v="Office Supplies"/>
    <s v="Pens"/>
    <s v="UPI"/>
    <d v="2020-03-31T00:00:00"/>
    <s v="Jasmine Delgado"/>
    <s v="Illinois"/>
    <x v="1"/>
    <x v="4"/>
    <s v="03"/>
  </r>
  <r>
    <s v="B-26523"/>
    <n v="8204"/>
    <n v="2382"/>
    <n v="6"/>
    <s v="Office Supplies"/>
    <s v="Pens"/>
    <s v="UPI"/>
    <d v="2020-10-20T00:00:00"/>
    <s v="Kristen Harper"/>
    <s v="New York"/>
    <x v="2"/>
    <x v="4"/>
    <s v="10"/>
  </r>
  <r>
    <s v="B-26523"/>
    <n v="2850"/>
    <n v="904"/>
    <n v="6"/>
    <s v="Electronics"/>
    <s v="Phones"/>
    <s v="EMI"/>
    <d v="2020-03-31T00:00:00"/>
    <s v="Jasmine Delgado"/>
    <s v="Illinois"/>
    <x v="1"/>
    <x v="4"/>
    <s v="03"/>
  </r>
  <r>
    <s v="B-26523"/>
    <n v="2850"/>
    <n v="904"/>
    <n v="6"/>
    <s v="Electronics"/>
    <s v="Phones"/>
    <s v="EMI"/>
    <d v="2020-10-20T00:00:00"/>
    <s v="Kristen Harper"/>
    <s v="New York"/>
    <x v="2"/>
    <x v="4"/>
    <s v="10"/>
  </r>
  <r>
    <s v="B-25880"/>
    <n v="907"/>
    <n v="391"/>
    <n v="9"/>
    <s v="Office Supplies"/>
    <s v="Pens"/>
    <s v="Credit Card"/>
    <d v="2023-08-04T00:00:00"/>
    <s v="Kaitlyn Graham MD"/>
    <s v="New York"/>
    <x v="5"/>
    <x v="0"/>
    <s v="08"/>
  </r>
  <r>
    <s v="B-26898"/>
    <n v="2174"/>
    <n v="265"/>
    <n v="19"/>
    <s v="Office Supplies"/>
    <s v="Pens"/>
    <s v="Credit Card"/>
    <d v="2022-04-11T00:00:00"/>
    <s v="Dean Avila"/>
    <s v="Ohio"/>
    <x v="13"/>
    <x v="3"/>
    <s v="04"/>
  </r>
  <r>
    <s v="B-26898"/>
    <n v="8541"/>
    <n v="2029"/>
    <n v="12"/>
    <s v="Electronics"/>
    <s v="Electronic Games"/>
    <s v="Credit Card"/>
    <d v="2022-04-11T00:00:00"/>
    <s v="Dean Avila"/>
    <s v="Ohio"/>
    <x v="13"/>
    <x v="3"/>
    <s v="04"/>
  </r>
  <r>
    <s v="B-26898"/>
    <n v="1931"/>
    <n v="551"/>
    <n v="3"/>
    <s v="Furniture"/>
    <s v="Bookcases"/>
    <s v="EMI"/>
    <d v="2022-04-11T00:00:00"/>
    <s v="Dean Avila"/>
    <s v="Ohio"/>
    <x v="13"/>
    <x v="3"/>
    <s v="04"/>
  </r>
  <r>
    <s v="B-26035"/>
    <n v="1281"/>
    <n v="340"/>
    <n v="3"/>
    <s v="Electronics"/>
    <s v="Electronic Games"/>
    <s v="Debit Card"/>
    <d v="2021-12-31T00:00:00"/>
    <s v="Megan Mack"/>
    <s v="Texas"/>
    <x v="10"/>
    <x v="2"/>
    <s v="12"/>
  </r>
  <r>
    <s v="B-26035"/>
    <n v="2404"/>
    <n v="253"/>
    <n v="15"/>
    <s v="Electronics"/>
    <s v="Laptops"/>
    <s v="COD"/>
    <d v="2021-12-31T00:00:00"/>
    <s v="Megan Mack"/>
    <s v="Texas"/>
    <x v="10"/>
    <x v="2"/>
    <s v="12"/>
  </r>
  <r>
    <s v="B-25573"/>
    <n v="2119"/>
    <n v="196"/>
    <n v="1"/>
    <s v="Furniture"/>
    <s v="Sofas"/>
    <s v="COD"/>
    <d v="2020-08-16T00:00:00"/>
    <s v="Heather Johnson"/>
    <s v="California"/>
    <x v="4"/>
    <x v="4"/>
    <s v="08"/>
  </r>
  <r>
    <s v="B-25463"/>
    <n v="3137"/>
    <n v="571"/>
    <n v="9"/>
    <s v="Office Supplies"/>
    <s v="Pens"/>
    <s v="Debit Card"/>
    <d v="2025-02-02T00:00:00"/>
    <s v="Tina Davies"/>
    <s v="Illinois"/>
    <x v="1"/>
    <x v="5"/>
    <s v="02"/>
  </r>
  <r>
    <s v="B-26277"/>
    <n v="2323"/>
    <n v="727"/>
    <n v="7"/>
    <s v="Furniture"/>
    <s v="Tables"/>
    <s v="COD"/>
    <d v="2022-02-24T00:00:00"/>
    <s v="Matthew Harris"/>
    <s v="Texas"/>
    <x v="8"/>
    <x v="3"/>
    <s v="02"/>
  </r>
  <r>
    <s v="B-26277"/>
    <n v="1368"/>
    <n v="406"/>
    <n v="9"/>
    <s v="Furniture"/>
    <s v="Bookcases"/>
    <s v="UPI"/>
    <d v="2022-02-24T00:00:00"/>
    <s v="Matthew Harris"/>
    <s v="Texas"/>
    <x v="8"/>
    <x v="3"/>
    <s v="02"/>
  </r>
  <r>
    <s v="B-26508"/>
    <n v="9204"/>
    <n v="3289"/>
    <n v="16"/>
    <s v="Electronics"/>
    <s v="Laptops"/>
    <s v="Credit Card"/>
    <d v="2024-02-25T00:00:00"/>
    <s v="Christopher Kirk"/>
    <s v="Florida"/>
    <x v="0"/>
    <x v="1"/>
    <s v="02"/>
  </r>
  <r>
    <s v="B-26508"/>
    <n v="9204"/>
    <n v="3289"/>
    <n v="16"/>
    <s v="Electronics"/>
    <s v="Laptops"/>
    <s v="Credit Card"/>
    <d v="2021-06-15T00:00:00"/>
    <s v="Eric Stevens"/>
    <s v="Florida"/>
    <x v="0"/>
    <x v="2"/>
    <s v="06"/>
  </r>
  <r>
    <s v="B-26508"/>
    <n v="9894"/>
    <n v="3698"/>
    <n v="20"/>
    <s v="Office Supplies"/>
    <s v="Paper"/>
    <s v="EMI"/>
    <d v="2024-02-25T00:00:00"/>
    <s v="Christopher Kirk"/>
    <s v="Florida"/>
    <x v="0"/>
    <x v="1"/>
    <s v="02"/>
  </r>
  <r>
    <s v="B-26508"/>
    <n v="9894"/>
    <n v="3698"/>
    <n v="20"/>
    <s v="Office Supplies"/>
    <s v="Paper"/>
    <s v="EMI"/>
    <d v="2021-06-15T00:00:00"/>
    <s v="Eric Stevens"/>
    <s v="Florida"/>
    <x v="0"/>
    <x v="2"/>
    <s v="06"/>
  </r>
  <r>
    <s v="B-26723"/>
    <n v="5322"/>
    <n v="1423"/>
    <n v="18"/>
    <s v="Furniture"/>
    <s v="Sofas"/>
    <s v="COD"/>
    <d v="2022-12-08T00:00:00"/>
    <s v="James Dickerson"/>
    <s v="Texas"/>
    <x v="15"/>
    <x v="3"/>
    <s v="12"/>
  </r>
  <r>
    <s v="B-26723"/>
    <n v="5322"/>
    <n v="1423"/>
    <n v="18"/>
    <s v="Furniture"/>
    <s v="Sofas"/>
    <s v="COD"/>
    <d v="2023-12-09T00:00:00"/>
    <s v="James Jones"/>
    <s v="Texas"/>
    <x v="8"/>
    <x v="0"/>
    <s v="12"/>
  </r>
  <r>
    <s v="B-25526"/>
    <n v="2666"/>
    <n v="559"/>
    <n v="14"/>
    <s v="Furniture"/>
    <s v="Chairs"/>
    <s v="COD"/>
    <d v="2022-07-16T00:00:00"/>
    <s v="Hannah Hendricks"/>
    <s v="Ohio"/>
    <x v="14"/>
    <x v="3"/>
    <s v="07"/>
  </r>
  <r>
    <s v="B-25645"/>
    <n v="8383"/>
    <n v="937"/>
    <n v="4"/>
    <s v="Furniture"/>
    <s v="Sofas"/>
    <s v="UPI"/>
    <d v="2024-05-05T00:00:00"/>
    <s v="Brett Mullins"/>
    <s v="Florida"/>
    <x v="3"/>
    <x v="1"/>
    <s v="05"/>
  </r>
  <r>
    <s v="B-25757"/>
    <n v="7560"/>
    <n v="821"/>
    <n v="4"/>
    <s v="Office Supplies"/>
    <s v="Paper"/>
    <s v="EMI"/>
    <d v="2021-10-04T00:00:00"/>
    <s v="Ms. Kim Jordan"/>
    <s v="Illinois"/>
    <x v="1"/>
    <x v="2"/>
    <s v="10"/>
  </r>
  <r>
    <s v="B-26716"/>
    <n v="1314"/>
    <n v="490"/>
    <n v="16"/>
    <s v="Furniture"/>
    <s v="Sofas"/>
    <s v="UPI"/>
    <d v="2021-11-20T00:00:00"/>
    <s v="Marcus Santiago"/>
    <s v="New York"/>
    <x v="2"/>
    <x v="2"/>
    <s v="11"/>
  </r>
  <r>
    <s v="B-26716"/>
    <n v="4390"/>
    <n v="179"/>
    <n v="1"/>
    <s v="Furniture"/>
    <s v="Tables"/>
    <s v="Debit Card"/>
    <d v="2021-11-20T00:00:00"/>
    <s v="Marcus Santiago"/>
    <s v="New York"/>
    <x v="2"/>
    <x v="2"/>
    <s v="11"/>
  </r>
  <r>
    <s v="B-26716"/>
    <n v="1150"/>
    <n v="58"/>
    <n v="7"/>
    <s v="Office Supplies"/>
    <s v="Binders"/>
    <s v="Debit Card"/>
    <d v="2021-11-20T00:00:00"/>
    <s v="Marcus Santiago"/>
    <s v="New York"/>
    <x v="2"/>
    <x v="2"/>
    <s v="11"/>
  </r>
  <r>
    <s v="B-25424"/>
    <n v="1574"/>
    <n v="258"/>
    <n v="17"/>
    <s v="Office Supplies"/>
    <s v="Pens"/>
    <s v="EMI"/>
    <d v="2020-09-15T00:00:00"/>
    <s v="Jill Perez"/>
    <s v="California"/>
    <x v="9"/>
    <x v="4"/>
    <s v="09"/>
  </r>
  <r>
    <s v="B-25424"/>
    <n v="5635"/>
    <n v="318"/>
    <n v="17"/>
    <s v="Office Supplies"/>
    <s v="Binders"/>
    <s v="UPI"/>
    <d v="2020-09-15T00:00:00"/>
    <s v="Jill Perez"/>
    <s v="California"/>
    <x v="9"/>
    <x v="4"/>
    <s v="09"/>
  </r>
  <r>
    <s v="B-25424"/>
    <n v="6515"/>
    <n v="961"/>
    <n v="11"/>
    <s v="Furniture"/>
    <s v="Sofas"/>
    <s v="Debit Card"/>
    <d v="2020-09-15T00:00:00"/>
    <s v="Jill Perez"/>
    <s v="California"/>
    <x v="9"/>
    <x v="4"/>
    <s v="09"/>
  </r>
  <r>
    <s v="B-26453"/>
    <n v="1231"/>
    <n v="214"/>
    <n v="20"/>
    <s v="Electronics"/>
    <s v="Laptops"/>
    <s v="Debit Card"/>
    <d v="2023-01-17T00:00:00"/>
    <s v="Courtney Williams"/>
    <s v="Ohio"/>
    <x v="12"/>
    <x v="0"/>
    <s v="01"/>
  </r>
  <r>
    <s v="B-26453"/>
    <n v="1231"/>
    <n v="214"/>
    <n v="20"/>
    <s v="Electronics"/>
    <s v="Laptops"/>
    <s v="Debit Card"/>
    <d v="2020-06-16T00:00:00"/>
    <s v="Jordan Hahn"/>
    <s v="New York"/>
    <x v="7"/>
    <x v="4"/>
    <s v="06"/>
  </r>
  <r>
    <s v="B-26425"/>
    <n v="6891"/>
    <n v="2529"/>
    <n v="3"/>
    <s v="Office Supplies"/>
    <s v="Binders"/>
    <s v="Debit Card"/>
    <d v="2024-05-01T00:00:00"/>
    <s v="William Cook"/>
    <s v="Ohio"/>
    <x v="14"/>
    <x v="1"/>
    <s v="05"/>
  </r>
  <r>
    <s v="B-25843"/>
    <n v="7524"/>
    <n v="2308"/>
    <n v="15"/>
    <s v="Electronics"/>
    <s v="Laptops"/>
    <s v="EMI"/>
    <d v="2023-12-07T00:00:00"/>
    <s v="Stephanie Hayes"/>
    <s v="Texas"/>
    <x v="10"/>
    <x v="0"/>
    <s v="12"/>
  </r>
  <r>
    <s v="B-25843"/>
    <n v="6864"/>
    <n v="1824"/>
    <n v="14"/>
    <s v="Electronics"/>
    <s v="Printers"/>
    <s v="Credit Card"/>
    <d v="2023-12-07T00:00:00"/>
    <s v="Stephanie Hayes"/>
    <s v="Texas"/>
    <x v="10"/>
    <x v="0"/>
    <s v="12"/>
  </r>
  <r>
    <s v="B-25486"/>
    <n v="4215"/>
    <n v="432"/>
    <n v="14"/>
    <s v="Furniture"/>
    <s v="Chairs"/>
    <s v="Debit Card"/>
    <d v="2024-02-02T00:00:00"/>
    <s v="Melissa Wise"/>
    <s v="Ohio"/>
    <x v="12"/>
    <x v="1"/>
    <s v="02"/>
  </r>
  <r>
    <s v="B-26975"/>
    <n v="622"/>
    <n v="218"/>
    <n v="19"/>
    <s v="Furniture"/>
    <s v="Bookcases"/>
    <s v="Credit Card"/>
    <d v="2024-06-23T00:00:00"/>
    <s v="Elizabeth Gonzalez"/>
    <s v="California"/>
    <x v="9"/>
    <x v="1"/>
    <s v="06"/>
  </r>
  <r>
    <s v="B-26975"/>
    <n v="1755"/>
    <n v="495"/>
    <n v="18"/>
    <s v="Office Supplies"/>
    <s v="Pens"/>
    <s v="UPI"/>
    <d v="2024-06-23T00:00:00"/>
    <s v="Elizabeth Gonzalez"/>
    <s v="California"/>
    <x v="9"/>
    <x v="1"/>
    <s v="06"/>
  </r>
  <r>
    <s v="B-26975"/>
    <n v="8020"/>
    <n v="3898"/>
    <n v="20"/>
    <s v="Electronics"/>
    <s v="Electronic Games"/>
    <s v="EMI"/>
    <d v="2024-06-23T00:00:00"/>
    <s v="Elizabeth Gonzalez"/>
    <s v="California"/>
    <x v="9"/>
    <x v="1"/>
    <s v="06"/>
  </r>
  <r>
    <s v="B-26890"/>
    <n v="7333"/>
    <n v="1576"/>
    <n v="4"/>
    <s v="Electronics"/>
    <s v="Laptops"/>
    <s v="Credit Card"/>
    <d v="2024-06-07T00:00:00"/>
    <s v="Mr. Eric Lopez"/>
    <s v="New York"/>
    <x v="2"/>
    <x v="1"/>
    <s v="06"/>
  </r>
  <r>
    <s v="B-26125"/>
    <n v="7690"/>
    <n v="1134"/>
    <n v="4"/>
    <s v="Electronics"/>
    <s v="Electronic Games"/>
    <s v="COD"/>
    <d v="2023-10-13T00:00:00"/>
    <s v="Benjamin Higgins"/>
    <s v="New York"/>
    <x v="7"/>
    <x v="0"/>
    <s v="10"/>
  </r>
  <r>
    <s v="B-26125"/>
    <n v="912"/>
    <n v="246"/>
    <n v="2"/>
    <s v="Furniture"/>
    <s v="Sofas"/>
    <s v="EMI"/>
    <d v="2023-10-13T00:00:00"/>
    <s v="Benjamin Higgins"/>
    <s v="New York"/>
    <x v="7"/>
    <x v="0"/>
    <s v="10"/>
  </r>
  <r>
    <s v="B-26489"/>
    <n v="2791"/>
    <n v="894"/>
    <n v="14"/>
    <s v="Electronics"/>
    <s v="Laptops"/>
    <s v="COD"/>
    <d v="2022-10-08T00:00:00"/>
    <s v="Brett Sutton"/>
    <s v="Texas"/>
    <x v="10"/>
    <x v="3"/>
    <s v="10"/>
  </r>
  <r>
    <s v="B-26489"/>
    <n v="2791"/>
    <n v="894"/>
    <n v="14"/>
    <s v="Electronics"/>
    <s v="Laptops"/>
    <s v="COD"/>
    <d v="2023-10-27T00:00:00"/>
    <s v="Anna Blackburn"/>
    <s v="Ohio"/>
    <x v="13"/>
    <x v="0"/>
    <s v="10"/>
  </r>
  <r>
    <s v="B-26489"/>
    <n v="2791"/>
    <n v="894"/>
    <n v="14"/>
    <s v="Electronics"/>
    <s v="Laptops"/>
    <s v="COD"/>
    <d v="2021-02-09T00:00:00"/>
    <s v="Michelle Bailey"/>
    <s v="Texas"/>
    <x v="8"/>
    <x v="2"/>
    <s v="02"/>
  </r>
  <r>
    <s v="B-26489"/>
    <n v="6223"/>
    <n v="1478"/>
    <n v="3"/>
    <s v="Furniture"/>
    <s v="Sofas"/>
    <s v="Debit Card"/>
    <d v="2022-10-08T00:00:00"/>
    <s v="Brett Sutton"/>
    <s v="Texas"/>
    <x v="10"/>
    <x v="3"/>
    <s v="10"/>
  </r>
  <r>
    <s v="B-26489"/>
    <n v="6223"/>
    <n v="1478"/>
    <n v="3"/>
    <s v="Furniture"/>
    <s v="Sofas"/>
    <s v="Debit Card"/>
    <d v="2023-10-27T00:00:00"/>
    <s v="Anna Blackburn"/>
    <s v="Ohio"/>
    <x v="13"/>
    <x v="0"/>
    <s v="10"/>
  </r>
  <r>
    <s v="B-26489"/>
    <n v="6223"/>
    <n v="1478"/>
    <n v="3"/>
    <s v="Furniture"/>
    <s v="Sofas"/>
    <s v="Debit Card"/>
    <d v="2021-02-09T00:00:00"/>
    <s v="Michelle Bailey"/>
    <s v="Texas"/>
    <x v="8"/>
    <x v="2"/>
    <s v="02"/>
  </r>
  <r>
    <s v="B-26489"/>
    <n v="8943"/>
    <n v="3121"/>
    <n v="17"/>
    <s v="Furniture"/>
    <s v="Chairs"/>
    <s v="Debit Card"/>
    <d v="2022-10-08T00:00:00"/>
    <s v="Brett Sutton"/>
    <s v="Texas"/>
    <x v="10"/>
    <x v="3"/>
    <s v="10"/>
  </r>
  <r>
    <s v="B-26489"/>
    <n v="8943"/>
    <n v="3121"/>
    <n v="17"/>
    <s v="Furniture"/>
    <s v="Chairs"/>
    <s v="Debit Card"/>
    <d v="2023-10-27T00:00:00"/>
    <s v="Anna Blackburn"/>
    <s v="Ohio"/>
    <x v="13"/>
    <x v="0"/>
    <s v="10"/>
  </r>
  <r>
    <s v="B-26489"/>
    <n v="8943"/>
    <n v="3121"/>
    <n v="17"/>
    <s v="Furniture"/>
    <s v="Chairs"/>
    <s v="Debit Card"/>
    <d v="2021-02-09T00:00:00"/>
    <s v="Michelle Bailey"/>
    <s v="Texas"/>
    <x v="8"/>
    <x v="2"/>
    <s v="02"/>
  </r>
  <r>
    <s v="B-26489"/>
    <n v="3297"/>
    <n v="102"/>
    <n v="12"/>
    <s v="Electronics"/>
    <s v="Phones"/>
    <s v="Credit Card"/>
    <d v="2022-10-08T00:00:00"/>
    <s v="Brett Sutton"/>
    <s v="Texas"/>
    <x v="10"/>
    <x v="3"/>
    <s v="10"/>
  </r>
  <r>
    <s v="B-26489"/>
    <n v="3297"/>
    <n v="102"/>
    <n v="12"/>
    <s v="Electronics"/>
    <s v="Phones"/>
    <s v="Credit Card"/>
    <d v="2023-10-27T00:00:00"/>
    <s v="Anna Blackburn"/>
    <s v="Ohio"/>
    <x v="13"/>
    <x v="0"/>
    <s v="10"/>
  </r>
  <r>
    <s v="B-26489"/>
    <n v="3297"/>
    <n v="102"/>
    <n v="12"/>
    <s v="Electronics"/>
    <s v="Phones"/>
    <s v="Credit Card"/>
    <d v="2021-02-09T00:00:00"/>
    <s v="Michelle Bailey"/>
    <s v="Texas"/>
    <x v="8"/>
    <x v="2"/>
    <s v="02"/>
  </r>
  <r>
    <s v="B-26043"/>
    <n v="8769"/>
    <n v="1989"/>
    <n v="20"/>
    <s v="Office Supplies"/>
    <s v="Paper"/>
    <s v="UPI"/>
    <d v="2020-11-03T00:00:00"/>
    <s v="Sara Peterson"/>
    <s v="Illinois"/>
    <x v="1"/>
    <x v="4"/>
    <s v="11"/>
  </r>
  <r>
    <s v="B-26557"/>
    <n v="9057"/>
    <n v="1888"/>
    <n v="19"/>
    <s v="Electronics"/>
    <s v="Printers"/>
    <s v="COD"/>
    <d v="2022-05-30T00:00:00"/>
    <s v="Katherine Williams"/>
    <s v="Florida"/>
    <x v="3"/>
    <x v="3"/>
    <s v="05"/>
  </r>
  <r>
    <s v="B-26557"/>
    <n v="6864"/>
    <n v="3275"/>
    <n v="11"/>
    <s v="Furniture"/>
    <s v="Tables"/>
    <s v="Credit Card"/>
    <d v="2022-05-30T00:00:00"/>
    <s v="Katherine Williams"/>
    <s v="Florida"/>
    <x v="3"/>
    <x v="3"/>
    <s v="05"/>
  </r>
  <r>
    <s v="B-26557"/>
    <n v="9200"/>
    <n v="809"/>
    <n v="13"/>
    <s v="Electronics"/>
    <s v="Laptops"/>
    <s v="COD"/>
    <d v="2022-05-30T00:00:00"/>
    <s v="Katherine Williams"/>
    <s v="Florida"/>
    <x v="3"/>
    <x v="3"/>
    <s v="05"/>
  </r>
  <r>
    <s v="B-25243"/>
    <n v="6113"/>
    <n v="2508"/>
    <n v="6"/>
    <s v="Electronics"/>
    <s v="Laptops"/>
    <s v="UPI"/>
    <d v="2024-06-16T00:00:00"/>
    <s v="Cory Evans"/>
    <s v="Florida"/>
    <x v="3"/>
    <x v="1"/>
    <s v="06"/>
  </r>
  <r>
    <s v="B-25243"/>
    <n v="7733"/>
    <n v="2784"/>
    <n v="15"/>
    <s v="Furniture"/>
    <s v="Tables"/>
    <s v="EMI"/>
    <d v="2024-06-16T00:00:00"/>
    <s v="Cory Evans"/>
    <s v="Florida"/>
    <x v="3"/>
    <x v="1"/>
    <s v="06"/>
  </r>
  <r>
    <s v="B-25243"/>
    <n v="8524"/>
    <n v="154"/>
    <n v="14"/>
    <s v="Furniture"/>
    <s v="Tables"/>
    <s v="COD"/>
    <d v="2024-06-16T00:00:00"/>
    <s v="Cory Evans"/>
    <s v="Florida"/>
    <x v="3"/>
    <x v="1"/>
    <s v="06"/>
  </r>
  <r>
    <s v="B-25243"/>
    <n v="6187"/>
    <n v="2344"/>
    <n v="15"/>
    <s v="Furniture"/>
    <s v="Bookcases"/>
    <s v="EMI"/>
    <d v="2024-06-16T00:00:00"/>
    <s v="Cory Evans"/>
    <s v="Florida"/>
    <x v="3"/>
    <x v="1"/>
    <s v="06"/>
  </r>
  <r>
    <s v="B-26932"/>
    <n v="4364"/>
    <n v="148"/>
    <n v="18"/>
    <s v="Furniture"/>
    <s v="Tables"/>
    <s v="EMI"/>
    <d v="2022-07-15T00:00:00"/>
    <s v="Michael Rodriguez"/>
    <s v="Ohio"/>
    <x v="13"/>
    <x v="3"/>
    <s v="07"/>
  </r>
  <r>
    <s v="B-26932"/>
    <n v="736"/>
    <n v="286"/>
    <n v="12"/>
    <s v="Office Supplies"/>
    <s v="Pens"/>
    <s v="EMI"/>
    <d v="2022-07-15T00:00:00"/>
    <s v="Michael Rodriguez"/>
    <s v="Ohio"/>
    <x v="13"/>
    <x v="3"/>
    <s v="07"/>
  </r>
  <r>
    <s v="B-25241"/>
    <n v="9905"/>
    <n v="633"/>
    <n v="17"/>
    <s v="Office Supplies"/>
    <s v="Pens"/>
    <s v="EMI"/>
    <d v="2021-07-18T00:00:00"/>
    <s v="John Munoz"/>
    <s v="Texas"/>
    <x v="8"/>
    <x v="2"/>
    <s v="07"/>
  </r>
  <r>
    <s v="B-25241"/>
    <n v="9905"/>
    <n v="633"/>
    <n v="17"/>
    <s v="Office Supplies"/>
    <s v="Pens"/>
    <s v="EMI"/>
    <d v="2021-10-02T00:00:00"/>
    <s v="David Clark"/>
    <s v="Florida"/>
    <x v="16"/>
    <x v="2"/>
    <s v="10"/>
  </r>
  <r>
    <s v="B-25044"/>
    <n v="2493"/>
    <n v="1221"/>
    <n v="9"/>
    <s v="Office Supplies"/>
    <s v="Paper"/>
    <s v="Credit Card"/>
    <d v="2024-04-16T00:00:00"/>
    <s v="April Welch"/>
    <s v="Illinois"/>
    <x v="6"/>
    <x v="1"/>
    <s v="04"/>
  </r>
  <r>
    <s v="B-25044"/>
    <n v="9849"/>
    <n v="963"/>
    <n v="1"/>
    <s v="Office Supplies"/>
    <s v="Pens"/>
    <s v="Credit Card"/>
    <d v="2024-04-16T00:00:00"/>
    <s v="April Welch"/>
    <s v="Illinois"/>
    <x v="6"/>
    <x v="1"/>
    <s v="04"/>
  </r>
  <r>
    <s v="B-26137"/>
    <n v="3423"/>
    <n v="804"/>
    <n v="4"/>
    <s v="Electronics"/>
    <s v="Printers"/>
    <s v="Credit Card"/>
    <d v="2020-07-09T00:00:00"/>
    <s v="Alan Livingston"/>
    <s v="Illinois"/>
    <x v="17"/>
    <x v="4"/>
    <s v="07"/>
  </r>
  <r>
    <s v="B-26137"/>
    <n v="3423"/>
    <n v="804"/>
    <n v="4"/>
    <s v="Electronics"/>
    <s v="Printers"/>
    <s v="Credit Card"/>
    <d v="2020-07-25T00:00:00"/>
    <s v="Angela Jackson"/>
    <s v="Texas"/>
    <x v="8"/>
    <x v="4"/>
    <s v="07"/>
  </r>
  <r>
    <s v="B-26137"/>
    <n v="3423"/>
    <n v="804"/>
    <n v="4"/>
    <s v="Electronics"/>
    <s v="Printers"/>
    <s v="Credit Card"/>
    <d v="2024-01-24T00:00:00"/>
    <s v="Amy Williams"/>
    <s v="Texas"/>
    <x v="10"/>
    <x v="1"/>
    <s v="01"/>
  </r>
  <r>
    <s v="B-26137"/>
    <n v="3423"/>
    <n v="804"/>
    <n v="4"/>
    <s v="Electronics"/>
    <s v="Printers"/>
    <s v="Credit Card"/>
    <d v="2020-05-04T00:00:00"/>
    <s v="Laura Jordan"/>
    <s v="Texas"/>
    <x v="8"/>
    <x v="4"/>
    <s v="05"/>
  </r>
  <r>
    <s v="B-26137"/>
    <n v="3423"/>
    <n v="804"/>
    <n v="4"/>
    <s v="Electronics"/>
    <s v="Printers"/>
    <s v="Credit Card"/>
    <d v="2021-11-13T00:00:00"/>
    <s v="Richard Maynard"/>
    <s v="Ohio"/>
    <x v="13"/>
    <x v="2"/>
    <s v="11"/>
  </r>
  <r>
    <s v="B-25545"/>
    <n v="3900"/>
    <n v="115"/>
    <n v="9"/>
    <s v="Furniture"/>
    <s v="Chairs"/>
    <s v="COD"/>
    <d v="2023-10-07T00:00:00"/>
    <s v="Lawrence Oliver"/>
    <s v="Illinois"/>
    <x v="6"/>
    <x v="0"/>
    <s v="10"/>
  </r>
  <r>
    <s v="B-26800"/>
    <n v="8568"/>
    <n v="2419"/>
    <n v="11"/>
    <s v="Electronics"/>
    <s v="Electronic Games"/>
    <s v="UPI"/>
    <d v="2021-10-23T00:00:00"/>
    <s v="Anthony Williams"/>
    <s v="New York"/>
    <x v="7"/>
    <x v="2"/>
    <s v="10"/>
  </r>
  <r>
    <s v="B-26800"/>
    <n v="3283"/>
    <n v="71"/>
    <n v="6"/>
    <s v="Office Supplies"/>
    <s v="Pens"/>
    <s v="EMI"/>
    <d v="2021-10-23T00:00:00"/>
    <s v="Anthony Williams"/>
    <s v="New York"/>
    <x v="7"/>
    <x v="2"/>
    <s v="10"/>
  </r>
  <r>
    <s v="B-26987"/>
    <n v="7643"/>
    <n v="3720"/>
    <n v="19"/>
    <s v="Electronics"/>
    <s v="Electronic Games"/>
    <s v="EMI"/>
    <d v="2022-07-18T00:00:00"/>
    <s v="Lynn Matthews"/>
    <s v="Texas"/>
    <x v="8"/>
    <x v="3"/>
    <s v="07"/>
  </r>
  <r>
    <s v="B-26144"/>
    <n v="3461"/>
    <n v="1537"/>
    <n v="15"/>
    <s v="Furniture"/>
    <s v="Sofas"/>
    <s v="EMI"/>
    <d v="2024-08-23T00:00:00"/>
    <s v="Andrew Griffin"/>
    <s v="Illinois"/>
    <x v="1"/>
    <x v="1"/>
    <s v="08"/>
  </r>
  <r>
    <s v="B-26144"/>
    <n v="5714"/>
    <n v="1438"/>
    <n v="6"/>
    <s v="Electronics"/>
    <s v="Electronic Games"/>
    <s v="Credit Card"/>
    <d v="2024-08-23T00:00:00"/>
    <s v="Andrew Griffin"/>
    <s v="Illinois"/>
    <x v="1"/>
    <x v="1"/>
    <s v="08"/>
  </r>
  <r>
    <s v="B-26144"/>
    <n v="3853"/>
    <n v="1457"/>
    <n v="10"/>
    <s v="Office Supplies"/>
    <s v="Binders"/>
    <s v="COD"/>
    <d v="2024-08-23T00:00:00"/>
    <s v="Andrew Griffin"/>
    <s v="Illinois"/>
    <x v="1"/>
    <x v="1"/>
    <s v="08"/>
  </r>
  <r>
    <s v="B-25406"/>
    <n v="6016"/>
    <n v="431"/>
    <n v="20"/>
    <s v="Office Supplies"/>
    <s v="Pens"/>
    <s v="UPI"/>
    <d v="2020-10-28T00:00:00"/>
    <s v="Megan Williams"/>
    <s v="Illinois"/>
    <x v="1"/>
    <x v="4"/>
    <s v="10"/>
  </r>
  <r>
    <s v="B-25658"/>
    <n v="1290"/>
    <n v="204"/>
    <n v="12"/>
    <s v="Office Supplies"/>
    <s v="Markers"/>
    <s v="UPI"/>
    <d v="2024-06-15T00:00:00"/>
    <s v="Alison Martin"/>
    <s v="New York"/>
    <x v="2"/>
    <x v="1"/>
    <s v="06"/>
  </r>
  <r>
    <s v="B-25658"/>
    <n v="1290"/>
    <n v="204"/>
    <n v="12"/>
    <s v="Office Supplies"/>
    <s v="Markers"/>
    <s v="UPI"/>
    <d v="2024-12-19T00:00:00"/>
    <s v="Samuel Wallace"/>
    <s v="California"/>
    <x v="11"/>
    <x v="1"/>
    <s v="12"/>
  </r>
  <r>
    <s v="B-25733"/>
    <n v="4569"/>
    <n v="1693"/>
    <n v="10"/>
    <s v="Electronics"/>
    <s v="Printers"/>
    <s v="UPI"/>
    <d v="2020-09-04T00:00:00"/>
    <s v="Manuel Stark"/>
    <s v="Illinois"/>
    <x v="6"/>
    <x v="4"/>
    <s v="09"/>
  </r>
  <r>
    <s v="B-26993"/>
    <n v="3083"/>
    <n v="1151"/>
    <n v="16"/>
    <s v="Furniture"/>
    <s v="Bookcases"/>
    <s v="Debit Card"/>
    <d v="2022-04-16T00:00:00"/>
    <s v="William Villarreal"/>
    <s v="Florida"/>
    <x v="3"/>
    <x v="3"/>
    <s v="04"/>
  </r>
  <r>
    <s v="B-26964"/>
    <n v="3522"/>
    <n v="898"/>
    <n v="15"/>
    <s v="Office Supplies"/>
    <s v="Pens"/>
    <s v="Credit Card"/>
    <d v="2024-08-29T00:00:00"/>
    <s v="Brandon Kirk"/>
    <s v="Ohio"/>
    <x v="14"/>
    <x v="1"/>
    <s v="08"/>
  </r>
  <r>
    <s v="B-26964"/>
    <n v="3522"/>
    <n v="898"/>
    <n v="15"/>
    <s v="Office Supplies"/>
    <s v="Pens"/>
    <s v="Credit Card"/>
    <d v="2022-01-14T00:00:00"/>
    <s v="Abigail Brown"/>
    <s v="California"/>
    <x v="4"/>
    <x v="3"/>
    <s v="01"/>
  </r>
  <r>
    <s v="B-26955"/>
    <n v="7301"/>
    <n v="3602"/>
    <n v="3"/>
    <s v="Office Supplies"/>
    <s v="Binders"/>
    <s v="Debit Card"/>
    <d v="2024-04-07T00:00:00"/>
    <s v="Kristine Carter"/>
    <s v="Texas"/>
    <x v="15"/>
    <x v="1"/>
    <s v="04"/>
  </r>
  <r>
    <s v="B-26059"/>
    <n v="4462"/>
    <n v="121"/>
    <n v="8"/>
    <s v="Electronics"/>
    <s v="Laptops"/>
    <s v="COD"/>
    <d v="2022-04-24T00:00:00"/>
    <s v="Wesley Deleon"/>
    <s v="Illinois"/>
    <x v="6"/>
    <x v="3"/>
    <s v="04"/>
  </r>
  <r>
    <s v="B-26059"/>
    <n v="6212"/>
    <n v="1881"/>
    <n v="17"/>
    <s v="Electronics"/>
    <s v="Phones"/>
    <s v="COD"/>
    <d v="2022-04-24T00:00:00"/>
    <s v="Wesley Deleon"/>
    <s v="Illinois"/>
    <x v="6"/>
    <x v="3"/>
    <s v="04"/>
  </r>
  <r>
    <s v="B-26806"/>
    <n v="4027"/>
    <n v="1386"/>
    <n v="3"/>
    <s v="Furniture"/>
    <s v="Bookcases"/>
    <s v="EMI"/>
    <d v="2020-08-27T00:00:00"/>
    <s v="Laura Cole"/>
    <s v="Florida"/>
    <x v="16"/>
    <x v="4"/>
    <s v="08"/>
  </r>
  <r>
    <s v="B-26299"/>
    <n v="1676"/>
    <n v="330"/>
    <n v="14"/>
    <s v="Electronics"/>
    <s v="Laptops"/>
    <s v="EMI"/>
    <d v="2023-03-01T00:00:00"/>
    <s v="Lauren Harris"/>
    <s v="Ohio"/>
    <x v="14"/>
    <x v="0"/>
    <s v="03"/>
  </r>
  <r>
    <s v="B-26299"/>
    <n v="3927"/>
    <n v="1133"/>
    <n v="12"/>
    <s v="Furniture"/>
    <s v="Bookcases"/>
    <s v="COD"/>
    <d v="2023-03-01T00:00:00"/>
    <s v="Lauren Harris"/>
    <s v="Ohio"/>
    <x v="14"/>
    <x v="0"/>
    <s v="03"/>
  </r>
  <r>
    <s v="B-26299"/>
    <n v="2776"/>
    <n v="887"/>
    <n v="9"/>
    <s v="Electronics"/>
    <s v="Phones"/>
    <s v="Debit Card"/>
    <d v="2023-03-01T00:00:00"/>
    <s v="Lauren Harris"/>
    <s v="Ohio"/>
    <x v="14"/>
    <x v="0"/>
    <s v="03"/>
  </r>
  <r>
    <s v="B-26743"/>
    <n v="7684"/>
    <n v="1157"/>
    <n v="12"/>
    <s v="Furniture"/>
    <s v="Sofas"/>
    <s v="COD"/>
    <d v="2020-10-02T00:00:00"/>
    <s v="Cameron Miller"/>
    <s v="Illinois"/>
    <x v="1"/>
    <x v="4"/>
    <s v="10"/>
  </r>
  <r>
    <s v="B-26743"/>
    <n v="7684"/>
    <n v="1157"/>
    <n v="12"/>
    <s v="Furniture"/>
    <s v="Sofas"/>
    <s v="COD"/>
    <d v="2020-06-23T00:00:00"/>
    <s v="Jacob Carpenter"/>
    <s v="New York"/>
    <x v="2"/>
    <x v="4"/>
    <s v="06"/>
  </r>
  <r>
    <s v="B-26743"/>
    <n v="7684"/>
    <n v="1157"/>
    <n v="12"/>
    <s v="Furniture"/>
    <s v="Sofas"/>
    <s v="COD"/>
    <d v="2023-08-21T00:00:00"/>
    <s v="Pamela Callahan DVM"/>
    <s v="Ohio"/>
    <x v="12"/>
    <x v="0"/>
    <s v="08"/>
  </r>
  <r>
    <s v="B-26757"/>
    <n v="6008"/>
    <n v="2498"/>
    <n v="17"/>
    <s v="Electronics"/>
    <s v="Phones"/>
    <s v="Credit Card"/>
    <d v="2022-07-16T00:00:00"/>
    <s v="William Ruiz"/>
    <s v="Florida"/>
    <x v="0"/>
    <x v="3"/>
    <s v="07"/>
  </r>
  <r>
    <s v="B-26772"/>
    <n v="7344"/>
    <n v="2598"/>
    <n v="20"/>
    <s v="Furniture"/>
    <s v="Bookcases"/>
    <s v="COD"/>
    <d v="2022-08-01T00:00:00"/>
    <s v="Paula Marshall"/>
    <s v="Texas"/>
    <x v="8"/>
    <x v="3"/>
    <s v="08"/>
  </r>
  <r>
    <s v="B-26088"/>
    <n v="6932"/>
    <n v="3218"/>
    <n v="20"/>
    <s v="Office Supplies"/>
    <s v="Pens"/>
    <s v="COD"/>
    <d v="2020-07-16T00:00:00"/>
    <s v="Natalie Cox"/>
    <s v="Florida"/>
    <x v="3"/>
    <x v="4"/>
    <s v="07"/>
  </r>
  <r>
    <s v="B-26319"/>
    <n v="7748"/>
    <n v="1706"/>
    <n v="16"/>
    <s v="Electronics"/>
    <s v="Electronic Games"/>
    <s v="EMI"/>
    <d v="2020-05-02T00:00:00"/>
    <s v="Andrew Fernandez"/>
    <s v="Ohio"/>
    <x v="13"/>
    <x v="4"/>
    <s v="05"/>
  </r>
  <r>
    <s v="B-26319"/>
    <n v="6381"/>
    <n v="2763"/>
    <n v="20"/>
    <s v="Office Supplies"/>
    <s v="Markers"/>
    <s v="UPI"/>
    <d v="2020-05-02T00:00:00"/>
    <s v="Andrew Fernandez"/>
    <s v="Ohio"/>
    <x v="13"/>
    <x v="4"/>
    <s v="05"/>
  </r>
  <r>
    <s v="B-26319"/>
    <n v="992"/>
    <n v="64"/>
    <n v="6"/>
    <s v="Electronics"/>
    <s v="Phones"/>
    <s v="Credit Card"/>
    <d v="2020-05-02T00:00:00"/>
    <s v="Andrew Fernandez"/>
    <s v="Ohio"/>
    <x v="13"/>
    <x v="4"/>
    <s v="05"/>
  </r>
  <r>
    <s v="B-25364"/>
    <n v="8649"/>
    <n v="2631"/>
    <n v="13"/>
    <s v="Electronics"/>
    <s v="Laptops"/>
    <s v="EMI"/>
    <d v="2024-01-10T00:00:00"/>
    <s v="Alisha Saunders"/>
    <s v="California"/>
    <x v="11"/>
    <x v="1"/>
    <s v="01"/>
  </r>
  <r>
    <s v="B-25364"/>
    <n v="8649"/>
    <n v="2631"/>
    <n v="13"/>
    <s v="Electronics"/>
    <s v="Laptops"/>
    <s v="EMI"/>
    <d v="2020-09-30T00:00:00"/>
    <s v="Travis Chandler DDS"/>
    <s v="New York"/>
    <x v="7"/>
    <x v="4"/>
    <s v="09"/>
  </r>
  <r>
    <s v="B-25655"/>
    <n v="4099"/>
    <n v="52"/>
    <n v="18"/>
    <s v="Electronics"/>
    <s v="Laptops"/>
    <s v="UPI"/>
    <d v="2022-03-28T00:00:00"/>
    <s v="Russell Austin"/>
    <s v="New York"/>
    <x v="5"/>
    <x v="3"/>
    <s v="03"/>
  </r>
  <r>
    <s v="B-26864"/>
    <n v="2539"/>
    <n v="324"/>
    <n v="5"/>
    <s v="Electronics"/>
    <s v="Electronic Games"/>
    <s v="UPI"/>
    <d v="2021-01-30T00:00:00"/>
    <s v="Collin Cameron"/>
    <s v="California"/>
    <x v="11"/>
    <x v="2"/>
    <s v="01"/>
  </r>
  <r>
    <s v="B-26019"/>
    <n v="9845"/>
    <n v="3062"/>
    <n v="9"/>
    <s v="Office Supplies"/>
    <s v="Paper"/>
    <s v="COD"/>
    <d v="2025-03-14T00:00:00"/>
    <s v="Elizabeth Hernandez"/>
    <s v="Florida"/>
    <x v="3"/>
    <x v="5"/>
    <s v="03"/>
  </r>
  <r>
    <s v="B-25849"/>
    <n v="2901"/>
    <n v="1411"/>
    <n v="2"/>
    <s v="Office Supplies"/>
    <s v="Paper"/>
    <s v="Debit Card"/>
    <d v="2021-10-26T00:00:00"/>
    <s v="William Russell"/>
    <s v="Texas"/>
    <x v="10"/>
    <x v="2"/>
    <s v="10"/>
  </r>
  <r>
    <s v="B-25849"/>
    <n v="2901"/>
    <n v="1411"/>
    <n v="2"/>
    <s v="Office Supplies"/>
    <s v="Paper"/>
    <s v="Debit Card"/>
    <d v="2023-01-11T00:00:00"/>
    <s v="Sheri Berg"/>
    <s v="California"/>
    <x v="4"/>
    <x v="0"/>
    <s v="01"/>
  </r>
  <r>
    <s v="B-25849"/>
    <n v="6934"/>
    <n v="1152"/>
    <n v="6"/>
    <s v="Office Supplies"/>
    <s v="Pens"/>
    <s v="Credit Card"/>
    <d v="2021-10-26T00:00:00"/>
    <s v="William Russell"/>
    <s v="Texas"/>
    <x v="10"/>
    <x v="2"/>
    <s v="10"/>
  </r>
  <r>
    <s v="B-25849"/>
    <n v="6934"/>
    <n v="1152"/>
    <n v="6"/>
    <s v="Office Supplies"/>
    <s v="Pens"/>
    <s v="Credit Card"/>
    <d v="2023-01-11T00:00:00"/>
    <s v="Sheri Berg"/>
    <s v="California"/>
    <x v="4"/>
    <x v="0"/>
    <s v="01"/>
  </r>
  <r>
    <s v="B-25829"/>
    <n v="9640"/>
    <n v="2606"/>
    <n v="2"/>
    <s v="Furniture"/>
    <s v="Bookcases"/>
    <s v="Credit Card"/>
    <d v="2021-10-31T00:00:00"/>
    <s v="Anthony Barnett"/>
    <s v="Illinois"/>
    <x v="17"/>
    <x v="2"/>
    <s v="10"/>
  </r>
  <r>
    <s v="B-26065"/>
    <n v="7930"/>
    <n v="1981"/>
    <n v="13"/>
    <s v="Furniture"/>
    <s v="Chairs"/>
    <s v="Credit Card"/>
    <d v="2023-05-04T00:00:00"/>
    <s v="Kaitlyn Flores"/>
    <s v="Ohio"/>
    <x v="14"/>
    <x v="0"/>
    <s v="05"/>
  </r>
  <r>
    <s v="B-26065"/>
    <n v="7930"/>
    <n v="1981"/>
    <n v="13"/>
    <s v="Furniture"/>
    <s v="Chairs"/>
    <s v="Credit Card"/>
    <d v="2024-08-09T00:00:00"/>
    <s v="Rebecca Owen"/>
    <s v="Illinois"/>
    <x v="6"/>
    <x v="1"/>
    <s v="08"/>
  </r>
  <r>
    <s v="B-25267"/>
    <n v="9894"/>
    <n v="829"/>
    <n v="1"/>
    <s v="Office Supplies"/>
    <s v="Binders"/>
    <s v="COD"/>
    <d v="2022-08-21T00:00:00"/>
    <s v="Michael Bell"/>
    <s v="California"/>
    <x v="9"/>
    <x v="3"/>
    <s v="08"/>
  </r>
  <r>
    <s v="B-25267"/>
    <n v="4534"/>
    <n v="2235"/>
    <n v="4"/>
    <s v="Furniture"/>
    <s v="Tables"/>
    <s v="COD"/>
    <d v="2022-08-21T00:00:00"/>
    <s v="Michael Bell"/>
    <s v="California"/>
    <x v="9"/>
    <x v="3"/>
    <s v="08"/>
  </r>
  <r>
    <s v="B-25972"/>
    <n v="4911"/>
    <n v="186"/>
    <n v="20"/>
    <s v="Electronics"/>
    <s v="Phones"/>
    <s v="Debit Card"/>
    <d v="2022-06-19T00:00:00"/>
    <s v="Willie Huynh"/>
    <s v="New York"/>
    <x v="2"/>
    <x v="3"/>
    <s v="06"/>
  </r>
  <r>
    <s v="B-25972"/>
    <n v="531"/>
    <n v="189"/>
    <n v="20"/>
    <s v="Furniture"/>
    <s v="Bookcases"/>
    <s v="Debit Card"/>
    <d v="2022-06-19T00:00:00"/>
    <s v="Willie Huynh"/>
    <s v="New York"/>
    <x v="2"/>
    <x v="3"/>
    <s v="06"/>
  </r>
  <r>
    <s v="B-25511"/>
    <n v="9707"/>
    <n v="3483"/>
    <n v="10"/>
    <s v="Electronics"/>
    <s v="Electronic Games"/>
    <s v="EMI"/>
    <d v="2025-01-29T00:00:00"/>
    <s v="Samuel Hayes"/>
    <s v="Illinois"/>
    <x v="17"/>
    <x v="5"/>
    <s v="01"/>
  </r>
  <r>
    <s v="B-25511"/>
    <n v="8521"/>
    <n v="2584"/>
    <n v="7"/>
    <s v="Office Supplies"/>
    <s v="Paper"/>
    <s v="COD"/>
    <d v="2025-01-29T00:00:00"/>
    <s v="Samuel Hayes"/>
    <s v="Illinois"/>
    <x v="17"/>
    <x v="5"/>
    <s v="01"/>
  </r>
  <r>
    <s v="B-25744"/>
    <n v="8438"/>
    <n v="3427"/>
    <n v="12"/>
    <s v="Office Supplies"/>
    <s v="Binders"/>
    <s v="Credit Card"/>
    <d v="2022-01-14T00:00:00"/>
    <s v="Sherry Tran"/>
    <s v="New York"/>
    <x v="2"/>
    <x v="3"/>
    <s v="01"/>
  </r>
  <r>
    <s v="B-25744"/>
    <n v="1689"/>
    <n v="109"/>
    <n v="9"/>
    <s v="Electronics"/>
    <s v="Electronic Games"/>
    <s v="UPI"/>
    <d v="2022-01-14T00:00:00"/>
    <s v="Sherry Tran"/>
    <s v="New York"/>
    <x v="2"/>
    <x v="3"/>
    <s v="01"/>
  </r>
  <r>
    <s v="B-25744"/>
    <n v="3936"/>
    <n v="1626"/>
    <n v="14"/>
    <s v="Office Supplies"/>
    <s v="Paper"/>
    <s v="COD"/>
    <d v="2022-01-14T00:00:00"/>
    <s v="Sherry Tran"/>
    <s v="New York"/>
    <x v="2"/>
    <x v="3"/>
    <s v="01"/>
  </r>
  <r>
    <s v="B-26805"/>
    <n v="7664"/>
    <n v="1753"/>
    <n v="19"/>
    <s v="Electronics"/>
    <s v="Phones"/>
    <s v="Debit Card"/>
    <d v="2023-06-15T00:00:00"/>
    <s v="Heather Gray"/>
    <s v="Ohio"/>
    <x v="13"/>
    <x v="0"/>
    <s v="06"/>
  </r>
  <r>
    <s v="B-25620"/>
    <n v="721"/>
    <n v="258"/>
    <n v="13"/>
    <s v="Electronics"/>
    <s v="Laptops"/>
    <s v="Debit Card"/>
    <d v="2023-10-18T00:00:00"/>
    <s v="Benjamin Meadows"/>
    <s v="Illinois"/>
    <x v="17"/>
    <x v="0"/>
    <s v="10"/>
  </r>
  <r>
    <s v="B-25620"/>
    <n v="721"/>
    <n v="258"/>
    <n v="13"/>
    <s v="Electronics"/>
    <s v="Laptops"/>
    <s v="Debit Card"/>
    <d v="2022-06-13T00:00:00"/>
    <s v="Micheal Graham"/>
    <s v="New York"/>
    <x v="2"/>
    <x v="3"/>
    <s v="06"/>
  </r>
  <r>
    <s v="B-25620"/>
    <n v="8364"/>
    <n v="3055"/>
    <n v="17"/>
    <s v="Electronics"/>
    <s v="Laptops"/>
    <s v="Credit Card"/>
    <d v="2023-10-18T00:00:00"/>
    <s v="Benjamin Meadows"/>
    <s v="Illinois"/>
    <x v="17"/>
    <x v="0"/>
    <s v="10"/>
  </r>
  <r>
    <s v="B-25620"/>
    <n v="8364"/>
    <n v="3055"/>
    <n v="17"/>
    <s v="Electronics"/>
    <s v="Laptops"/>
    <s v="Credit Card"/>
    <d v="2022-06-13T00:00:00"/>
    <s v="Micheal Graham"/>
    <s v="New York"/>
    <x v="2"/>
    <x v="3"/>
    <s v="06"/>
  </r>
  <r>
    <s v="B-25620"/>
    <n v="5234"/>
    <n v="2021"/>
    <n v="15"/>
    <s v="Furniture"/>
    <s v="Bookcases"/>
    <s v="EMI"/>
    <d v="2023-10-18T00:00:00"/>
    <s v="Benjamin Meadows"/>
    <s v="Illinois"/>
    <x v="17"/>
    <x v="0"/>
    <s v="10"/>
  </r>
  <r>
    <s v="B-25620"/>
    <n v="5234"/>
    <n v="2021"/>
    <n v="15"/>
    <s v="Furniture"/>
    <s v="Bookcases"/>
    <s v="EMI"/>
    <d v="2022-06-13T00:00:00"/>
    <s v="Micheal Graham"/>
    <s v="New York"/>
    <x v="2"/>
    <x v="3"/>
    <s v="06"/>
  </r>
  <r>
    <s v="B-25325"/>
    <n v="3944"/>
    <n v="1559"/>
    <n v="18"/>
    <s v="Electronics"/>
    <s v="Phones"/>
    <s v="Credit Card"/>
    <d v="2024-06-12T00:00:00"/>
    <s v="Jean Jackson"/>
    <s v="California"/>
    <x v="11"/>
    <x v="1"/>
    <s v="06"/>
  </r>
  <r>
    <s v="B-25325"/>
    <n v="6711"/>
    <n v="1045"/>
    <n v="12"/>
    <s v="Office Supplies"/>
    <s v="Pens"/>
    <s v="Credit Card"/>
    <d v="2024-06-12T00:00:00"/>
    <s v="Jean Jackson"/>
    <s v="California"/>
    <x v="11"/>
    <x v="1"/>
    <s v="06"/>
  </r>
  <r>
    <s v="B-25325"/>
    <n v="5031"/>
    <n v="714"/>
    <n v="4"/>
    <s v="Furniture"/>
    <s v="Tables"/>
    <s v="Credit Card"/>
    <d v="2024-06-12T00:00:00"/>
    <s v="Jean Jackson"/>
    <s v="California"/>
    <x v="11"/>
    <x v="1"/>
    <s v="06"/>
  </r>
  <r>
    <s v="B-25325"/>
    <n v="6295"/>
    <n v="2469"/>
    <n v="14"/>
    <s v="Office Supplies"/>
    <s v="Binders"/>
    <s v="EMI"/>
    <d v="2024-06-12T00:00:00"/>
    <s v="Jean Jackson"/>
    <s v="California"/>
    <x v="11"/>
    <x v="1"/>
    <s v="06"/>
  </r>
  <r>
    <s v="B-25131"/>
    <n v="9654"/>
    <n v="4111"/>
    <n v="1"/>
    <s v="Office Supplies"/>
    <s v="Paper"/>
    <s v="UPI"/>
    <d v="2022-06-27T00:00:00"/>
    <s v="Timothy Murphy"/>
    <s v="California"/>
    <x v="11"/>
    <x v="3"/>
    <s v="06"/>
  </r>
  <r>
    <s v="B-25131"/>
    <n v="3112"/>
    <n v="1065"/>
    <n v="20"/>
    <s v="Office Supplies"/>
    <s v="Binders"/>
    <s v="COD"/>
    <d v="2022-06-27T00:00:00"/>
    <s v="Timothy Murphy"/>
    <s v="California"/>
    <x v="11"/>
    <x v="3"/>
    <s v="06"/>
  </r>
  <r>
    <s v="B-26654"/>
    <n v="7838"/>
    <n v="1142"/>
    <n v="13"/>
    <s v="Electronics"/>
    <s v="Phones"/>
    <s v="UPI"/>
    <d v="2021-02-18T00:00:00"/>
    <s v="Mrs. Jennifer Lewis"/>
    <s v="California"/>
    <x v="11"/>
    <x v="2"/>
    <s v="02"/>
  </r>
  <r>
    <s v="B-26654"/>
    <n v="9300"/>
    <n v="3146"/>
    <n v="6"/>
    <s v="Electronics"/>
    <s v="Phones"/>
    <s v="Credit Card"/>
    <d v="2021-02-18T00:00:00"/>
    <s v="Mrs. Jennifer Lewis"/>
    <s v="California"/>
    <x v="11"/>
    <x v="2"/>
    <s v="02"/>
  </r>
  <r>
    <s v="B-26654"/>
    <n v="1733"/>
    <n v="133"/>
    <n v="17"/>
    <s v="Office Supplies"/>
    <s v="Paper"/>
    <s v="Debit Card"/>
    <d v="2021-02-18T00:00:00"/>
    <s v="Mrs. Jennifer Lewis"/>
    <s v="California"/>
    <x v="11"/>
    <x v="2"/>
    <s v="02"/>
  </r>
  <r>
    <s v="B-26195"/>
    <n v="874"/>
    <n v="235"/>
    <n v="15"/>
    <s v="Office Supplies"/>
    <s v="Binders"/>
    <s v="Debit Card"/>
    <d v="2023-05-29T00:00:00"/>
    <s v="Bryan Brown"/>
    <s v="New York"/>
    <x v="7"/>
    <x v="0"/>
    <s v="05"/>
  </r>
  <r>
    <s v="B-26195"/>
    <n v="874"/>
    <n v="235"/>
    <n v="15"/>
    <s v="Office Supplies"/>
    <s v="Binders"/>
    <s v="Debit Card"/>
    <d v="2021-06-04T00:00:00"/>
    <s v="Christopher Johnson"/>
    <s v="Florida"/>
    <x v="0"/>
    <x v="2"/>
    <s v="06"/>
  </r>
  <r>
    <s v="B-25842"/>
    <n v="1248"/>
    <n v="584"/>
    <n v="13"/>
    <s v="Office Supplies"/>
    <s v="Pens"/>
    <s v="EMI"/>
    <d v="2024-01-22T00:00:00"/>
    <s v="Christina Conner"/>
    <s v="Ohio"/>
    <x v="12"/>
    <x v="1"/>
    <s v="01"/>
  </r>
  <r>
    <s v="B-25842"/>
    <n v="1248"/>
    <n v="584"/>
    <n v="13"/>
    <s v="Office Supplies"/>
    <s v="Pens"/>
    <s v="EMI"/>
    <d v="2022-12-27T00:00:00"/>
    <s v="Luis Luna"/>
    <s v="California"/>
    <x v="11"/>
    <x v="3"/>
    <s v="12"/>
  </r>
  <r>
    <s v="B-25842"/>
    <n v="3669"/>
    <n v="154"/>
    <n v="14"/>
    <s v="Office Supplies"/>
    <s v="Markers"/>
    <s v="EMI"/>
    <d v="2024-01-22T00:00:00"/>
    <s v="Christina Conner"/>
    <s v="Ohio"/>
    <x v="12"/>
    <x v="1"/>
    <s v="01"/>
  </r>
  <r>
    <s v="B-25842"/>
    <n v="3669"/>
    <n v="154"/>
    <n v="14"/>
    <s v="Office Supplies"/>
    <s v="Markers"/>
    <s v="EMI"/>
    <d v="2022-12-27T00:00:00"/>
    <s v="Luis Luna"/>
    <s v="California"/>
    <x v="11"/>
    <x v="3"/>
    <s v="12"/>
  </r>
  <r>
    <s v="B-25842"/>
    <n v="514"/>
    <n v="109"/>
    <n v="15"/>
    <s v="Office Supplies"/>
    <s v="Paper"/>
    <s v="Debit Card"/>
    <d v="2024-01-22T00:00:00"/>
    <s v="Christina Conner"/>
    <s v="Ohio"/>
    <x v="12"/>
    <x v="1"/>
    <s v="01"/>
  </r>
  <r>
    <s v="B-25842"/>
    <n v="514"/>
    <n v="109"/>
    <n v="15"/>
    <s v="Office Supplies"/>
    <s v="Paper"/>
    <s v="Debit Card"/>
    <d v="2022-12-27T00:00:00"/>
    <s v="Luis Luna"/>
    <s v="California"/>
    <x v="11"/>
    <x v="3"/>
    <s v="12"/>
  </r>
  <r>
    <s v="B-25851"/>
    <n v="3273"/>
    <n v="85"/>
    <n v="16"/>
    <s v="Electronics"/>
    <s v="Phones"/>
    <s v="UPI"/>
    <d v="2024-03-30T00:00:00"/>
    <s v="Julie Chavez"/>
    <s v="Ohio"/>
    <x v="13"/>
    <x v="1"/>
    <s v="03"/>
  </r>
  <r>
    <s v="B-25427"/>
    <n v="5035"/>
    <n v="2008"/>
    <n v="2"/>
    <s v="Furniture"/>
    <s v="Chairs"/>
    <s v="COD"/>
    <d v="2020-04-04T00:00:00"/>
    <s v="Richard Blair"/>
    <s v="Florida"/>
    <x v="0"/>
    <x v="4"/>
    <s v="04"/>
  </r>
  <r>
    <s v="B-25427"/>
    <n v="7702"/>
    <n v="60"/>
    <n v="19"/>
    <s v="Electronics"/>
    <s v="Printers"/>
    <s v="UPI"/>
    <d v="2020-04-04T00:00:00"/>
    <s v="Richard Blair"/>
    <s v="Florida"/>
    <x v="0"/>
    <x v="4"/>
    <s v="04"/>
  </r>
  <r>
    <s v="B-25427"/>
    <n v="9884"/>
    <n v="4446"/>
    <n v="7"/>
    <s v="Electronics"/>
    <s v="Printers"/>
    <s v="EMI"/>
    <d v="2020-04-04T00:00:00"/>
    <s v="Richard Blair"/>
    <s v="Florida"/>
    <x v="0"/>
    <x v="4"/>
    <s v="04"/>
  </r>
  <r>
    <s v="B-26224"/>
    <n v="5564"/>
    <n v="175"/>
    <n v="11"/>
    <s v="Electronics"/>
    <s v="Laptops"/>
    <s v="COD"/>
    <d v="2023-01-22T00:00:00"/>
    <s v="Mitchell Lester"/>
    <s v="Illinois"/>
    <x v="1"/>
    <x v="0"/>
    <s v="01"/>
  </r>
  <r>
    <s v="B-26224"/>
    <n v="5564"/>
    <n v="175"/>
    <n v="11"/>
    <s v="Electronics"/>
    <s v="Laptops"/>
    <s v="COD"/>
    <d v="2022-04-12T00:00:00"/>
    <s v="Mr. John Tyler PhD"/>
    <s v="Texas"/>
    <x v="15"/>
    <x v="3"/>
    <s v="04"/>
  </r>
  <r>
    <s v="B-26224"/>
    <n v="5564"/>
    <n v="175"/>
    <n v="11"/>
    <s v="Electronics"/>
    <s v="Laptops"/>
    <s v="COD"/>
    <d v="2023-12-13T00:00:00"/>
    <s v="Juan Kelly"/>
    <s v="Florida"/>
    <x v="0"/>
    <x v="0"/>
    <s v="12"/>
  </r>
  <r>
    <s v="B-26224"/>
    <n v="3953"/>
    <n v="1776"/>
    <n v="15"/>
    <s v="Electronics"/>
    <s v="Electronic Games"/>
    <s v="UPI"/>
    <d v="2023-01-22T00:00:00"/>
    <s v="Mitchell Lester"/>
    <s v="Illinois"/>
    <x v="1"/>
    <x v="0"/>
    <s v="01"/>
  </r>
  <r>
    <s v="B-26224"/>
    <n v="3953"/>
    <n v="1776"/>
    <n v="15"/>
    <s v="Electronics"/>
    <s v="Electronic Games"/>
    <s v="UPI"/>
    <d v="2022-04-12T00:00:00"/>
    <s v="Mr. John Tyler PhD"/>
    <s v="Texas"/>
    <x v="15"/>
    <x v="3"/>
    <s v="04"/>
  </r>
  <r>
    <s v="B-26224"/>
    <n v="3953"/>
    <n v="1776"/>
    <n v="15"/>
    <s v="Electronics"/>
    <s v="Electronic Games"/>
    <s v="UPI"/>
    <d v="2023-12-13T00:00:00"/>
    <s v="Juan Kelly"/>
    <s v="Florida"/>
    <x v="0"/>
    <x v="0"/>
    <s v="12"/>
  </r>
  <r>
    <s v="B-26896"/>
    <n v="6488"/>
    <n v="1591"/>
    <n v="18"/>
    <s v="Electronics"/>
    <s v="Printers"/>
    <s v="EMI"/>
    <d v="2023-05-24T00:00:00"/>
    <s v="Morgan Mccarthy"/>
    <s v="Texas"/>
    <x v="8"/>
    <x v="0"/>
    <s v="05"/>
  </r>
  <r>
    <s v="B-26896"/>
    <n v="6488"/>
    <n v="1591"/>
    <n v="18"/>
    <s v="Electronics"/>
    <s v="Printers"/>
    <s v="EMI"/>
    <d v="2020-11-29T00:00:00"/>
    <s v="Morgan Sullivan"/>
    <s v="Texas"/>
    <x v="15"/>
    <x v="4"/>
    <s v="11"/>
  </r>
  <r>
    <s v="B-26469"/>
    <n v="7856"/>
    <n v="3699"/>
    <n v="17"/>
    <s v="Electronics"/>
    <s v="Electronic Games"/>
    <s v="UPI"/>
    <d v="2021-03-24T00:00:00"/>
    <s v="Eric Clark"/>
    <s v="Florida"/>
    <x v="3"/>
    <x v="2"/>
    <s v="03"/>
  </r>
  <r>
    <s v="B-26469"/>
    <n v="1165"/>
    <n v="51"/>
    <n v="3"/>
    <s v="Office Supplies"/>
    <s v="Pens"/>
    <s v="EMI"/>
    <d v="2021-03-24T00:00:00"/>
    <s v="Eric Clark"/>
    <s v="Florida"/>
    <x v="3"/>
    <x v="2"/>
    <s v="03"/>
  </r>
  <r>
    <s v="B-26219"/>
    <n v="9386"/>
    <n v="2555"/>
    <n v="20"/>
    <s v="Office Supplies"/>
    <s v="Markers"/>
    <s v="Credit Card"/>
    <d v="2020-08-19T00:00:00"/>
    <s v="Mark Padilla"/>
    <s v="California"/>
    <x v="9"/>
    <x v="4"/>
    <s v="08"/>
  </r>
  <r>
    <s v="B-26219"/>
    <n v="9386"/>
    <n v="2555"/>
    <n v="20"/>
    <s v="Office Supplies"/>
    <s v="Markers"/>
    <s v="Credit Card"/>
    <d v="2022-10-20T00:00:00"/>
    <s v="Anthony Lane"/>
    <s v="Ohio"/>
    <x v="14"/>
    <x v="3"/>
    <s v="10"/>
  </r>
  <r>
    <s v="B-26119"/>
    <n v="3956"/>
    <n v="142"/>
    <n v="12"/>
    <s v="Office Supplies"/>
    <s v="Pens"/>
    <s v="Debit Card"/>
    <d v="2023-09-20T00:00:00"/>
    <s v="Jeffrey Henderson"/>
    <s v="Florida"/>
    <x v="16"/>
    <x v="0"/>
    <s v="09"/>
  </r>
  <r>
    <s v="B-26119"/>
    <n v="3956"/>
    <n v="142"/>
    <n v="12"/>
    <s v="Office Supplies"/>
    <s v="Pens"/>
    <s v="Debit Card"/>
    <d v="2024-12-26T00:00:00"/>
    <s v="Michelle Hardy"/>
    <s v="Texas"/>
    <x v="8"/>
    <x v="1"/>
    <s v="12"/>
  </r>
  <r>
    <s v="B-26119"/>
    <n v="6449"/>
    <n v="2628"/>
    <n v="11"/>
    <s v="Furniture"/>
    <s v="Bookcases"/>
    <s v="EMI"/>
    <d v="2023-09-20T00:00:00"/>
    <s v="Jeffrey Henderson"/>
    <s v="Florida"/>
    <x v="16"/>
    <x v="0"/>
    <s v="09"/>
  </r>
  <r>
    <s v="B-26119"/>
    <n v="6449"/>
    <n v="2628"/>
    <n v="11"/>
    <s v="Furniture"/>
    <s v="Bookcases"/>
    <s v="EMI"/>
    <d v="2024-12-26T00:00:00"/>
    <s v="Michelle Hardy"/>
    <s v="Texas"/>
    <x v="8"/>
    <x v="1"/>
    <s v="12"/>
  </r>
  <r>
    <s v="B-26988"/>
    <n v="6255"/>
    <n v="437"/>
    <n v="18"/>
    <s v="Office Supplies"/>
    <s v="Markers"/>
    <s v="COD"/>
    <d v="2021-12-03T00:00:00"/>
    <s v="Ms. Barbara Cervantes"/>
    <s v="New York"/>
    <x v="7"/>
    <x v="2"/>
    <s v="12"/>
  </r>
  <r>
    <s v="B-26988"/>
    <n v="2109"/>
    <n v="681"/>
    <n v="20"/>
    <s v="Electronics"/>
    <s v="Electronic Games"/>
    <s v="UPI"/>
    <d v="2021-12-03T00:00:00"/>
    <s v="Ms. Barbara Cervantes"/>
    <s v="New York"/>
    <x v="7"/>
    <x v="2"/>
    <s v="12"/>
  </r>
  <r>
    <s v="B-25596"/>
    <n v="6707"/>
    <n v="1041"/>
    <n v="20"/>
    <s v="Electronics"/>
    <s v="Phones"/>
    <s v="Credit Card"/>
    <d v="2021-09-14T00:00:00"/>
    <s v="Steven Proctor"/>
    <s v="Texas"/>
    <x v="10"/>
    <x v="2"/>
    <s v="09"/>
  </r>
  <r>
    <s v="B-26845"/>
    <n v="7633"/>
    <n v="184"/>
    <n v="13"/>
    <s v="Office Supplies"/>
    <s v="Pens"/>
    <s v="COD"/>
    <d v="2021-09-30T00:00:00"/>
    <s v="Shannon Patterson"/>
    <s v="Illinois"/>
    <x v="6"/>
    <x v="2"/>
    <s v="09"/>
  </r>
  <r>
    <s v="B-25099"/>
    <n v="975"/>
    <n v="224"/>
    <n v="18"/>
    <s v="Office Supplies"/>
    <s v="Pens"/>
    <s v="COD"/>
    <d v="2021-12-22T00:00:00"/>
    <s v="William Valdez"/>
    <s v="California"/>
    <x v="9"/>
    <x v="2"/>
    <s v="12"/>
  </r>
  <r>
    <s v="B-25099"/>
    <n v="4492"/>
    <n v="1450"/>
    <n v="7"/>
    <s v="Furniture"/>
    <s v="Tables"/>
    <s v="EMI"/>
    <d v="2021-12-22T00:00:00"/>
    <s v="William Valdez"/>
    <s v="California"/>
    <x v="9"/>
    <x v="2"/>
    <s v="12"/>
  </r>
  <r>
    <s v="B-25099"/>
    <n v="7957"/>
    <n v="2834"/>
    <n v="12"/>
    <s v="Furniture"/>
    <s v="Chairs"/>
    <s v="UPI"/>
    <d v="2021-12-22T00:00:00"/>
    <s v="William Valdez"/>
    <s v="California"/>
    <x v="9"/>
    <x v="2"/>
    <s v="12"/>
  </r>
  <r>
    <s v="B-26153"/>
    <n v="4906"/>
    <n v="975"/>
    <n v="7"/>
    <s v="Furniture"/>
    <s v="Tables"/>
    <s v="Debit Card"/>
    <d v="2022-05-18T00:00:00"/>
    <s v="Laura Yu"/>
    <s v="Texas"/>
    <x v="15"/>
    <x v="3"/>
    <s v="05"/>
  </r>
  <r>
    <s v="B-25060"/>
    <n v="1379"/>
    <n v="250"/>
    <n v="3"/>
    <s v="Office Supplies"/>
    <s v="Pens"/>
    <s v="Credit Card"/>
    <d v="2020-10-08T00:00:00"/>
    <s v="Jonathan Mcmillan"/>
    <s v="New York"/>
    <x v="2"/>
    <x v="4"/>
    <s v="10"/>
  </r>
  <r>
    <s v="B-25060"/>
    <n v="4244"/>
    <n v="340"/>
    <n v="10"/>
    <s v="Electronics"/>
    <s v="Laptops"/>
    <s v="Debit Card"/>
    <d v="2020-10-08T00:00:00"/>
    <s v="Jonathan Mcmillan"/>
    <s v="New York"/>
    <x v="2"/>
    <x v="4"/>
    <s v="10"/>
  </r>
  <r>
    <s v="B-26572"/>
    <n v="5911"/>
    <n v="2333"/>
    <n v="14"/>
    <s v="Furniture"/>
    <s v="Bookcases"/>
    <s v="EMI"/>
    <d v="2022-08-20T00:00:00"/>
    <s v="Austin Davis"/>
    <s v="California"/>
    <x v="9"/>
    <x v="3"/>
    <s v="08"/>
  </r>
  <r>
    <s v="B-26572"/>
    <n v="5911"/>
    <n v="2333"/>
    <n v="14"/>
    <s v="Furniture"/>
    <s v="Bookcases"/>
    <s v="EMI"/>
    <d v="2024-11-25T00:00:00"/>
    <s v="Mark Roy"/>
    <s v="California"/>
    <x v="11"/>
    <x v="1"/>
    <s v="11"/>
  </r>
  <r>
    <s v="B-26572"/>
    <n v="1818"/>
    <n v="738"/>
    <n v="11"/>
    <s v="Office Supplies"/>
    <s v="Markers"/>
    <s v="EMI"/>
    <d v="2022-08-20T00:00:00"/>
    <s v="Austin Davis"/>
    <s v="California"/>
    <x v="9"/>
    <x v="3"/>
    <s v="08"/>
  </r>
  <r>
    <s v="B-26572"/>
    <n v="1818"/>
    <n v="738"/>
    <n v="11"/>
    <s v="Office Supplies"/>
    <s v="Markers"/>
    <s v="EMI"/>
    <d v="2024-11-25T00:00:00"/>
    <s v="Mark Roy"/>
    <s v="California"/>
    <x v="11"/>
    <x v="1"/>
    <s v="11"/>
  </r>
  <r>
    <s v="B-25919"/>
    <n v="2140"/>
    <n v="970"/>
    <n v="4"/>
    <s v="Office Supplies"/>
    <s v="Paper"/>
    <s v="Credit Card"/>
    <d v="2020-09-30T00:00:00"/>
    <s v="Jillian Williams"/>
    <s v="California"/>
    <x v="9"/>
    <x v="4"/>
    <s v="09"/>
  </r>
  <r>
    <s v="B-25919"/>
    <n v="2140"/>
    <n v="970"/>
    <n v="4"/>
    <s v="Office Supplies"/>
    <s v="Paper"/>
    <s v="Credit Card"/>
    <d v="2025-02-20T00:00:00"/>
    <s v="Rebekah Carter"/>
    <s v="Florida"/>
    <x v="3"/>
    <x v="5"/>
    <s v="02"/>
  </r>
  <r>
    <s v="B-25919"/>
    <n v="2140"/>
    <n v="970"/>
    <n v="4"/>
    <s v="Office Supplies"/>
    <s v="Paper"/>
    <s v="Credit Card"/>
    <d v="2022-03-20T00:00:00"/>
    <s v="Jonathan Reed"/>
    <s v="California"/>
    <x v="11"/>
    <x v="3"/>
    <s v="03"/>
  </r>
  <r>
    <s v="B-25919"/>
    <n v="2670"/>
    <n v="1026"/>
    <n v="1"/>
    <s v="Electronics"/>
    <s v="Laptops"/>
    <s v="Debit Card"/>
    <d v="2020-09-30T00:00:00"/>
    <s v="Jillian Williams"/>
    <s v="California"/>
    <x v="9"/>
    <x v="4"/>
    <s v="09"/>
  </r>
  <r>
    <s v="B-25919"/>
    <n v="2670"/>
    <n v="1026"/>
    <n v="1"/>
    <s v="Electronics"/>
    <s v="Laptops"/>
    <s v="Debit Card"/>
    <d v="2025-02-20T00:00:00"/>
    <s v="Rebekah Carter"/>
    <s v="Florida"/>
    <x v="3"/>
    <x v="5"/>
    <s v="02"/>
  </r>
  <r>
    <s v="B-25919"/>
    <n v="2670"/>
    <n v="1026"/>
    <n v="1"/>
    <s v="Electronics"/>
    <s v="Laptops"/>
    <s v="Debit Card"/>
    <d v="2022-03-20T00:00:00"/>
    <s v="Jonathan Reed"/>
    <s v="California"/>
    <x v="11"/>
    <x v="3"/>
    <s v="03"/>
  </r>
  <r>
    <s v="B-26978"/>
    <n v="1108"/>
    <n v="167"/>
    <n v="18"/>
    <s v="Electronics"/>
    <s v="Laptops"/>
    <s v="Debit Card"/>
    <d v="2025-03-07T00:00:00"/>
    <s v="Roger Harris"/>
    <s v="Illinois"/>
    <x v="6"/>
    <x v="5"/>
    <s v="03"/>
  </r>
  <r>
    <s v="B-26978"/>
    <n v="9776"/>
    <n v="3750"/>
    <n v="9"/>
    <s v="Office Supplies"/>
    <s v="Binders"/>
    <s v="UPI"/>
    <d v="2025-03-07T00:00:00"/>
    <s v="Roger Harris"/>
    <s v="Illinois"/>
    <x v="6"/>
    <x v="5"/>
    <s v="03"/>
  </r>
  <r>
    <s v="B-26978"/>
    <n v="535"/>
    <n v="72"/>
    <n v="6"/>
    <s v="Furniture"/>
    <s v="Bookcases"/>
    <s v="COD"/>
    <d v="2025-03-07T00:00:00"/>
    <s v="Roger Harris"/>
    <s v="Illinois"/>
    <x v="6"/>
    <x v="5"/>
    <s v="03"/>
  </r>
  <r>
    <s v="B-26554"/>
    <n v="7564"/>
    <n v="3463"/>
    <n v="5"/>
    <s v="Office Supplies"/>
    <s v="Paper"/>
    <s v="Credit Card"/>
    <d v="2024-06-16T00:00:00"/>
    <s v="Louis Jimenez"/>
    <s v="Florida"/>
    <x v="16"/>
    <x v="1"/>
    <s v="06"/>
  </r>
  <r>
    <s v="B-26554"/>
    <n v="7564"/>
    <n v="3463"/>
    <n v="5"/>
    <s v="Office Supplies"/>
    <s v="Paper"/>
    <s v="Credit Card"/>
    <d v="2020-11-21T00:00:00"/>
    <s v="Jessica Jones"/>
    <s v="Illinois"/>
    <x v="17"/>
    <x v="4"/>
    <s v="11"/>
  </r>
  <r>
    <s v="B-26554"/>
    <n v="7564"/>
    <n v="3463"/>
    <n v="5"/>
    <s v="Office Supplies"/>
    <s v="Paper"/>
    <s v="Credit Card"/>
    <d v="2024-10-01T00:00:00"/>
    <s v="Renee Gomez"/>
    <s v="Florida"/>
    <x v="0"/>
    <x v="1"/>
    <s v="10"/>
  </r>
  <r>
    <s v="B-26554"/>
    <n v="7564"/>
    <n v="3463"/>
    <n v="5"/>
    <s v="Office Supplies"/>
    <s v="Paper"/>
    <s v="Credit Card"/>
    <d v="2024-07-01T00:00:00"/>
    <s v="Connie Olson"/>
    <s v="Texas"/>
    <x v="15"/>
    <x v="1"/>
    <s v="07"/>
  </r>
  <r>
    <s v="B-26554"/>
    <n v="3409"/>
    <n v="1605"/>
    <n v="20"/>
    <s v="Electronics"/>
    <s v="Electronic Games"/>
    <s v="UPI"/>
    <d v="2024-06-16T00:00:00"/>
    <s v="Louis Jimenez"/>
    <s v="Florida"/>
    <x v="16"/>
    <x v="1"/>
    <s v="06"/>
  </r>
  <r>
    <s v="B-26554"/>
    <n v="3409"/>
    <n v="1605"/>
    <n v="20"/>
    <s v="Electronics"/>
    <s v="Electronic Games"/>
    <s v="UPI"/>
    <d v="2020-11-21T00:00:00"/>
    <s v="Jessica Jones"/>
    <s v="Illinois"/>
    <x v="17"/>
    <x v="4"/>
    <s v="11"/>
  </r>
  <r>
    <s v="B-26554"/>
    <n v="3409"/>
    <n v="1605"/>
    <n v="20"/>
    <s v="Electronics"/>
    <s v="Electronic Games"/>
    <s v="UPI"/>
    <d v="2024-10-01T00:00:00"/>
    <s v="Renee Gomez"/>
    <s v="Florida"/>
    <x v="0"/>
    <x v="1"/>
    <s v="10"/>
  </r>
  <r>
    <s v="B-26554"/>
    <n v="3409"/>
    <n v="1605"/>
    <n v="20"/>
    <s v="Electronics"/>
    <s v="Electronic Games"/>
    <s v="UPI"/>
    <d v="2024-07-01T00:00:00"/>
    <s v="Connie Olson"/>
    <s v="Texas"/>
    <x v="15"/>
    <x v="1"/>
    <s v="07"/>
  </r>
  <r>
    <s v="B-26883"/>
    <n v="9751"/>
    <n v="2459"/>
    <n v="13"/>
    <s v="Office Supplies"/>
    <s v="Pens"/>
    <s v="COD"/>
    <d v="2020-11-23T00:00:00"/>
    <s v="Christian Jones"/>
    <s v="New York"/>
    <x v="2"/>
    <x v="4"/>
    <s v="11"/>
  </r>
  <r>
    <s v="B-25423"/>
    <n v="6385"/>
    <n v="2656"/>
    <n v="11"/>
    <s v="Electronics"/>
    <s v="Printers"/>
    <s v="Credit Card"/>
    <d v="2023-03-18T00:00:00"/>
    <s v="Matthew Kelley"/>
    <s v="Florida"/>
    <x v="3"/>
    <x v="0"/>
    <s v="03"/>
  </r>
  <r>
    <s v="B-25423"/>
    <n v="6385"/>
    <n v="2656"/>
    <n v="11"/>
    <s v="Electronics"/>
    <s v="Printers"/>
    <s v="Credit Card"/>
    <d v="2022-10-19T00:00:00"/>
    <s v="Candace Martinez"/>
    <s v="Florida"/>
    <x v="16"/>
    <x v="3"/>
    <s v="10"/>
  </r>
  <r>
    <s v="B-26324"/>
    <n v="6355"/>
    <n v="1335"/>
    <n v="15"/>
    <s v="Electronics"/>
    <s v="Electronic Games"/>
    <s v="Debit Card"/>
    <d v="2023-08-31T00:00:00"/>
    <s v="Jacob Mann"/>
    <s v="Texas"/>
    <x v="10"/>
    <x v="0"/>
    <s v="08"/>
  </r>
  <r>
    <s v="B-26324"/>
    <n v="6355"/>
    <n v="1335"/>
    <n v="15"/>
    <s v="Electronics"/>
    <s v="Electronic Games"/>
    <s v="Debit Card"/>
    <d v="2021-06-06T00:00:00"/>
    <s v="Keith Reese"/>
    <s v="Texas"/>
    <x v="10"/>
    <x v="2"/>
    <s v="06"/>
  </r>
  <r>
    <s v="B-26945"/>
    <n v="7377"/>
    <n v="320"/>
    <n v="15"/>
    <s v="Electronics"/>
    <s v="Printers"/>
    <s v="Debit Card"/>
    <d v="2022-12-21T00:00:00"/>
    <s v="Aaron Jones"/>
    <s v="Texas"/>
    <x v="10"/>
    <x v="3"/>
    <s v="12"/>
  </r>
  <r>
    <s v="B-26945"/>
    <n v="2054"/>
    <n v="371"/>
    <n v="12"/>
    <s v="Office Supplies"/>
    <s v="Markers"/>
    <s v="EMI"/>
    <d v="2022-12-21T00:00:00"/>
    <s v="Aaron Jones"/>
    <s v="Texas"/>
    <x v="10"/>
    <x v="3"/>
    <s v="12"/>
  </r>
  <r>
    <s v="B-26405"/>
    <n v="7497"/>
    <n v="319"/>
    <n v="18"/>
    <s v="Furniture"/>
    <s v="Chairs"/>
    <s v="COD"/>
    <d v="2024-02-12T00:00:00"/>
    <s v="Christopher Brooks"/>
    <s v="Illinois"/>
    <x v="17"/>
    <x v="1"/>
    <s v="02"/>
  </r>
  <r>
    <s v="B-26046"/>
    <n v="2565"/>
    <n v="983"/>
    <n v="20"/>
    <s v="Electronics"/>
    <s v="Electronic Games"/>
    <s v="Debit Card"/>
    <d v="2022-12-05T00:00:00"/>
    <s v="Charles Moore"/>
    <s v="Florida"/>
    <x v="0"/>
    <x v="3"/>
    <s v="12"/>
  </r>
  <r>
    <s v="B-26046"/>
    <n v="5024"/>
    <n v="1544"/>
    <n v="19"/>
    <s v="Office Supplies"/>
    <s v="Pens"/>
    <s v="COD"/>
    <d v="2022-12-05T00:00:00"/>
    <s v="Charles Moore"/>
    <s v="Florida"/>
    <x v="0"/>
    <x v="3"/>
    <s v="12"/>
  </r>
  <r>
    <s v="B-25746"/>
    <n v="8243"/>
    <n v="1346"/>
    <n v="15"/>
    <s v="Office Supplies"/>
    <s v="Binders"/>
    <s v="Debit Card"/>
    <d v="2021-04-04T00:00:00"/>
    <s v="Manuel Walls"/>
    <s v="Texas"/>
    <x v="15"/>
    <x v="2"/>
    <s v="04"/>
  </r>
  <r>
    <s v="B-25232"/>
    <n v="7792"/>
    <n v="1403"/>
    <n v="13"/>
    <s v="Office Supplies"/>
    <s v="Paper"/>
    <s v="UPI"/>
    <d v="2021-02-12T00:00:00"/>
    <s v="Darren Moore"/>
    <s v="Illinois"/>
    <x v="17"/>
    <x v="2"/>
    <s v="02"/>
  </r>
  <r>
    <s v="B-25232"/>
    <n v="7792"/>
    <n v="1403"/>
    <n v="13"/>
    <s v="Office Supplies"/>
    <s v="Paper"/>
    <s v="UPI"/>
    <d v="2022-12-27T00:00:00"/>
    <s v="Stephanie Thomas"/>
    <s v="New York"/>
    <x v="7"/>
    <x v="3"/>
    <s v="12"/>
  </r>
  <r>
    <s v="B-25232"/>
    <n v="7792"/>
    <n v="1403"/>
    <n v="13"/>
    <s v="Office Supplies"/>
    <s v="Paper"/>
    <s v="UPI"/>
    <d v="2024-01-19T00:00:00"/>
    <s v="Kristy Hernandez"/>
    <s v="California"/>
    <x v="9"/>
    <x v="1"/>
    <s v="01"/>
  </r>
  <r>
    <s v="B-25232"/>
    <n v="2346"/>
    <n v="388"/>
    <n v="14"/>
    <s v="Furniture"/>
    <s v="Chairs"/>
    <s v="Debit Card"/>
    <d v="2021-02-12T00:00:00"/>
    <s v="Darren Moore"/>
    <s v="Illinois"/>
    <x v="17"/>
    <x v="2"/>
    <s v="02"/>
  </r>
  <r>
    <s v="B-25232"/>
    <n v="2346"/>
    <n v="388"/>
    <n v="14"/>
    <s v="Furniture"/>
    <s v="Chairs"/>
    <s v="Debit Card"/>
    <d v="2022-12-27T00:00:00"/>
    <s v="Stephanie Thomas"/>
    <s v="New York"/>
    <x v="7"/>
    <x v="3"/>
    <s v="12"/>
  </r>
  <r>
    <s v="B-25232"/>
    <n v="2346"/>
    <n v="388"/>
    <n v="14"/>
    <s v="Furniture"/>
    <s v="Chairs"/>
    <s v="Debit Card"/>
    <d v="2024-01-19T00:00:00"/>
    <s v="Kristy Hernandez"/>
    <s v="California"/>
    <x v="9"/>
    <x v="1"/>
    <s v="01"/>
  </r>
  <r>
    <s v="B-25591"/>
    <n v="7346"/>
    <n v="1043"/>
    <n v="10"/>
    <s v="Furniture"/>
    <s v="Sofas"/>
    <s v="Credit Card"/>
    <d v="2022-12-25T00:00:00"/>
    <s v="Randy Johnson"/>
    <s v="Ohio"/>
    <x v="12"/>
    <x v="3"/>
    <s v="12"/>
  </r>
  <r>
    <s v="B-25591"/>
    <n v="9770"/>
    <n v="4132"/>
    <n v="7"/>
    <s v="Electronics"/>
    <s v="Electronic Games"/>
    <s v="UPI"/>
    <d v="2022-12-25T00:00:00"/>
    <s v="Randy Johnson"/>
    <s v="Ohio"/>
    <x v="12"/>
    <x v="3"/>
    <s v="12"/>
  </r>
  <r>
    <s v="B-25591"/>
    <n v="7179"/>
    <n v="683"/>
    <n v="13"/>
    <s v="Electronics"/>
    <s v="Laptops"/>
    <s v="Credit Card"/>
    <d v="2022-12-25T00:00:00"/>
    <s v="Randy Johnson"/>
    <s v="Ohio"/>
    <x v="12"/>
    <x v="3"/>
    <s v="12"/>
  </r>
  <r>
    <s v="B-26325"/>
    <n v="5449"/>
    <n v="2389"/>
    <n v="2"/>
    <s v="Electronics"/>
    <s v="Phones"/>
    <s v="UPI"/>
    <d v="2022-10-06T00:00:00"/>
    <s v="James Benitez"/>
    <s v="Florida"/>
    <x v="0"/>
    <x v="3"/>
    <s v="10"/>
  </r>
  <r>
    <s v="B-25251"/>
    <n v="2895"/>
    <n v="104"/>
    <n v="6"/>
    <s v="Furniture"/>
    <s v="Chairs"/>
    <s v="COD"/>
    <d v="2020-04-27T00:00:00"/>
    <s v="Donald York"/>
    <s v="New York"/>
    <x v="2"/>
    <x v="4"/>
    <s v="04"/>
  </r>
  <r>
    <s v="B-25251"/>
    <n v="2895"/>
    <n v="104"/>
    <n v="6"/>
    <s v="Furniture"/>
    <s v="Chairs"/>
    <s v="COD"/>
    <d v="2024-05-13T00:00:00"/>
    <s v="Tiffany Parker"/>
    <s v="Texas"/>
    <x v="15"/>
    <x v="1"/>
    <s v="05"/>
  </r>
  <r>
    <s v="B-25251"/>
    <n v="697"/>
    <n v="116"/>
    <n v="1"/>
    <s v="Furniture"/>
    <s v="Chairs"/>
    <s v="UPI"/>
    <d v="2020-04-27T00:00:00"/>
    <s v="Donald York"/>
    <s v="New York"/>
    <x v="2"/>
    <x v="4"/>
    <s v="04"/>
  </r>
  <r>
    <s v="B-25251"/>
    <n v="697"/>
    <n v="116"/>
    <n v="1"/>
    <s v="Furniture"/>
    <s v="Chairs"/>
    <s v="UPI"/>
    <d v="2024-05-13T00:00:00"/>
    <s v="Tiffany Parker"/>
    <s v="Texas"/>
    <x v="15"/>
    <x v="1"/>
    <s v="05"/>
  </r>
  <r>
    <s v="B-25464"/>
    <n v="6145"/>
    <n v="1414"/>
    <n v="4"/>
    <s v="Furniture"/>
    <s v="Chairs"/>
    <s v="COD"/>
    <d v="2020-10-23T00:00:00"/>
    <s v="Melissa Mcknight"/>
    <s v="California"/>
    <x v="4"/>
    <x v="4"/>
    <s v="10"/>
  </r>
  <r>
    <s v="B-25464"/>
    <n v="2504"/>
    <n v="440"/>
    <n v="18"/>
    <s v="Electronics"/>
    <s v="Printers"/>
    <s v="UPI"/>
    <d v="2020-10-23T00:00:00"/>
    <s v="Melissa Mcknight"/>
    <s v="California"/>
    <x v="4"/>
    <x v="4"/>
    <s v="10"/>
  </r>
  <r>
    <s v="B-25464"/>
    <n v="3124"/>
    <n v="138"/>
    <n v="16"/>
    <s v="Electronics"/>
    <s v="Phones"/>
    <s v="Debit Card"/>
    <d v="2020-10-23T00:00:00"/>
    <s v="Melissa Mcknight"/>
    <s v="California"/>
    <x v="4"/>
    <x v="4"/>
    <s v="10"/>
  </r>
  <r>
    <s v="B-26678"/>
    <n v="6934"/>
    <n v="1226"/>
    <n v="1"/>
    <s v="Electronics"/>
    <s v="Electronic Games"/>
    <s v="Debit Card"/>
    <d v="2021-06-11T00:00:00"/>
    <s v="Mr. Jack Mercado"/>
    <s v="Ohio"/>
    <x v="13"/>
    <x v="2"/>
    <s v="06"/>
  </r>
  <r>
    <s v="B-26678"/>
    <n v="6934"/>
    <n v="1226"/>
    <n v="1"/>
    <s v="Electronics"/>
    <s v="Electronic Games"/>
    <s v="Debit Card"/>
    <d v="2021-09-08T00:00:00"/>
    <s v="Christian Jones"/>
    <s v="New York"/>
    <x v="7"/>
    <x v="2"/>
    <s v="09"/>
  </r>
  <r>
    <s v="B-25962"/>
    <n v="4202"/>
    <n v="1171"/>
    <n v="3"/>
    <s v="Office Supplies"/>
    <s v="Markers"/>
    <s v="COD"/>
    <d v="2022-11-23T00:00:00"/>
    <s v="Rachel Fisher"/>
    <s v="Illinois"/>
    <x v="17"/>
    <x v="3"/>
    <s v="11"/>
  </r>
  <r>
    <s v="B-25962"/>
    <n v="4202"/>
    <n v="1171"/>
    <n v="3"/>
    <s v="Office Supplies"/>
    <s v="Markers"/>
    <s v="COD"/>
    <d v="2022-10-31T00:00:00"/>
    <s v="Donald Moore"/>
    <s v="New York"/>
    <x v="7"/>
    <x v="3"/>
    <s v="10"/>
  </r>
  <r>
    <s v="B-25962"/>
    <n v="4202"/>
    <n v="1171"/>
    <n v="3"/>
    <s v="Office Supplies"/>
    <s v="Markers"/>
    <s v="COD"/>
    <d v="2023-11-06T00:00:00"/>
    <s v="William Wu"/>
    <s v="Florida"/>
    <x v="16"/>
    <x v="0"/>
    <s v="11"/>
  </r>
  <r>
    <s v="B-25962"/>
    <n v="4202"/>
    <n v="1171"/>
    <n v="3"/>
    <s v="Office Supplies"/>
    <s v="Markers"/>
    <s v="COD"/>
    <d v="2023-11-12T00:00:00"/>
    <s v="Jesus Zuniga"/>
    <s v="Texas"/>
    <x v="15"/>
    <x v="0"/>
    <s v="11"/>
  </r>
  <r>
    <s v="B-26586"/>
    <n v="2239"/>
    <n v="828"/>
    <n v="1"/>
    <s v="Electronics"/>
    <s v="Printers"/>
    <s v="UPI"/>
    <d v="2023-06-26T00:00:00"/>
    <s v="Michael Gallegos"/>
    <s v="California"/>
    <x v="4"/>
    <x v="0"/>
    <s v="06"/>
  </r>
  <r>
    <s v="B-26586"/>
    <n v="2239"/>
    <n v="828"/>
    <n v="1"/>
    <s v="Electronics"/>
    <s v="Printers"/>
    <s v="UPI"/>
    <d v="2023-09-30T00:00:00"/>
    <s v="Robert Daniels"/>
    <s v="Illinois"/>
    <x v="1"/>
    <x v="0"/>
    <s v="09"/>
  </r>
  <r>
    <s v="B-26586"/>
    <n v="2450"/>
    <n v="1002"/>
    <n v="4"/>
    <s v="Electronics"/>
    <s v="Phones"/>
    <s v="Debit Card"/>
    <d v="2023-06-26T00:00:00"/>
    <s v="Michael Gallegos"/>
    <s v="California"/>
    <x v="4"/>
    <x v="0"/>
    <s v="06"/>
  </r>
  <r>
    <s v="B-26586"/>
    <n v="2450"/>
    <n v="1002"/>
    <n v="4"/>
    <s v="Electronics"/>
    <s v="Phones"/>
    <s v="Debit Card"/>
    <d v="2023-09-30T00:00:00"/>
    <s v="Robert Daniels"/>
    <s v="Illinois"/>
    <x v="1"/>
    <x v="0"/>
    <s v="09"/>
  </r>
  <r>
    <s v="B-26841"/>
    <n v="9827"/>
    <n v="4208"/>
    <n v="13"/>
    <s v="Furniture"/>
    <s v="Chairs"/>
    <s v="Debit Card"/>
    <d v="2020-09-12T00:00:00"/>
    <s v="Jill Jones"/>
    <s v="New York"/>
    <x v="5"/>
    <x v="4"/>
    <s v="09"/>
  </r>
  <r>
    <s v="B-26841"/>
    <n v="8077"/>
    <n v="240"/>
    <n v="15"/>
    <s v="Furniture"/>
    <s v="Sofas"/>
    <s v="Credit Card"/>
    <d v="2020-09-12T00:00:00"/>
    <s v="Jill Jones"/>
    <s v="New York"/>
    <x v="5"/>
    <x v="4"/>
    <s v="09"/>
  </r>
  <r>
    <s v="B-26284"/>
    <n v="5152"/>
    <n v="2045"/>
    <n v="14"/>
    <s v="Electronics"/>
    <s v="Phones"/>
    <s v="UPI"/>
    <d v="2020-11-27T00:00:00"/>
    <s v="Elizabeth Miller"/>
    <s v="Illinois"/>
    <x v="6"/>
    <x v="4"/>
    <s v="11"/>
  </r>
  <r>
    <s v="B-26284"/>
    <n v="5152"/>
    <n v="2045"/>
    <n v="14"/>
    <s v="Electronics"/>
    <s v="Phones"/>
    <s v="UPI"/>
    <d v="2022-08-25T00:00:00"/>
    <s v="Sabrina Clark"/>
    <s v="California"/>
    <x v="4"/>
    <x v="3"/>
    <s v="08"/>
  </r>
  <r>
    <s v="B-26284"/>
    <n v="5152"/>
    <n v="2045"/>
    <n v="14"/>
    <s v="Electronics"/>
    <s v="Phones"/>
    <s v="UPI"/>
    <d v="2023-08-23T00:00:00"/>
    <s v="Larry Casey"/>
    <s v="Illinois"/>
    <x v="1"/>
    <x v="0"/>
    <s v="08"/>
  </r>
  <r>
    <s v="B-26284"/>
    <n v="5152"/>
    <n v="2045"/>
    <n v="14"/>
    <s v="Electronics"/>
    <s v="Phones"/>
    <s v="UPI"/>
    <d v="2023-10-11T00:00:00"/>
    <s v="Daniel Burns"/>
    <s v="New York"/>
    <x v="7"/>
    <x v="0"/>
    <s v="10"/>
  </r>
  <r>
    <s v="B-26478"/>
    <n v="2542"/>
    <n v="190"/>
    <n v="1"/>
    <s v="Office Supplies"/>
    <s v="Markers"/>
    <s v="Credit Card"/>
    <d v="2022-04-21T00:00:00"/>
    <s v="James Tanner"/>
    <s v="Texas"/>
    <x v="15"/>
    <x v="3"/>
    <s v="04"/>
  </r>
  <r>
    <s v="B-26679"/>
    <n v="8102"/>
    <n v="1800"/>
    <n v="5"/>
    <s v="Office Supplies"/>
    <s v="Markers"/>
    <s v="UPI"/>
    <d v="2023-09-14T00:00:00"/>
    <s v="Leonard Gonzalez"/>
    <s v="California"/>
    <x v="11"/>
    <x v="0"/>
    <s v="09"/>
  </r>
  <r>
    <s v="B-26679"/>
    <n v="8102"/>
    <n v="1800"/>
    <n v="5"/>
    <s v="Office Supplies"/>
    <s v="Markers"/>
    <s v="UPI"/>
    <d v="2020-04-29T00:00:00"/>
    <s v="Richard Lee"/>
    <s v="New York"/>
    <x v="2"/>
    <x v="4"/>
    <s v="04"/>
  </r>
  <r>
    <s v="B-26679"/>
    <n v="8102"/>
    <n v="1800"/>
    <n v="5"/>
    <s v="Office Supplies"/>
    <s v="Markers"/>
    <s v="UPI"/>
    <d v="2020-12-15T00:00:00"/>
    <s v="Matthew Schroeder"/>
    <s v="Ohio"/>
    <x v="14"/>
    <x v="4"/>
    <s v="12"/>
  </r>
  <r>
    <s v="B-26679"/>
    <n v="3234"/>
    <n v="1274"/>
    <n v="10"/>
    <s v="Furniture"/>
    <s v="Tables"/>
    <s v="EMI"/>
    <d v="2023-09-14T00:00:00"/>
    <s v="Leonard Gonzalez"/>
    <s v="California"/>
    <x v="11"/>
    <x v="0"/>
    <s v="09"/>
  </r>
  <r>
    <s v="B-26679"/>
    <n v="3234"/>
    <n v="1274"/>
    <n v="10"/>
    <s v="Furniture"/>
    <s v="Tables"/>
    <s v="EMI"/>
    <d v="2020-04-29T00:00:00"/>
    <s v="Richard Lee"/>
    <s v="New York"/>
    <x v="2"/>
    <x v="4"/>
    <s v="04"/>
  </r>
  <r>
    <s v="B-26679"/>
    <n v="3234"/>
    <n v="1274"/>
    <n v="10"/>
    <s v="Furniture"/>
    <s v="Tables"/>
    <s v="EMI"/>
    <d v="2020-12-15T00:00:00"/>
    <s v="Matthew Schroeder"/>
    <s v="Ohio"/>
    <x v="14"/>
    <x v="4"/>
    <s v="12"/>
  </r>
  <r>
    <s v="B-26397"/>
    <n v="6200"/>
    <n v="2321"/>
    <n v="18"/>
    <s v="Furniture"/>
    <s v="Tables"/>
    <s v="Credit Card"/>
    <d v="2024-07-11T00:00:00"/>
    <s v="Marcus Flores"/>
    <s v="California"/>
    <x v="4"/>
    <x v="1"/>
    <s v="07"/>
  </r>
  <r>
    <s v="B-26397"/>
    <n v="6200"/>
    <n v="2321"/>
    <n v="18"/>
    <s v="Furniture"/>
    <s v="Tables"/>
    <s v="Credit Card"/>
    <d v="2024-09-21T00:00:00"/>
    <s v="Tonya Long"/>
    <s v="Florida"/>
    <x v="0"/>
    <x v="1"/>
    <s v="09"/>
  </r>
  <r>
    <s v="B-25957"/>
    <n v="4470"/>
    <n v="413"/>
    <n v="13"/>
    <s v="Electronics"/>
    <s v="Laptops"/>
    <s v="UPI"/>
    <d v="2025-02-02T00:00:00"/>
    <s v="Michael Chambers"/>
    <s v="California"/>
    <x v="4"/>
    <x v="5"/>
    <s v="02"/>
  </r>
  <r>
    <s v="B-26916"/>
    <n v="916"/>
    <n v="362"/>
    <n v="7"/>
    <s v="Office Supplies"/>
    <s v="Pens"/>
    <s v="UPI"/>
    <d v="2022-10-21T00:00:00"/>
    <s v="Kaylee Glover"/>
    <s v="Illinois"/>
    <x v="6"/>
    <x v="3"/>
    <s v="10"/>
  </r>
  <r>
    <s v="B-26916"/>
    <n v="916"/>
    <n v="362"/>
    <n v="7"/>
    <s v="Office Supplies"/>
    <s v="Pens"/>
    <s v="UPI"/>
    <d v="2020-10-21T00:00:00"/>
    <s v="Pamela Patterson"/>
    <s v="California"/>
    <x v="11"/>
    <x v="4"/>
    <s v="10"/>
  </r>
  <r>
    <s v="B-26916"/>
    <n v="1165"/>
    <n v="302"/>
    <n v="20"/>
    <s v="Furniture"/>
    <s v="Sofas"/>
    <s v="UPI"/>
    <d v="2022-10-21T00:00:00"/>
    <s v="Kaylee Glover"/>
    <s v="Illinois"/>
    <x v="6"/>
    <x v="3"/>
    <s v="10"/>
  </r>
  <r>
    <s v="B-26916"/>
    <n v="1165"/>
    <n v="302"/>
    <n v="20"/>
    <s v="Furniture"/>
    <s v="Sofas"/>
    <s v="UPI"/>
    <d v="2020-10-21T00:00:00"/>
    <s v="Pamela Patterson"/>
    <s v="California"/>
    <x v="11"/>
    <x v="4"/>
    <s v="10"/>
  </r>
  <r>
    <s v="B-26916"/>
    <n v="7846"/>
    <n v="677"/>
    <n v="12"/>
    <s v="Furniture"/>
    <s v="Chairs"/>
    <s v="UPI"/>
    <d v="2022-10-21T00:00:00"/>
    <s v="Kaylee Glover"/>
    <s v="Illinois"/>
    <x v="6"/>
    <x v="3"/>
    <s v="10"/>
  </r>
  <r>
    <s v="B-26916"/>
    <n v="7846"/>
    <n v="677"/>
    <n v="12"/>
    <s v="Furniture"/>
    <s v="Chairs"/>
    <s v="UPI"/>
    <d v="2020-10-21T00:00:00"/>
    <s v="Pamela Patterson"/>
    <s v="California"/>
    <x v="11"/>
    <x v="4"/>
    <s v="10"/>
  </r>
  <r>
    <s v="B-25925"/>
    <n v="3022"/>
    <n v="384"/>
    <n v="1"/>
    <s v="Office Supplies"/>
    <s v="Pens"/>
    <s v="Credit Card"/>
    <d v="2022-01-11T00:00:00"/>
    <s v="Ronald Mckinney"/>
    <s v="Texas"/>
    <x v="10"/>
    <x v="3"/>
    <s v="01"/>
  </r>
  <r>
    <s v="B-25925"/>
    <n v="3022"/>
    <n v="384"/>
    <n v="1"/>
    <s v="Office Supplies"/>
    <s v="Pens"/>
    <s v="Credit Card"/>
    <d v="2021-02-17T00:00:00"/>
    <s v="James Hart"/>
    <s v="Illinois"/>
    <x v="1"/>
    <x v="2"/>
    <s v="02"/>
  </r>
  <r>
    <s v="B-25925"/>
    <n v="5266"/>
    <n v="1111"/>
    <n v="13"/>
    <s v="Electronics"/>
    <s v="Electronic Games"/>
    <s v="Debit Card"/>
    <d v="2022-01-11T00:00:00"/>
    <s v="Ronald Mckinney"/>
    <s v="Texas"/>
    <x v="10"/>
    <x v="3"/>
    <s v="01"/>
  </r>
  <r>
    <s v="B-25925"/>
    <n v="5266"/>
    <n v="1111"/>
    <n v="13"/>
    <s v="Electronics"/>
    <s v="Electronic Games"/>
    <s v="Debit Card"/>
    <d v="2021-02-17T00:00:00"/>
    <s v="James Hart"/>
    <s v="Illinois"/>
    <x v="1"/>
    <x v="2"/>
    <s v="02"/>
  </r>
  <r>
    <s v="B-25602"/>
    <n v="4853"/>
    <n v="1764"/>
    <n v="9"/>
    <s v="Office Supplies"/>
    <s v="Pens"/>
    <s v="Debit Card"/>
    <d v="2021-11-06T00:00:00"/>
    <s v="Rhonda Harris"/>
    <s v="Florida"/>
    <x v="3"/>
    <x v="2"/>
    <s v="11"/>
  </r>
  <r>
    <s v="B-25602"/>
    <n v="4853"/>
    <n v="1764"/>
    <n v="9"/>
    <s v="Office Supplies"/>
    <s v="Pens"/>
    <s v="Debit Card"/>
    <d v="2022-08-30T00:00:00"/>
    <s v="Randy Fisher"/>
    <s v="Texas"/>
    <x v="15"/>
    <x v="3"/>
    <s v="08"/>
  </r>
  <r>
    <s v="B-26592"/>
    <n v="9832"/>
    <n v="1270"/>
    <n v="1"/>
    <s v="Office Supplies"/>
    <s v="Pens"/>
    <s v="COD"/>
    <d v="2022-10-07T00:00:00"/>
    <s v="James Hernandez"/>
    <s v="California"/>
    <x v="11"/>
    <x v="3"/>
    <s v="10"/>
  </r>
  <r>
    <s v="B-26592"/>
    <n v="796"/>
    <n v="153"/>
    <n v="15"/>
    <s v="Office Supplies"/>
    <s v="Pens"/>
    <s v="Credit Card"/>
    <d v="2022-10-07T00:00:00"/>
    <s v="James Hernandez"/>
    <s v="California"/>
    <x v="11"/>
    <x v="3"/>
    <s v="10"/>
  </r>
  <r>
    <s v="B-26251"/>
    <n v="883"/>
    <n v="127"/>
    <n v="7"/>
    <s v="Furniture"/>
    <s v="Chairs"/>
    <s v="COD"/>
    <d v="2023-06-04T00:00:00"/>
    <s v="Brenda Murphy"/>
    <s v="California"/>
    <x v="11"/>
    <x v="0"/>
    <s v="06"/>
  </r>
  <r>
    <s v="B-26251"/>
    <n v="4539"/>
    <n v="1155"/>
    <n v="8"/>
    <s v="Furniture"/>
    <s v="Bookcases"/>
    <s v="Debit Card"/>
    <d v="2023-06-04T00:00:00"/>
    <s v="Brenda Murphy"/>
    <s v="California"/>
    <x v="11"/>
    <x v="0"/>
    <s v="06"/>
  </r>
  <r>
    <s v="B-26251"/>
    <n v="9659"/>
    <n v="2226"/>
    <n v="16"/>
    <s v="Office Supplies"/>
    <s v="Binders"/>
    <s v="Debit Card"/>
    <d v="2023-06-04T00:00:00"/>
    <s v="Brenda Murphy"/>
    <s v="California"/>
    <x v="11"/>
    <x v="0"/>
    <s v="06"/>
  </r>
  <r>
    <s v="B-25979"/>
    <n v="9562"/>
    <n v="325"/>
    <n v="2"/>
    <s v="Electronics"/>
    <s v="Printers"/>
    <s v="Debit Card"/>
    <d v="2022-05-13T00:00:00"/>
    <s v="Andrew Kirby"/>
    <s v="California"/>
    <x v="9"/>
    <x v="3"/>
    <s v="05"/>
  </r>
  <r>
    <s v="B-25437"/>
    <n v="4688"/>
    <n v="1841"/>
    <n v="3"/>
    <s v="Electronics"/>
    <s v="Laptops"/>
    <s v="Credit Card"/>
    <d v="2023-01-23T00:00:00"/>
    <s v="Justin Thomas"/>
    <s v="California"/>
    <x v="11"/>
    <x v="0"/>
    <s v="01"/>
  </r>
  <r>
    <s v="B-25437"/>
    <n v="4688"/>
    <n v="1841"/>
    <n v="3"/>
    <s v="Electronics"/>
    <s v="Laptops"/>
    <s v="Credit Card"/>
    <d v="2021-07-25T00:00:00"/>
    <s v="Jillian Johnson MD"/>
    <s v="California"/>
    <x v="9"/>
    <x v="2"/>
    <s v="07"/>
  </r>
  <r>
    <s v="B-26986"/>
    <n v="7900"/>
    <n v="482"/>
    <n v="4"/>
    <s v="Electronics"/>
    <s v="Phones"/>
    <s v="COD"/>
    <d v="2025-03-08T00:00:00"/>
    <s v="William Martin"/>
    <s v="Ohio"/>
    <x v="12"/>
    <x v="5"/>
    <s v="03"/>
  </r>
  <r>
    <s v="B-25990"/>
    <n v="6967"/>
    <n v="3257"/>
    <n v="17"/>
    <s v="Furniture"/>
    <s v="Bookcases"/>
    <s v="COD"/>
    <d v="2022-12-25T00:00:00"/>
    <s v="Mark Dixon"/>
    <s v="Ohio"/>
    <x v="13"/>
    <x v="3"/>
    <s v="12"/>
  </r>
  <r>
    <s v="B-25990"/>
    <n v="1091"/>
    <n v="277"/>
    <n v="6"/>
    <s v="Office Supplies"/>
    <s v="Paper"/>
    <s v="COD"/>
    <d v="2022-12-25T00:00:00"/>
    <s v="Mark Dixon"/>
    <s v="Ohio"/>
    <x v="13"/>
    <x v="3"/>
    <s v="12"/>
  </r>
  <r>
    <s v="B-25990"/>
    <n v="6027"/>
    <n v="1530"/>
    <n v="2"/>
    <s v="Office Supplies"/>
    <s v="Binders"/>
    <s v="Credit Card"/>
    <d v="2022-12-25T00:00:00"/>
    <s v="Mark Dixon"/>
    <s v="Ohio"/>
    <x v="13"/>
    <x v="3"/>
    <s v="12"/>
  </r>
  <r>
    <s v="B-25222"/>
    <n v="4852"/>
    <n v="218"/>
    <n v="2"/>
    <s v="Furniture"/>
    <s v="Tables"/>
    <s v="EMI"/>
    <d v="2024-04-24T00:00:00"/>
    <s v="Alicia Allen"/>
    <s v="Texas"/>
    <x v="8"/>
    <x v="1"/>
    <s v="04"/>
  </r>
  <r>
    <s v="B-25222"/>
    <n v="4852"/>
    <n v="218"/>
    <n v="2"/>
    <s v="Furniture"/>
    <s v="Tables"/>
    <s v="EMI"/>
    <d v="2021-12-24T00:00:00"/>
    <s v="Cynthia Meyer"/>
    <s v="Florida"/>
    <x v="16"/>
    <x v="2"/>
    <s v="12"/>
  </r>
  <r>
    <s v="B-25222"/>
    <n v="4852"/>
    <n v="218"/>
    <n v="2"/>
    <s v="Furniture"/>
    <s v="Tables"/>
    <s v="EMI"/>
    <d v="2023-09-07T00:00:00"/>
    <s v="Brandon Norton"/>
    <s v="Illinois"/>
    <x v="6"/>
    <x v="0"/>
    <s v="09"/>
  </r>
  <r>
    <s v="B-26402"/>
    <n v="4314"/>
    <n v="1453"/>
    <n v="6"/>
    <s v="Furniture"/>
    <s v="Sofas"/>
    <s v="COD"/>
    <d v="2021-08-10T00:00:00"/>
    <s v="Christina Scott"/>
    <s v="Florida"/>
    <x v="16"/>
    <x v="2"/>
    <s v="08"/>
  </r>
  <r>
    <s v="B-26792"/>
    <n v="3288"/>
    <n v="1477"/>
    <n v="3"/>
    <s v="Office Supplies"/>
    <s v="Pens"/>
    <s v="EMI"/>
    <d v="2024-05-26T00:00:00"/>
    <s v="Andrew Macias"/>
    <s v="Texas"/>
    <x v="10"/>
    <x v="1"/>
    <s v="05"/>
  </r>
  <r>
    <s v="B-26792"/>
    <n v="3288"/>
    <n v="1477"/>
    <n v="3"/>
    <s v="Office Supplies"/>
    <s v="Pens"/>
    <s v="EMI"/>
    <d v="2022-02-19T00:00:00"/>
    <s v="Alejandro Williams"/>
    <s v="Illinois"/>
    <x v="6"/>
    <x v="3"/>
    <s v="02"/>
  </r>
  <r>
    <s v="B-25154"/>
    <n v="3977"/>
    <n v="813"/>
    <n v="5"/>
    <s v="Office Supplies"/>
    <s v="Binders"/>
    <s v="Credit Card"/>
    <d v="2024-12-09T00:00:00"/>
    <s v="Mark Rodriguez"/>
    <s v="New York"/>
    <x v="5"/>
    <x v="1"/>
    <s v="12"/>
  </r>
  <r>
    <s v="B-26114"/>
    <n v="6252"/>
    <n v="1377"/>
    <n v="2"/>
    <s v="Electronics"/>
    <s v="Printers"/>
    <s v="EMI"/>
    <d v="2023-06-01T00:00:00"/>
    <s v="Sarah Montgomery"/>
    <s v="Illinois"/>
    <x v="1"/>
    <x v="0"/>
    <s v="06"/>
  </r>
  <r>
    <s v="B-26485"/>
    <n v="9084"/>
    <n v="3253"/>
    <n v="12"/>
    <s v="Office Supplies"/>
    <s v="Pens"/>
    <s v="Debit Card"/>
    <d v="2023-11-05T00:00:00"/>
    <s v="Marisa Prince"/>
    <s v="New York"/>
    <x v="2"/>
    <x v="0"/>
    <s v="11"/>
  </r>
  <r>
    <s v="B-26191"/>
    <n v="8994"/>
    <n v="1481"/>
    <n v="15"/>
    <s v="Electronics"/>
    <s v="Phones"/>
    <s v="Credit Card"/>
    <d v="2020-06-21T00:00:00"/>
    <s v="James Bonilla"/>
    <s v="California"/>
    <x v="9"/>
    <x v="4"/>
    <s v="06"/>
  </r>
  <r>
    <s v="B-26754"/>
    <n v="1089"/>
    <n v="176"/>
    <n v="16"/>
    <s v="Office Supplies"/>
    <s v="Markers"/>
    <s v="EMI"/>
    <d v="2020-10-26T00:00:00"/>
    <s v="Robin Myers"/>
    <s v="Texas"/>
    <x v="8"/>
    <x v="4"/>
    <s v="10"/>
  </r>
  <r>
    <s v="B-25953"/>
    <n v="6690"/>
    <n v="1001"/>
    <n v="19"/>
    <s v="Office Supplies"/>
    <s v="Binders"/>
    <s v="UPI"/>
    <d v="2022-06-06T00:00:00"/>
    <s v="Nancy Sanchez"/>
    <s v="Illinois"/>
    <x v="6"/>
    <x v="3"/>
    <s v="06"/>
  </r>
  <r>
    <s v="B-25953"/>
    <n v="6690"/>
    <n v="1001"/>
    <n v="19"/>
    <s v="Office Supplies"/>
    <s v="Binders"/>
    <s v="UPI"/>
    <d v="2021-11-13T00:00:00"/>
    <s v="Sydney Walls"/>
    <s v="Illinois"/>
    <x v="1"/>
    <x v="2"/>
    <s v="11"/>
  </r>
  <r>
    <s v="B-25953"/>
    <n v="4985"/>
    <n v="1920"/>
    <n v="10"/>
    <s v="Furniture"/>
    <s v="Bookcases"/>
    <s v="Credit Card"/>
    <d v="2022-06-06T00:00:00"/>
    <s v="Nancy Sanchez"/>
    <s v="Illinois"/>
    <x v="6"/>
    <x v="3"/>
    <s v="06"/>
  </r>
  <r>
    <s v="B-25953"/>
    <n v="4985"/>
    <n v="1920"/>
    <n v="10"/>
    <s v="Furniture"/>
    <s v="Bookcases"/>
    <s v="Credit Card"/>
    <d v="2021-11-13T00:00:00"/>
    <s v="Sydney Walls"/>
    <s v="Illinois"/>
    <x v="1"/>
    <x v="2"/>
    <s v="11"/>
  </r>
  <r>
    <s v="B-26516"/>
    <n v="8590"/>
    <n v="3565"/>
    <n v="15"/>
    <s v="Electronics"/>
    <s v="Electronic Games"/>
    <s v="EMI"/>
    <d v="2021-11-11T00:00:00"/>
    <s v="Deborah Hoffman"/>
    <s v="Florida"/>
    <x v="0"/>
    <x v="2"/>
    <s v="11"/>
  </r>
  <r>
    <s v="B-26516"/>
    <n v="6973"/>
    <n v="3038"/>
    <n v="10"/>
    <s v="Furniture"/>
    <s v="Tables"/>
    <s v="COD"/>
    <d v="2021-11-11T00:00:00"/>
    <s v="Deborah Hoffman"/>
    <s v="Florida"/>
    <x v="0"/>
    <x v="2"/>
    <s v="11"/>
  </r>
  <r>
    <s v="B-26843"/>
    <n v="4591"/>
    <n v="1941"/>
    <n v="19"/>
    <s v="Electronics"/>
    <s v="Printers"/>
    <s v="EMI"/>
    <d v="2021-07-31T00:00:00"/>
    <s v="Megan Williams"/>
    <s v="Texas"/>
    <x v="8"/>
    <x v="2"/>
    <s v="07"/>
  </r>
  <r>
    <s v="B-26843"/>
    <n v="9612"/>
    <n v="2572"/>
    <n v="17"/>
    <s v="Office Supplies"/>
    <s v="Pens"/>
    <s v="Credit Card"/>
    <d v="2021-07-31T00:00:00"/>
    <s v="Megan Williams"/>
    <s v="Texas"/>
    <x v="8"/>
    <x v="2"/>
    <s v="07"/>
  </r>
  <r>
    <s v="B-26167"/>
    <n v="5343"/>
    <n v="655"/>
    <n v="1"/>
    <s v="Furniture"/>
    <s v="Chairs"/>
    <s v="EMI"/>
    <d v="2024-04-13T00:00:00"/>
    <s v="Shane Clark"/>
    <s v="California"/>
    <x v="9"/>
    <x v="1"/>
    <s v="04"/>
  </r>
  <r>
    <s v="B-26972"/>
    <n v="6956"/>
    <n v="318"/>
    <n v="20"/>
    <s v="Office Supplies"/>
    <s v="Markers"/>
    <s v="Debit Card"/>
    <d v="2022-04-19T00:00:00"/>
    <s v="Steven Haynes"/>
    <s v="Illinois"/>
    <x v="6"/>
    <x v="3"/>
    <s v="04"/>
  </r>
  <r>
    <s v="B-25673"/>
    <n v="5306"/>
    <n v="2405"/>
    <n v="17"/>
    <s v="Furniture"/>
    <s v="Tables"/>
    <s v="EMI"/>
    <d v="2024-03-23T00:00:00"/>
    <s v="Kimberly Fuller"/>
    <s v="New York"/>
    <x v="2"/>
    <x v="1"/>
    <s v="03"/>
  </r>
  <r>
    <s v="B-26587"/>
    <n v="8982"/>
    <n v="448"/>
    <n v="17"/>
    <s v="Furniture"/>
    <s v="Sofas"/>
    <s v="UPI"/>
    <d v="2021-05-07T00:00:00"/>
    <s v="Angela Lyons"/>
    <s v="New York"/>
    <x v="5"/>
    <x v="2"/>
    <s v="05"/>
  </r>
  <r>
    <s v="B-26587"/>
    <n v="4826"/>
    <n v="562"/>
    <n v="5"/>
    <s v="Office Supplies"/>
    <s v="Paper"/>
    <s v="Debit Card"/>
    <d v="2021-05-07T00:00:00"/>
    <s v="Angela Lyons"/>
    <s v="New York"/>
    <x v="5"/>
    <x v="2"/>
    <s v="05"/>
  </r>
  <r>
    <s v="B-26668"/>
    <n v="972"/>
    <n v="106"/>
    <n v="15"/>
    <s v="Office Supplies"/>
    <s v="Pens"/>
    <s v="EMI"/>
    <d v="2022-05-06T00:00:00"/>
    <s v="Betty Tucker"/>
    <s v="Ohio"/>
    <x v="13"/>
    <x v="3"/>
    <s v="05"/>
  </r>
  <r>
    <s v="B-26906"/>
    <n v="3665"/>
    <n v="802"/>
    <n v="4"/>
    <s v="Office Supplies"/>
    <s v="Markers"/>
    <s v="Credit Card"/>
    <d v="2021-08-09T00:00:00"/>
    <s v="Brianna Hunt"/>
    <s v="Florida"/>
    <x v="0"/>
    <x v="2"/>
    <s v="08"/>
  </r>
  <r>
    <s v="B-26906"/>
    <n v="3665"/>
    <n v="802"/>
    <n v="4"/>
    <s v="Office Supplies"/>
    <s v="Markers"/>
    <s v="Credit Card"/>
    <d v="2025-02-09T00:00:00"/>
    <s v="Cathy Clark"/>
    <s v="Florida"/>
    <x v="16"/>
    <x v="5"/>
    <s v="02"/>
  </r>
  <r>
    <s v="B-25226"/>
    <n v="9808"/>
    <n v="2117"/>
    <n v="2"/>
    <s v="Office Supplies"/>
    <s v="Pens"/>
    <s v="UPI"/>
    <d v="2024-04-23T00:00:00"/>
    <s v="Nicole Warren"/>
    <s v="California"/>
    <x v="4"/>
    <x v="1"/>
    <s v="04"/>
  </r>
  <r>
    <s v="B-25166"/>
    <n v="1133"/>
    <n v="73"/>
    <n v="17"/>
    <s v="Furniture"/>
    <s v="Chairs"/>
    <s v="UPI"/>
    <d v="2023-02-23T00:00:00"/>
    <s v="Richard Castaneda"/>
    <s v="Ohio"/>
    <x v="14"/>
    <x v="0"/>
    <s v="02"/>
  </r>
  <r>
    <s v="B-25166"/>
    <n v="1133"/>
    <n v="73"/>
    <n v="17"/>
    <s v="Furniture"/>
    <s v="Chairs"/>
    <s v="UPI"/>
    <d v="2024-06-06T00:00:00"/>
    <s v="Sarah Torres"/>
    <s v="California"/>
    <x v="9"/>
    <x v="1"/>
    <s v="06"/>
  </r>
  <r>
    <s v="B-25166"/>
    <n v="6248"/>
    <n v="1168"/>
    <n v="19"/>
    <s v="Furniture"/>
    <s v="Bookcases"/>
    <s v="COD"/>
    <d v="2023-02-23T00:00:00"/>
    <s v="Richard Castaneda"/>
    <s v="Ohio"/>
    <x v="14"/>
    <x v="0"/>
    <s v="02"/>
  </r>
  <r>
    <s v="B-25166"/>
    <n v="6248"/>
    <n v="1168"/>
    <n v="19"/>
    <s v="Furniture"/>
    <s v="Bookcases"/>
    <s v="COD"/>
    <d v="2024-06-06T00:00:00"/>
    <s v="Sarah Torres"/>
    <s v="California"/>
    <x v="9"/>
    <x v="1"/>
    <s v="06"/>
  </r>
  <r>
    <s v="B-25454"/>
    <n v="5666"/>
    <n v="2733"/>
    <n v="17"/>
    <s v="Electronics"/>
    <s v="Electronic Games"/>
    <s v="Credit Card"/>
    <d v="2025-01-27T00:00:00"/>
    <s v="Vanessa Deleon"/>
    <s v="Florida"/>
    <x v="16"/>
    <x v="5"/>
    <s v="01"/>
  </r>
  <r>
    <s v="B-26215"/>
    <n v="4171"/>
    <n v="1450"/>
    <n v="18"/>
    <s v="Office Supplies"/>
    <s v="Markers"/>
    <s v="COD"/>
    <d v="2023-04-07T00:00:00"/>
    <s v="Richard Lyons"/>
    <s v="Texas"/>
    <x v="8"/>
    <x v="0"/>
    <s v="04"/>
  </r>
  <r>
    <s v="B-25777"/>
    <n v="6236"/>
    <n v="2839"/>
    <n v="7"/>
    <s v="Electronics"/>
    <s v="Printers"/>
    <s v="Credit Card"/>
    <d v="2022-01-20T00:00:00"/>
    <s v="Eric Adams"/>
    <s v="Illinois"/>
    <x v="6"/>
    <x v="3"/>
    <s v="01"/>
  </r>
  <r>
    <s v="B-25777"/>
    <n v="6236"/>
    <n v="2839"/>
    <n v="7"/>
    <s v="Electronics"/>
    <s v="Printers"/>
    <s v="Credit Card"/>
    <d v="2022-05-10T00:00:00"/>
    <s v="Chad Brown"/>
    <s v="Florida"/>
    <x v="3"/>
    <x v="3"/>
    <s v="05"/>
  </r>
  <r>
    <s v="B-25383"/>
    <n v="5410"/>
    <n v="2456"/>
    <n v="8"/>
    <s v="Furniture"/>
    <s v="Chairs"/>
    <s v="Credit Card"/>
    <d v="2024-05-29T00:00:00"/>
    <s v="Kayla Becker"/>
    <s v="California"/>
    <x v="4"/>
    <x v="1"/>
    <s v="05"/>
  </r>
  <r>
    <s v="B-25383"/>
    <n v="5410"/>
    <n v="2456"/>
    <n v="8"/>
    <s v="Furniture"/>
    <s v="Chairs"/>
    <s v="Credit Card"/>
    <d v="2022-01-04T00:00:00"/>
    <s v="Ashley Freeman"/>
    <s v="Florida"/>
    <x v="16"/>
    <x v="3"/>
    <s v="01"/>
  </r>
  <r>
    <s v="B-26409"/>
    <n v="3024"/>
    <n v="1353"/>
    <n v="1"/>
    <s v="Furniture"/>
    <s v="Sofas"/>
    <s v="Credit Card"/>
    <d v="2024-05-02T00:00:00"/>
    <s v="Scott Harris"/>
    <s v="California"/>
    <x v="4"/>
    <x v="1"/>
    <s v="05"/>
  </r>
  <r>
    <s v="B-26409"/>
    <n v="3024"/>
    <n v="1353"/>
    <n v="1"/>
    <s v="Furniture"/>
    <s v="Sofas"/>
    <s v="Credit Card"/>
    <d v="2021-12-28T00:00:00"/>
    <s v="John James"/>
    <s v="Ohio"/>
    <x v="12"/>
    <x v="2"/>
    <s v="12"/>
  </r>
  <r>
    <s v="B-26684"/>
    <n v="7434"/>
    <n v="2851"/>
    <n v="5"/>
    <s v="Office Supplies"/>
    <s v="Markers"/>
    <s v="UPI"/>
    <d v="2022-12-12T00:00:00"/>
    <s v="Jesse Bond"/>
    <s v="Illinois"/>
    <x v="6"/>
    <x v="3"/>
    <s v="12"/>
  </r>
  <r>
    <s v="B-26726"/>
    <n v="7213"/>
    <n v="508"/>
    <n v="19"/>
    <s v="Electronics"/>
    <s v="Electronic Games"/>
    <s v="Debit Card"/>
    <d v="2023-08-17T00:00:00"/>
    <s v="Brandon Hughes"/>
    <s v="Texas"/>
    <x v="8"/>
    <x v="0"/>
    <s v="08"/>
  </r>
  <r>
    <s v="B-26726"/>
    <n v="7213"/>
    <n v="508"/>
    <n v="19"/>
    <s v="Electronics"/>
    <s v="Electronic Games"/>
    <s v="Debit Card"/>
    <d v="2021-11-29T00:00:00"/>
    <s v="Lynn Reynolds"/>
    <s v="Ohio"/>
    <x v="13"/>
    <x v="2"/>
    <s v="11"/>
  </r>
  <r>
    <s v="B-26726"/>
    <n v="3176"/>
    <n v="586"/>
    <n v="9"/>
    <s v="Furniture"/>
    <s v="Tables"/>
    <s v="EMI"/>
    <d v="2023-08-17T00:00:00"/>
    <s v="Brandon Hughes"/>
    <s v="Texas"/>
    <x v="8"/>
    <x v="0"/>
    <s v="08"/>
  </r>
  <r>
    <s v="B-26726"/>
    <n v="3176"/>
    <n v="586"/>
    <n v="9"/>
    <s v="Furniture"/>
    <s v="Tables"/>
    <s v="EMI"/>
    <d v="2021-11-29T00:00:00"/>
    <s v="Lynn Reynolds"/>
    <s v="Ohio"/>
    <x v="13"/>
    <x v="2"/>
    <s v="11"/>
  </r>
  <r>
    <s v="B-26136"/>
    <n v="9144"/>
    <n v="2220"/>
    <n v="18"/>
    <s v="Office Supplies"/>
    <s v="Binders"/>
    <s v="Credit Card"/>
    <d v="2021-06-13T00:00:00"/>
    <s v="Ronald Good"/>
    <s v="Florida"/>
    <x v="0"/>
    <x v="2"/>
    <s v="06"/>
  </r>
  <r>
    <s v="B-26098"/>
    <n v="4146"/>
    <n v="865"/>
    <n v="19"/>
    <s v="Furniture"/>
    <s v="Tables"/>
    <s v="EMI"/>
    <d v="2022-07-04T00:00:00"/>
    <s v="Kyle Baker"/>
    <s v="Texas"/>
    <x v="15"/>
    <x v="3"/>
    <s v="07"/>
  </r>
  <r>
    <s v="B-26098"/>
    <n v="3793"/>
    <n v="875"/>
    <n v="7"/>
    <s v="Furniture"/>
    <s v="Tables"/>
    <s v="EMI"/>
    <d v="2022-07-04T00:00:00"/>
    <s v="Kyle Baker"/>
    <s v="Texas"/>
    <x v="15"/>
    <x v="3"/>
    <s v="07"/>
  </r>
  <r>
    <s v="B-25430"/>
    <n v="7169"/>
    <n v="2385"/>
    <n v="11"/>
    <s v="Furniture"/>
    <s v="Sofas"/>
    <s v="COD"/>
    <d v="2021-06-27T00:00:00"/>
    <s v="Michael Rivera"/>
    <s v="California"/>
    <x v="4"/>
    <x v="2"/>
    <s v="06"/>
  </r>
  <r>
    <s v="B-25430"/>
    <n v="4046"/>
    <n v="417"/>
    <n v="18"/>
    <s v="Furniture"/>
    <s v="Chairs"/>
    <s v="Credit Card"/>
    <d v="2021-06-27T00:00:00"/>
    <s v="Michael Rivera"/>
    <s v="California"/>
    <x v="4"/>
    <x v="2"/>
    <s v="06"/>
  </r>
  <r>
    <s v="B-25266"/>
    <n v="4164"/>
    <n v="905"/>
    <n v="11"/>
    <s v="Electronics"/>
    <s v="Phones"/>
    <s v="COD"/>
    <d v="2023-12-04T00:00:00"/>
    <s v="Lori Adkins"/>
    <s v="California"/>
    <x v="9"/>
    <x v="0"/>
    <s v="12"/>
  </r>
  <r>
    <s v="B-25266"/>
    <n v="5389"/>
    <n v="2196"/>
    <n v="5"/>
    <s v="Furniture"/>
    <s v="Tables"/>
    <s v="UPI"/>
    <d v="2023-12-04T00:00:00"/>
    <s v="Lori Adkins"/>
    <s v="California"/>
    <x v="9"/>
    <x v="0"/>
    <s v="12"/>
  </r>
  <r>
    <s v="B-25283"/>
    <n v="5448"/>
    <n v="2204"/>
    <n v="5"/>
    <s v="Furniture"/>
    <s v="Sofas"/>
    <s v="COD"/>
    <d v="2022-08-09T00:00:00"/>
    <s v="Luis Warner"/>
    <s v="New York"/>
    <x v="5"/>
    <x v="3"/>
    <s v="08"/>
  </r>
  <r>
    <s v="B-25227"/>
    <n v="4115"/>
    <n v="1285"/>
    <n v="1"/>
    <s v="Furniture"/>
    <s v="Sofas"/>
    <s v="UPI"/>
    <d v="2020-04-08T00:00:00"/>
    <s v="Donald Perry"/>
    <s v="Florida"/>
    <x v="3"/>
    <x v="4"/>
    <s v="04"/>
  </r>
  <r>
    <s v="B-25227"/>
    <n v="4761"/>
    <n v="2231"/>
    <n v="12"/>
    <s v="Furniture"/>
    <s v="Tables"/>
    <s v="UPI"/>
    <d v="2020-04-08T00:00:00"/>
    <s v="Donald Perry"/>
    <s v="Florida"/>
    <x v="3"/>
    <x v="4"/>
    <s v="04"/>
  </r>
  <r>
    <s v="B-25669"/>
    <n v="5899"/>
    <n v="2264"/>
    <n v="6"/>
    <s v="Office Supplies"/>
    <s v="Binders"/>
    <s v="EMI"/>
    <d v="2023-10-20T00:00:00"/>
    <s v="Adam Stevens"/>
    <s v="New York"/>
    <x v="2"/>
    <x v="0"/>
    <s v="10"/>
  </r>
  <r>
    <s v="B-25064"/>
    <n v="6109"/>
    <n v="3040"/>
    <n v="9"/>
    <s v="Furniture"/>
    <s v="Chairs"/>
    <s v="EMI"/>
    <d v="2022-02-10T00:00:00"/>
    <s v="Kimberly Johnson"/>
    <s v="New York"/>
    <x v="2"/>
    <x v="3"/>
    <s v="02"/>
  </r>
  <r>
    <s v="B-25064"/>
    <n v="6109"/>
    <n v="3040"/>
    <n v="9"/>
    <s v="Furniture"/>
    <s v="Chairs"/>
    <s v="EMI"/>
    <d v="2023-10-05T00:00:00"/>
    <s v="Kelly Jones"/>
    <s v="New York"/>
    <x v="7"/>
    <x v="0"/>
    <s v="10"/>
  </r>
  <r>
    <s v="B-25064"/>
    <n v="4628"/>
    <n v="1491"/>
    <n v="17"/>
    <s v="Electronics"/>
    <s v="Electronic Games"/>
    <s v="UPI"/>
    <d v="2022-02-10T00:00:00"/>
    <s v="Kimberly Johnson"/>
    <s v="New York"/>
    <x v="2"/>
    <x v="3"/>
    <s v="02"/>
  </r>
  <r>
    <s v="B-25064"/>
    <n v="4628"/>
    <n v="1491"/>
    <n v="17"/>
    <s v="Electronics"/>
    <s v="Electronic Games"/>
    <s v="UPI"/>
    <d v="2023-10-05T00:00:00"/>
    <s v="Kelly Jones"/>
    <s v="New York"/>
    <x v="7"/>
    <x v="0"/>
    <s v="10"/>
  </r>
  <r>
    <s v="B-26268"/>
    <n v="4369"/>
    <n v="584"/>
    <n v="13"/>
    <s v="Office Supplies"/>
    <s v="Pens"/>
    <s v="Credit Card"/>
    <d v="2022-09-22T00:00:00"/>
    <s v="Ashley Petty"/>
    <s v="Illinois"/>
    <x v="17"/>
    <x v="3"/>
    <s v="09"/>
  </r>
  <r>
    <s v="B-26268"/>
    <n v="4369"/>
    <n v="584"/>
    <n v="13"/>
    <s v="Office Supplies"/>
    <s v="Pens"/>
    <s v="Credit Card"/>
    <d v="2021-04-03T00:00:00"/>
    <s v="Crystal Ross"/>
    <s v="Texas"/>
    <x v="10"/>
    <x v="2"/>
    <s v="04"/>
  </r>
  <r>
    <s v="B-25456"/>
    <n v="5632"/>
    <n v="2358"/>
    <n v="20"/>
    <s v="Furniture"/>
    <s v="Sofas"/>
    <s v="Credit Card"/>
    <d v="2021-05-03T00:00:00"/>
    <s v="Alexis Duffy"/>
    <s v="California"/>
    <x v="4"/>
    <x v="2"/>
    <s v="05"/>
  </r>
  <r>
    <s v="B-25456"/>
    <n v="5632"/>
    <n v="2358"/>
    <n v="20"/>
    <s v="Furniture"/>
    <s v="Sofas"/>
    <s v="Credit Card"/>
    <d v="2024-02-11T00:00:00"/>
    <s v="Stephanie Sanchez"/>
    <s v="Florida"/>
    <x v="0"/>
    <x v="1"/>
    <s v="02"/>
  </r>
  <r>
    <s v="B-25456"/>
    <n v="5632"/>
    <n v="2358"/>
    <n v="20"/>
    <s v="Furniture"/>
    <s v="Sofas"/>
    <s v="Credit Card"/>
    <d v="2025-02-04T00:00:00"/>
    <s v="Reginald Espinoza"/>
    <s v="Ohio"/>
    <x v="14"/>
    <x v="5"/>
    <s v="02"/>
  </r>
  <r>
    <s v="B-25495"/>
    <n v="7519"/>
    <n v="402"/>
    <n v="14"/>
    <s v="Office Supplies"/>
    <s v="Paper"/>
    <s v="UPI"/>
    <d v="2022-10-12T00:00:00"/>
    <s v="Sandra Hicks"/>
    <s v="California"/>
    <x v="9"/>
    <x v="3"/>
    <s v="10"/>
  </r>
  <r>
    <s v="B-25495"/>
    <n v="1564"/>
    <n v="674"/>
    <n v="13"/>
    <s v="Electronics"/>
    <s v="Electronic Games"/>
    <s v="Debit Card"/>
    <d v="2022-10-12T00:00:00"/>
    <s v="Sandra Hicks"/>
    <s v="California"/>
    <x v="9"/>
    <x v="3"/>
    <s v="10"/>
  </r>
  <r>
    <s v="B-26552"/>
    <n v="2804"/>
    <n v="936"/>
    <n v="10"/>
    <s v="Electronics"/>
    <s v="Electronic Games"/>
    <s v="Credit Card"/>
    <d v="2022-02-06T00:00:00"/>
    <s v="Olivia Orozco"/>
    <s v="Texas"/>
    <x v="10"/>
    <x v="3"/>
    <s v="02"/>
  </r>
  <r>
    <s v="B-26552"/>
    <n v="2804"/>
    <n v="936"/>
    <n v="10"/>
    <s v="Electronics"/>
    <s v="Electronic Games"/>
    <s v="Credit Card"/>
    <d v="2020-11-09T00:00:00"/>
    <s v="Larry Moore"/>
    <s v="Florida"/>
    <x v="16"/>
    <x v="4"/>
    <s v="11"/>
  </r>
  <r>
    <s v="B-26552"/>
    <n v="2804"/>
    <n v="936"/>
    <n v="10"/>
    <s v="Electronics"/>
    <s v="Electronic Games"/>
    <s v="Credit Card"/>
    <d v="2023-05-03T00:00:00"/>
    <s v="Mrs. Rachel Cannon DDS"/>
    <s v="Florida"/>
    <x v="16"/>
    <x v="0"/>
    <s v="05"/>
  </r>
  <r>
    <s v="B-25203"/>
    <n v="2321"/>
    <n v="505"/>
    <n v="6"/>
    <s v="Furniture"/>
    <s v="Chairs"/>
    <s v="EMI"/>
    <d v="2022-10-04T00:00:00"/>
    <s v="Daniel Flowers"/>
    <s v="Illinois"/>
    <x v="6"/>
    <x v="3"/>
    <s v="10"/>
  </r>
  <r>
    <s v="B-25462"/>
    <n v="5730"/>
    <n v="482"/>
    <n v="6"/>
    <s v="Electronics"/>
    <s v="Laptops"/>
    <s v="COD"/>
    <d v="2024-08-21T00:00:00"/>
    <s v="Randy Acosta"/>
    <s v="Florida"/>
    <x v="16"/>
    <x v="1"/>
    <s v="08"/>
  </r>
  <r>
    <s v="B-26145"/>
    <n v="7441"/>
    <n v="867"/>
    <n v="12"/>
    <s v="Furniture"/>
    <s v="Sofas"/>
    <s v="COD"/>
    <d v="2021-11-20T00:00:00"/>
    <s v="Deborah Williams"/>
    <s v="Illinois"/>
    <x v="1"/>
    <x v="2"/>
    <s v="11"/>
  </r>
  <r>
    <s v="B-26145"/>
    <n v="7441"/>
    <n v="867"/>
    <n v="12"/>
    <s v="Furniture"/>
    <s v="Sofas"/>
    <s v="COD"/>
    <d v="2020-05-13T00:00:00"/>
    <s v="Robert Michael"/>
    <s v="Texas"/>
    <x v="10"/>
    <x v="4"/>
    <s v="05"/>
  </r>
  <r>
    <s v="B-25552"/>
    <n v="1732"/>
    <n v="766"/>
    <n v="7"/>
    <s v="Office Supplies"/>
    <s v="Binders"/>
    <s v="UPI"/>
    <d v="2023-02-28T00:00:00"/>
    <s v="Danny Ramirez"/>
    <s v="New York"/>
    <x v="5"/>
    <x v="0"/>
    <s v="02"/>
  </r>
  <r>
    <s v="B-25552"/>
    <n v="8788"/>
    <n v="3944"/>
    <n v="19"/>
    <s v="Office Supplies"/>
    <s v="Paper"/>
    <s v="EMI"/>
    <d v="2023-02-28T00:00:00"/>
    <s v="Danny Ramirez"/>
    <s v="New York"/>
    <x v="5"/>
    <x v="0"/>
    <s v="02"/>
  </r>
  <r>
    <s v="B-26069"/>
    <n v="838"/>
    <n v="271"/>
    <n v="11"/>
    <s v="Office Supplies"/>
    <s v="Markers"/>
    <s v="EMI"/>
    <d v="2021-01-21T00:00:00"/>
    <s v="Stephen Baker"/>
    <s v="Ohio"/>
    <x v="12"/>
    <x v="2"/>
    <s v="01"/>
  </r>
  <r>
    <s v="B-26069"/>
    <n v="838"/>
    <n v="271"/>
    <n v="11"/>
    <s v="Office Supplies"/>
    <s v="Markers"/>
    <s v="EMI"/>
    <d v="2022-02-28T00:00:00"/>
    <s v="Jeffrey Wilcox"/>
    <s v="Illinois"/>
    <x v="17"/>
    <x v="3"/>
    <s v="02"/>
  </r>
  <r>
    <s v="B-26069"/>
    <n v="3577"/>
    <n v="699"/>
    <n v="2"/>
    <s v="Furniture"/>
    <s v="Tables"/>
    <s v="UPI"/>
    <d v="2021-01-21T00:00:00"/>
    <s v="Stephen Baker"/>
    <s v="Ohio"/>
    <x v="12"/>
    <x v="2"/>
    <s v="01"/>
  </r>
  <r>
    <s v="B-26069"/>
    <n v="3577"/>
    <n v="699"/>
    <n v="2"/>
    <s v="Furniture"/>
    <s v="Tables"/>
    <s v="UPI"/>
    <d v="2022-02-28T00:00:00"/>
    <s v="Jeffrey Wilcox"/>
    <s v="Illinois"/>
    <x v="17"/>
    <x v="3"/>
    <s v="02"/>
  </r>
  <r>
    <s v="B-25120"/>
    <n v="7122"/>
    <n v="1836"/>
    <n v="6"/>
    <s v="Electronics"/>
    <s v="Phones"/>
    <s v="Debit Card"/>
    <d v="2024-04-25T00:00:00"/>
    <s v="James Clarke"/>
    <s v="Texas"/>
    <x v="8"/>
    <x v="1"/>
    <s v="04"/>
  </r>
  <r>
    <s v="B-25120"/>
    <n v="7122"/>
    <n v="1836"/>
    <n v="6"/>
    <s v="Electronics"/>
    <s v="Phones"/>
    <s v="Debit Card"/>
    <d v="2023-03-10T00:00:00"/>
    <s v="Julia Gallagher"/>
    <s v="Texas"/>
    <x v="15"/>
    <x v="0"/>
    <s v="03"/>
  </r>
  <r>
    <s v="B-25120"/>
    <n v="7122"/>
    <n v="1836"/>
    <n v="6"/>
    <s v="Electronics"/>
    <s v="Phones"/>
    <s v="Debit Card"/>
    <d v="2023-07-10T00:00:00"/>
    <s v="Ronald Frey Jr."/>
    <s v="New York"/>
    <x v="5"/>
    <x v="0"/>
    <s v="07"/>
  </r>
  <r>
    <s v="B-25120"/>
    <n v="7327"/>
    <n v="2596"/>
    <n v="15"/>
    <s v="Office Supplies"/>
    <s v="Markers"/>
    <s v="Credit Card"/>
    <d v="2024-04-25T00:00:00"/>
    <s v="James Clarke"/>
    <s v="Texas"/>
    <x v="8"/>
    <x v="1"/>
    <s v="04"/>
  </r>
  <r>
    <s v="B-25120"/>
    <n v="7327"/>
    <n v="2596"/>
    <n v="15"/>
    <s v="Office Supplies"/>
    <s v="Markers"/>
    <s v="Credit Card"/>
    <d v="2023-03-10T00:00:00"/>
    <s v="Julia Gallagher"/>
    <s v="Texas"/>
    <x v="15"/>
    <x v="0"/>
    <s v="03"/>
  </r>
  <r>
    <s v="B-25120"/>
    <n v="7327"/>
    <n v="2596"/>
    <n v="15"/>
    <s v="Office Supplies"/>
    <s v="Markers"/>
    <s v="Credit Card"/>
    <d v="2023-07-10T00:00:00"/>
    <s v="Ronald Frey Jr."/>
    <s v="New York"/>
    <x v="5"/>
    <x v="0"/>
    <s v="07"/>
  </r>
  <r>
    <s v="B-26146"/>
    <n v="2239"/>
    <n v="1094"/>
    <n v="18"/>
    <s v="Electronics"/>
    <s v="Printers"/>
    <s v="COD"/>
    <d v="2024-07-28T00:00:00"/>
    <s v="Megan Charles"/>
    <s v="Florida"/>
    <x v="16"/>
    <x v="1"/>
    <s v="07"/>
  </r>
  <r>
    <s v="B-26146"/>
    <n v="4932"/>
    <n v="1153"/>
    <n v="1"/>
    <s v="Office Supplies"/>
    <s v="Markers"/>
    <s v="COD"/>
    <d v="2024-07-28T00:00:00"/>
    <s v="Megan Charles"/>
    <s v="Florida"/>
    <x v="16"/>
    <x v="1"/>
    <s v="07"/>
  </r>
  <r>
    <s v="B-25549"/>
    <n v="4609"/>
    <n v="1084"/>
    <n v="8"/>
    <s v="Electronics"/>
    <s v="Printers"/>
    <s v="UPI"/>
    <d v="2023-07-30T00:00:00"/>
    <s v="Amy Duran MD"/>
    <s v="Florida"/>
    <x v="3"/>
    <x v="0"/>
    <s v="07"/>
  </r>
  <r>
    <s v="B-25549"/>
    <n v="2328"/>
    <n v="788"/>
    <n v="4"/>
    <s v="Office Supplies"/>
    <s v="Paper"/>
    <s v="UPI"/>
    <d v="2023-07-30T00:00:00"/>
    <s v="Amy Duran MD"/>
    <s v="Florida"/>
    <x v="3"/>
    <x v="0"/>
    <s v="07"/>
  </r>
  <r>
    <s v="B-25549"/>
    <n v="4734"/>
    <n v="958"/>
    <n v="7"/>
    <s v="Electronics"/>
    <s v="Printers"/>
    <s v="Debit Card"/>
    <d v="2023-07-30T00:00:00"/>
    <s v="Amy Duran MD"/>
    <s v="Florida"/>
    <x v="3"/>
    <x v="0"/>
    <s v="07"/>
  </r>
  <r>
    <s v="B-25488"/>
    <n v="1388"/>
    <n v="345"/>
    <n v="5"/>
    <s v="Furniture"/>
    <s v="Sofas"/>
    <s v="UPI"/>
    <d v="2024-10-05T00:00:00"/>
    <s v="Christopher Thomas"/>
    <s v="New York"/>
    <x v="5"/>
    <x v="1"/>
    <s v="10"/>
  </r>
  <r>
    <s v="B-25488"/>
    <n v="8555"/>
    <n v="1638"/>
    <n v="8"/>
    <s v="Electronics"/>
    <s v="Laptops"/>
    <s v="Credit Card"/>
    <d v="2024-10-05T00:00:00"/>
    <s v="Christopher Thomas"/>
    <s v="New York"/>
    <x v="5"/>
    <x v="1"/>
    <s v="10"/>
  </r>
  <r>
    <s v="B-26885"/>
    <n v="9024"/>
    <n v="730"/>
    <n v="4"/>
    <s v="Furniture"/>
    <s v="Tables"/>
    <s v="Credit Card"/>
    <d v="2024-02-20T00:00:00"/>
    <s v="Peter Castro"/>
    <s v="Texas"/>
    <x v="8"/>
    <x v="1"/>
    <s v="02"/>
  </r>
  <r>
    <s v="B-26885"/>
    <n v="2468"/>
    <n v="418"/>
    <n v="4"/>
    <s v="Electronics"/>
    <s v="Laptops"/>
    <s v="Credit Card"/>
    <d v="2024-02-20T00:00:00"/>
    <s v="Peter Castro"/>
    <s v="Texas"/>
    <x v="8"/>
    <x v="1"/>
    <s v="02"/>
  </r>
  <r>
    <s v="B-25703"/>
    <n v="9438"/>
    <n v="1801"/>
    <n v="4"/>
    <s v="Electronics"/>
    <s v="Electronic Games"/>
    <s v="COD"/>
    <d v="2023-04-19T00:00:00"/>
    <s v="Steven Acosta"/>
    <s v="Florida"/>
    <x v="3"/>
    <x v="0"/>
    <s v="04"/>
  </r>
  <r>
    <s v="B-25703"/>
    <n v="9438"/>
    <n v="1801"/>
    <n v="4"/>
    <s v="Electronics"/>
    <s v="Electronic Games"/>
    <s v="COD"/>
    <d v="2023-10-29T00:00:00"/>
    <s v="Lindsay Jackson"/>
    <s v="Texas"/>
    <x v="10"/>
    <x v="0"/>
    <s v="10"/>
  </r>
  <r>
    <s v="B-25809"/>
    <n v="2685"/>
    <n v="379"/>
    <n v="18"/>
    <s v="Electronics"/>
    <s v="Phones"/>
    <s v="UPI"/>
    <d v="2022-03-08T00:00:00"/>
    <s v="Kelly Smith"/>
    <s v="Ohio"/>
    <x v="14"/>
    <x v="3"/>
    <s v="03"/>
  </r>
  <r>
    <s v="B-25809"/>
    <n v="2685"/>
    <n v="379"/>
    <n v="18"/>
    <s v="Electronics"/>
    <s v="Phones"/>
    <s v="UPI"/>
    <d v="2022-12-08T00:00:00"/>
    <s v="Sabrina Hartman"/>
    <s v="Florida"/>
    <x v="16"/>
    <x v="3"/>
    <s v="12"/>
  </r>
  <r>
    <s v="B-25809"/>
    <n v="9916"/>
    <n v="4602"/>
    <n v="14"/>
    <s v="Furniture"/>
    <s v="Chairs"/>
    <s v="UPI"/>
    <d v="2022-03-08T00:00:00"/>
    <s v="Kelly Smith"/>
    <s v="Ohio"/>
    <x v="14"/>
    <x v="3"/>
    <s v="03"/>
  </r>
  <r>
    <s v="B-25809"/>
    <n v="9916"/>
    <n v="4602"/>
    <n v="14"/>
    <s v="Furniture"/>
    <s v="Chairs"/>
    <s v="UPI"/>
    <d v="2022-12-08T00:00:00"/>
    <s v="Sabrina Hartman"/>
    <s v="Florida"/>
    <x v="16"/>
    <x v="3"/>
    <s v="12"/>
  </r>
  <r>
    <s v="B-25809"/>
    <n v="6184"/>
    <n v="50"/>
    <n v="14"/>
    <s v="Electronics"/>
    <s v="Electronic Games"/>
    <s v="Credit Card"/>
    <d v="2022-03-08T00:00:00"/>
    <s v="Kelly Smith"/>
    <s v="Ohio"/>
    <x v="14"/>
    <x v="3"/>
    <s v="03"/>
  </r>
  <r>
    <s v="B-25809"/>
    <n v="6184"/>
    <n v="50"/>
    <n v="14"/>
    <s v="Electronics"/>
    <s v="Electronic Games"/>
    <s v="Credit Card"/>
    <d v="2022-12-08T00:00:00"/>
    <s v="Sabrina Hartman"/>
    <s v="Florida"/>
    <x v="16"/>
    <x v="3"/>
    <s v="12"/>
  </r>
  <r>
    <s v="B-25809"/>
    <n v="4548"/>
    <n v="2135"/>
    <n v="8"/>
    <s v="Office Supplies"/>
    <s v="Markers"/>
    <s v="Debit Card"/>
    <d v="2022-03-08T00:00:00"/>
    <s v="Kelly Smith"/>
    <s v="Ohio"/>
    <x v="14"/>
    <x v="3"/>
    <s v="03"/>
  </r>
  <r>
    <s v="B-25809"/>
    <n v="4548"/>
    <n v="2135"/>
    <n v="8"/>
    <s v="Office Supplies"/>
    <s v="Markers"/>
    <s v="Debit Card"/>
    <d v="2022-12-08T00:00:00"/>
    <s v="Sabrina Hartman"/>
    <s v="Florida"/>
    <x v="16"/>
    <x v="3"/>
    <s v="12"/>
  </r>
  <r>
    <s v="B-25477"/>
    <n v="7195"/>
    <n v="1665"/>
    <n v="7"/>
    <s v="Office Supplies"/>
    <s v="Markers"/>
    <s v="COD"/>
    <d v="2024-07-27T00:00:00"/>
    <s v="Cynthia Smith"/>
    <s v="New York"/>
    <x v="7"/>
    <x v="1"/>
    <s v="07"/>
  </r>
  <r>
    <s v="B-25477"/>
    <n v="7195"/>
    <n v="1665"/>
    <n v="7"/>
    <s v="Office Supplies"/>
    <s v="Markers"/>
    <s v="COD"/>
    <d v="2022-07-05T00:00:00"/>
    <s v="Olivia Dickerson"/>
    <s v="New York"/>
    <x v="2"/>
    <x v="3"/>
    <s v="07"/>
  </r>
  <r>
    <s v="B-26018"/>
    <n v="3098"/>
    <n v="957"/>
    <n v="18"/>
    <s v="Furniture"/>
    <s v="Bookcases"/>
    <s v="COD"/>
    <d v="2024-07-04T00:00:00"/>
    <s v="Whitney Stout"/>
    <s v="Texas"/>
    <x v="10"/>
    <x v="1"/>
    <s v="07"/>
  </r>
  <r>
    <s v="B-25329"/>
    <n v="5412"/>
    <n v="1192"/>
    <n v="18"/>
    <s v="Furniture"/>
    <s v="Tables"/>
    <s v="Credit Card"/>
    <d v="2024-02-28T00:00:00"/>
    <s v="Stephanie Flores"/>
    <s v="California"/>
    <x v="9"/>
    <x v="1"/>
    <s v="02"/>
  </r>
  <r>
    <s v="B-25329"/>
    <n v="5412"/>
    <n v="1192"/>
    <n v="18"/>
    <s v="Furniture"/>
    <s v="Tables"/>
    <s v="Credit Card"/>
    <d v="2025-01-03T00:00:00"/>
    <s v="Gregory English"/>
    <s v="California"/>
    <x v="4"/>
    <x v="5"/>
    <s v="01"/>
  </r>
  <r>
    <s v="B-25182"/>
    <n v="1397"/>
    <n v="686"/>
    <n v="11"/>
    <s v="Furniture"/>
    <s v="Chairs"/>
    <s v="Credit Card"/>
    <d v="2021-12-07T00:00:00"/>
    <s v="Natalie Maxwell"/>
    <s v="New York"/>
    <x v="5"/>
    <x v="2"/>
    <s v="12"/>
  </r>
  <r>
    <s v="B-25492"/>
    <n v="9279"/>
    <n v="552"/>
    <n v="14"/>
    <s v="Furniture"/>
    <s v="Chairs"/>
    <s v="EMI"/>
    <d v="2021-12-14T00:00:00"/>
    <s v="Tina Blake"/>
    <s v="New York"/>
    <x v="2"/>
    <x v="2"/>
    <s v="12"/>
  </r>
  <r>
    <s v="B-25492"/>
    <n v="9279"/>
    <n v="552"/>
    <n v="14"/>
    <s v="Furniture"/>
    <s v="Chairs"/>
    <s v="EMI"/>
    <d v="2020-11-30T00:00:00"/>
    <s v="Clarence Cooke"/>
    <s v="California"/>
    <x v="11"/>
    <x v="4"/>
    <s v="11"/>
  </r>
  <r>
    <s v="B-25492"/>
    <n v="2596"/>
    <n v="1003"/>
    <n v="19"/>
    <s v="Office Supplies"/>
    <s v="Paper"/>
    <s v="Credit Card"/>
    <d v="2021-12-14T00:00:00"/>
    <s v="Tina Blake"/>
    <s v="New York"/>
    <x v="2"/>
    <x v="2"/>
    <s v="12"/>
  </r>
  <r>
    <s v="B-25492"/>
    <n v="2596"/>
    <n v="1003"/>
    <n v="19"/>
    <s v="Office Supplies"/>
    <s v="Paper"/>
    <s v="Credit Card"/>
    <d v="2020-11-30T00:00:00"/>
    <s v="Clarence Cooke"/>
    <s v="California"/>
    <x v="11"/>
    <x v="4"/>
    <s v="11"/>
  </r>
  <r>
    <s v="B-25517"/>
    <n v="6732"/>
    <n v="911"/>
    <n v="19"/>
    <s v="Furniture"/>
    <s v="Bookcases"/>
    <s v="EMI"/>
    <d v="2021-12-29T00:00:00"/>
    <s v="Tamara Guzman"/>
    <s v="New York"/>
    <x v="2"/>
    <x v="2"/>
    <s v="12"/>
  </r>
  <r>
    <s v="B-25517"/>
    <n v="4495"/>
    <n v="1408"/>
    <n v="14"/>
    <s v="Office Supplies"/>
    <s v="Pens"/>
    <s v="EMI"/>
    <d v="2021-12-29T00:00:00"/>
    <s v="Tamara Guzman"/>
    <s v="New York"/>
    <x v="2"/>
    <x v="2"/>
    <s v="12"/>
  </r>
  <r>
    <s v="B-25200"/>
    <n v="9653"/>
    <n v="2471"/>
    <n v="6"/>
    <s v="Office Supplies"/>
    <s v="Paper"/>
    <s v="UPI"/>
    <d v="2024-07-08T00:00:00"/>
    <s v="Marissa Hartman"/>
    <s v="New York"/>
    <x v="2"/>
    <x v="1"/>
    <s v="07"/>
  </r>
  <r>
    <s v="B-26009"/>
    <n v="8945"/>
    <n v="1728"/>
    <n v="10"/>
    <s v="Furniture"/>
    <s v="Tables"/>
    <s v="UPI"/>
    <d v="2021-02-10T00:00:00"/>
    <s v="Sara Garcia"/>
    <s v="Illinois"/>
    <x v="17"/>
    <x v="2"/>
    <s v="02"/>
  </r>
  <r>
    <s v="B-26580"/>
    <n v="4007"/>
    <n v="201"/>
    <n v="13"/>
    <s v="Furniture"/>
    <s v="Bookcases"/>
    <s v="COD"/>
    <d v="2020-10-21T00:00:00"/>
    <s v="Kathryn Rogers"/>
    <s v="Ohio"/>
    <x v="12"/>
    <x v="4"/>
    <s v="10"/>
  </r>
  <r>
    <s v="B-26580"/>
    <n v="4007"/>
    <n v="201"/>
    <n v="13"/>
    <s v="Furniture"/>
    <s v="Bookcases"/>
    <s v="COD"/>
    <d v="2023-04-17T00:00:00"/>
    <s v="Kyle Dickson"/>
    <s v="Texas"/>
    <x v="8"/>
    <x v="0"/>
    <s v="04"/>
  </r>
  <r>
    <s v="B-25679"/>
    <n v="810"/>
    <n v="231"/>
    <n v="18"/>
    <s v="Furniture"/>
    <s v="Bookcases"/>
    <s v="EMI"/>
    <d v="2020-10-21T00:00:00"/>
    <s v="Jacob Decker"/>
    <s v="Florida"/>
    <x v="16"/>
    <x v="4"/>
    <s v="10"/>
  </r>
  <r>
    <s v="B-26034"/>
    <n v="9789"/>
    <n v="2071"/>
    <n v="18"/>
    <s v="Furniture"/>
    <s v="Bookcases"/>
    <s v="Debit Card"/>
    <d v="2023-12-28T00:00:00"/>
    <s v="Aaron Johnson"/>
    <s v="New York"/>
    <x v="7"/>
    <x v="0"/>
    <s v="12"/>
  </r>
  <r>
    <s v="B-26034"/>
    <n v="9229"/>
    <n v="4090"/>
    <n v="8"/>
    <s v="Electronics"/>
    <s v="Electronic Games"/>
    <s v="COD"/>
    <d v="2023-12-28T00:00:00"/>
    <s v="Aaron Johnson"/>
    <s v="New York"/>
    <x v="7"/>
    <x v="0"/>
    <s v="12"/>
  </r>
  <r>
    <s v="B-25148"/>
    <n v="8141"/>
    <n v="3968"/>
    <n v="18"/>
    <s v="Office Supplies"/>
    <s v="Markers"/>
    <s v="Debit Card"/>
    <d v="2022-12-23T00:00:00"/>
    <s v="William Morse"/>
    <s v="New York"/>
    <x v="7"/>
    <x v="3"/>
    <s v="12"/>
  </r>
  <r>
    <s v="B-25148"/>
    <n v="8141"/>
    <n v="3968"/>
    <n v="18"/>
    <s v="Office Supplies"/>
    <s v="Markers"/>
    <s v="Debit Card"/>
    <d v="2022-08-10T00:00:00"/>
    <s v="Carrie Smith"/>
    <s v="Illinois"/>
    <x v="17"/>
    <x v="3"/>
    <s v="08"/>
  </r>
  <r>
    <s v="B-25148"/>
    <n v="1067"/>
    <n v="251"/>
    <n v="14"/>
    <s v="Furniture"/>
    <s v="Sofas"/>
    <s v="EMI"/>
    <d v="2022-12-23T00:00:00"/>
    <s v="William Morse"/>
    <s v="New York"/>
    <x v="7"/>
    <x v="3"/>
    <s v="12"/>
  </r>
  <r>
    <s v="B-25148"/>
    <n v="1067"/>
    <n v="251"/>
    <n v="14"/>
    <s v="Furniture"/>
    <s v="Sofas"/>
    <s v="EMI"/>
    <d v="2022-08-10T00:00:00"/>
    <s v="Carrie Smith"/>
    <s v="Illinois"/>
    <x v="17"/>
    <x v="3"/>
    <s v="08"/>
  </r>
  <r>
    <s v="B-25830"/>
    <n v="3839"/>
    <n v="1415"/>
    <n v="10"/>
    <s v="Office Supplies"/>
    <s v="Binders"/>
    <s v="UPI"/>
    <d v="2023-10-17T00:00:00"/>
    <s v="Vincent Roth"/>
    <s v="California"/>
    <x v="4"/>
    <x v="0"/>
    <s v="10"/>
  </r>
  <r>
    <s v="B-25830"/>
    <n v="3839"/>
    <n v="1415"/>
    <n v="10"/>
    <s v="Office Supplies"/>
    <s v="Binders"/>
    <s v="UPI"/>
    <d v="2022-02-28T00:00:00"/>
    <s v="Andrew Benson"/>
    <s v="Florida"/>
    <x v="3"/>
    <x v="3"/>
    <s v="02"/>
  </r>
  <r>
    <s v="B-25762"/>
    <n v="2858"/>
    <n v="482"/>
    <n v="13"/>
    <s v="Electronics"/>
    <s v="Electronic Games"/>
    <s v="COD"/>
    <d v="2024-05-24T00:00:00"/>
    <s v="Jason Wilson"/>
    <s v="Texas"/>
    <x v="10"/>
    <x v="1"/>
    <s v="05"/>
  </r>
  <r>
    <s v="B-26794"/>
    <n v="2137"/>
    <n v="638"/>
    <n v="12"/>
    <s v="Furniture"/>
    <s v="Bookcases"/>
    <s v="Debit Card"/>
    <d v="2020-10-02T00:00:00"/>
    <s v="Colin Patterson"/>
    <s v="New York"/>
    <x v="5"/>
    <x v="4"/>
    <s v="10"/>
  </r>
  <r>
    <s v="B-26794"/>
    <n v="2831"/>
    <n v="1289"/>
    <n v="12"/>
    <s v="Furniture"/>
    <s v="Chairs"/>
    <s v="Debit Card"/>
    <d v="2020-10-02T00:00:00"/>
    <s v="Colin Patterson"/>
    <s v="New York"/>
    <x v="5"/>
    <x v="4"/>
    <s v="10"/>
  </r>
  <r>
    <s v="B-25011"/>
    <n v="3913"/>
    <n v="961"/>
    <n v="15"/>
    <s v="Furniture"/>
    <s v="Sofas"/>
    <s v="UPI"/>
    <d v="2024-02-10T00:00:00"/>
    <s v="Eric Bates"/>
    <s v="Ohio"/>
    <x v="12"/>
    <x v="1"/>
    <s v="02"/>
  </r>
  <r>
    <s v="B-25011"/>
    <n v="3913"/>
    <n v="961"/>
    <n v="15"/>
    <s v="Furniture"/>
    <s v="Sofas"/>
    <s v="UPI"/>
    <d v="2021-02-06T00:00:00"/>
    <s v="Steven Keith"/>
    <s v="California"/>
    <x v="11"/>
    <x v="2"/>
    <s v="02"/>
  </r>
  <r>
    <s v="B-25515"/>
    <n v="4468"/>
    <n v="1940"/>
    <n v="9"/>
    <s v="Office Supplies"/>
    <s v="Paper"/>
    <s v="COD"/>
    <d v="2022-03-16T00:00:00"/>
    <s v="Seth Rodriguez"/>
    <s v="Florida"/>
    <x v="16"/>
    <x v="3"/>
    <s v="03"/>
  </r>
  <r>
    <s v="B-25369"/>
    <n v="1579"/>
    <n v="602"/>
    <n v="9"/>
    <s v="Electronics"/>
    <s v="Laptops"/>
    <s v="Credit Card"/>
    <d v="2020-05-24T00:00:00"/>
    <s v="Lauren Jones"/>
    <s v="Ohio"/>
    <x v="13"/>
    <x v="4"/>
    <s v="05"/>
  </r>
  <r>
    <s v="B-25369"/>
    <n v="1579"/>
    <n v="602"/>
    <n v="9"/>
    <s v="Electronics"/>
    <s v="Laptops"/>
    <s v="Credit Card"/>
    <d v="2025-02-16T00:00:00"/>
    <s v="Thomas Wallace"/>
    <s v="Texas"/>
    <x v="8"/>
    <x v="5"/>
    <s v="02"/>
  </r>
  <r>
    <s v="B-25369"/>
    <n v="1579"/>
    <n v="602"/>
    <n v="9"/>
    <s v="Electronics"/>
    <s v="Laptops"/>
    <s v="Credit Card"/>
    <d v="2021-11-16T00:00:00"/>
    <s v="Mr. Daniel Wilson"/>
    <s v="Ohio"/>
    <x v="13"/>
    <x v="2"/>
    <s v="11"/>
  </r>
  <r>
    <s v="B-25369"/>
    <n v="1579"/>
    <n v="602"/>
    <n v="9"/>
    <s v="Electronics"/>
    <s v="Laptops"/>
    <s v="Credit Card"/>
    <d v="2024-09-08T00:00:00"/>
    <s v="Julie Smith MD"/>
    <s v="New York"/>
    <x v="7"/>
    <x v="1"/>
    <s v="09"/>
  </r>
  <r>
    <s v="B-25369"/>
    <n v="3760"/>
    <n v="1849"/>
    <n v="19"/>
    <s v="Furniture"/>
    <s v="Chairs"/>
    <s v="EMI"/>
    <d v="2020-05-24T00:00:00"/>
    <s v="Lauren Jones"/>
    <s v="Ohio"/>
    <x v="13"/>
    <x v="4"/>
    <s v="05"/>
  </r>
  <r>
    <s v="B-25369"/>
    <n v="3760"/>
    <n v="1849"/>
    <n v="19"/>
    <s v="Furniture"/>
    <s v="Chairs"/>
    <s v="EMI"/>
    <d v="2025-02-16T00:00:00"/>
    <s v="Thomas Wallace"/>
    <s v="Texas"/>
    <x v="8"/>
    <x v="5"/>
    <s v="02"/>
  </r>
  <r>
    <s v="B-25369"/>
    <n v="3760"/>
    <n v="1849"/>
    <n v="19"/>
    <s v="Furniture"/>
    <s v="Chairs"/>
    <s v="EMI"/>
    <d v="2021-11-16T00:00:00"/>
    <s v="Mr. Daniel Wilson"/>
    <s v="Ohio"/>
    <x v="13"/>
    <x v="2"/>
    <s v="11"/>
  </r>
  <r>
    <s v="B-25369"/>
    <n v="3760"/>
    <n v="1849"/>
    <n v="19"/>
    <s v="Furniture"/>
    <s v="Chairs"/>
    <s v="EMI"/>
    <d v="2024-09-08T00:00:00"/>
    <s v="Julie Smith MD"/>
    <s v="New York"/>
    <x v="7"/>
    <x v="1"/>
    <s v="09"/>
  </r>
  <r>
    <s v="B-26222"/>
    <n v="8706"/>
    <n v="3099"/>
    <n v="14"/>
    <s v="Office Supplies"/>
    <s v="Pens"/>
    <s v="Credit Card"/>
    <d v="2022-06-29T00:00:00"/>
    <s v="Carol Mitchell"/>
    <s v="Illinois"/>
    <x v="1"/>
    <x v="3"/>
    <s v="06"/>
  </r>
  <r>
    <s v="B-26222"/>
    <n v="4708"/>
    <n v="696"/>
    <n v="14"/>
    <s v="Electronics"/>
    <s v="Electronic Games"/>
    <s v="Credit Card"/>
    <d v="2022-06-29T00:00:00"/>
    <s v="Carol Mitchell"/>
    <s v="Illinois"/>
    <x v="1"/>
    <x v="3"/>
    <s v="06"/>
  </r>
  <r>
    <s v="B-26222"/>
    <n v="8089"/>
    <n v="3132"/>
    <n v="17"/>
    <s v="Furniture"/>
    <s v="Chairs"/>
    <s v="COD"/>
    <d v="2022-06-29T00:00:00"/>
    <s v="Carol Mitchell"/>
    <s v="Illinois"/>
    <x v="1"/>
    <x v="3"/>
    <s v="06"/>
  </r>
  <r>
    <s v="B-25316"/>
    <n v="5462"/>
    <n v="673"/>
    <n v="12"/>
    <s v="Electronics"/>
    <s v="Printers"/>
    <s v="Debit Card"/>
    <d v="2022-11-03T00:00:00"/>
    <s v="John Thompson"/>
    <s v="Texas"/>
    <x v="10"/>
    <x v="3"/>
    <s v="11"/>
  </r>
  <r>
    <s v="B-25507"/>
    <n v="6392"/>
    <n v="444"/>
    <n v="18"/>
    <s v="Electronics"/>
    <s v="Electronic Games"/>
    <s v="Credit Card"/>
    <d v="2023-11-28T00:00:00"/>
    <s v="Debra Rodriguez"/>
    <s v="Florida"/>
    <x v="16"/>
    <x v="0"/>
    <s v="11"/>
  </r>
  <r>
    <s v="B-25846"/>
    <n v="8706"/>
    <n v="1724"/>
    <n v="3"/>
    <s v="Electronics"/>
    <s v="Electronic Games"/>
    <s v="Debit Card"/>
    <d v="2020-04-25T00:00:00"/>
    <s v="Erin Vasquez"/>
    <s v="Florida"/>
    <x v="3"/>
    <x v="4"/>
    <s v="04"/>
  </r>
  <r>
    <s v="B-25763"/>
    <n v="2349"/>
    <n v="319"/>
    <n v="4"/>
    <s v="Office Supplies"/>
    <s v="Pens"/>
    <s v="UPI"/>
    <d v="2022-01-18T00:00:00"/>
    <s v="Clayton Lara"/>
    <s v="Florida"/>
    <x v="0"/>
    <x v="3"/>
    <s v="01"/>
  </r>
  <r>
    <s v="B-25763"/>
    <n v="8220"/>
    <n v="3882"/>
    <n v="14"/>
    <s v="Furniture"/>
    <s v="Chairs"/>
    <s v="UPI"/>
    <d v="2022-01-18T00:00:00"/>
    <s v="Clayton Lara"/>
    <s v="Florida"/>
    <x v="0"/>
    <x v="3"/>
    <s v="01"/>
  </r>
  <r>
    <s v="B-25763"/>
    <n v="2379"/>
    <n v="279"/>
    <n v="7"/>
    <s v="Furniture"/>
    <s v="Chairs"/>
    <s v="Debit Card"/>
    <d v="2022-01-18T00:00:00"/>
    <s v="Clayton Lara"/>
    <s v="Florida"/>
    <x v="0"/>
    <x v="3"/>
    <s v="01"/>
  </r>
  <r>
    <s v="B-25763"/>
    <n v="7377"/>
    <n v="2049"/>
    <n v="4"/>
    <s v="Office Supplies"/>
    <s v="Markers"/>
    <s v="UPI"/>
    <d v="2022-01-18T00:00:00"/>
    <s v="Clayton Lara"/>
    <s v="Florida"/>
    <x v="0"/>
    <x v="3"/>
    <s v="01"/>
  </r>
  <r>
    <s v="B-25465"/>
    <n v="717"/>
    <n v="158"/>
    <n v="16"/>
    <s v="Furniture"/>
    <s v="Tables"/>
    <s v="Credit Card"/>
    <d v="2022-03-23T00:00:00"/>
    <s v="Tony Ray"/>
    <s v="Ohio"/>
    <x v="14"/>
    <x v="3"/>
    <s v="03"/>
  </r>
  <r>
    <s v="B-25465"/>
    <n v="717"/>
    <n v="158"/>
    <n v="16"/>
    <s v="Furniture"/>
    <s v="Tables"/>
    <s v="Credit Card"/>
    <d v="2020-06-24T00:00:00"/>
    <s v="Steven Frey"/>
    <s v="Florida"/>
    <x v="0"/>
    <x v="4"/>
    <s v="06"/>
  </r>
  <r>
    <s v="B-25465"/>
    <n v="717"/>
    <n v="158"/>
    <n v="16"/>
    <s v="Furniture"/>
    <s v="Tables"/>
    <s v="Credit Card"/>
    <d v="2022-12-23T00:00:00"/>
    <s v="Stephanie Leonard"/>
    <s v="New York"/>
    <x v="2"/>
    <x v="3"/>
    <s v="12"/>
  </r>
  <r>
    <s v="B-25465"/>
    <n v="717"/>
    <n v="158"/>
    <n v="16"/>
    <s v="Furniture"/>
    <s v="Tables"/>
    <s v="Credit Card"/>
    <d v="2024-11-24T00:00:00"/>
    <s v="Crystal Chambers"/>
    <s v="New York"/>
    <x v="5"/>
    <x v="1"/>
    <s v="11"/>
  </r>
  <r>
    <s v="B-25465"/>
    <n v="717"/>
    <n v="158"/>
    <n v="16"/>
    <s v="Furniture"/>
    <s v="Tables"/>
    <s v="Credit Card"/>
    <d v="2020-11-06T00:00:00"/>
    <s v="Robert White"/>
    <s v="Florida"/>
    <x v="3"/>
    <x v="4"/>
    <s v="11"/>
  </r>
  <r>
    <s v="B-25465"/>
    <n v="717"/>
    <n v="158"/>
    <n v="16"/>
    <s v="Furniture"/>
    <s v="Tables"/>
    <s v="Credit Card"/>
    <d v="2023-10-24T00:00:00"/>
    <s v="Sylvia Barron"/>
    <s v="New York"/>
    <x v="7"/>
    <x v="0"/>
    <s v="10"/>
  </r>
  <r>
    <s v="B-25465"/>
    <n v="508"/>
    <n v="177"/>
    <n v="17"/>
    <s v="Furniture"/>
    <s v="Sofas"/>
    <s v="UPI"/>
    <d v="2022-03-23T00:00:00"/>
    <s v="Tony Ray"/>
    <s v="Ohio"/>
    <x v="14"/>
    <x v="3"/>
    <s v="03"/>
  </r>
  <r>
    <s v="B-25465"/>
    <n v="508"/>
    <n v="177"/>
    <n v="17"/>
    <s v="Furniture"/>
    <s v="Sofas"/>
    <s v="UPI"/>
    <d v="2020-06-24T00:00:00"/>
    <s v="Steven Frey"/>
    <s v="Florida"/>
    <x v="0"/>
    <x v="4"/>
    <s v="06"/>
  </r>
  <r>
    <s v="B-25465"/>
    <n v="508"/>
    <n v="177"/>
    <n v="17"/>
    <s v="Furniture"/>
    <s v="Sofas"/>
    <s v="UPI"/>
    <d v="2022-12-23T00:00:00"/>
    <s v="Stephanie Leonard"/>
    <s v="New York"/>
    <x v="2"/>
    <x v="3"/>
    <s v="12"/>
  </r>
  <r>
    <s v="B-25465"/>
    <n v="508"/>
    <n v="177"/>
    <n v="17"/>
    <s v="Furniture"/>
    <s v="Sofas"/>
    <s v="UPI"/>
    <d v="2024-11-24T00:00:00"/>
    <s v="Crystal Chambers"/>
    <s v="New York"/>
    <x v="5"/>
    <x v="1"/>
    <s v="11"/>
  </r>
  <r>
    <s v="B-25465"/>
    <n v="508"/>
    <n v="177"/>
    <n v="17"/>
    <s v="Furniture"/>
    <s v="Sofas"/>
    <s v="UPI"/>
    <d v="2020-11-06T00:00:00"/>
    <s v="Robert White"/>
    <s v="Florida"/>
    <x v="3"/>
    <x v="4"/>
    <s v="11"/>
  </r>
  <r>
    <s v="B-25465"/>
    <n v="508"/>
    <n v="177"/>
    <n v="17"/>
    <s v="Furniture"/>
    <s v="Sofas"/>
    <s v="UPI"/>
    <d v="2023-10-24T00:00:00"/>
    <s v="Sylvia Barron"/>
    <s v="New York"/>
    <x v="7"/>
    <x v="0"/>
    <s v="10"/>
  </r>
  <r>
    <s v="B-26352"/>
    <n v="9382"/>
    <n v="1085"/>
    <n v="3"/>
    <s v="Electronics"/>
    <s v="Printers"/>
    <s v="Debit Card"/>
    <d v="2023-07-18T00:00:00"/>
    <s v="Marcus Brown"/>
    <s v="Illinois"/>
    <x v="1"/>
    <x v="0"/>
    <s v="07"/>
  </r>
  <r>
    <s v="B-26352"/>
    <n v="9382"/>
    <n v="1085"/>
    <n v="3"/>
    <s v="Electronics"/>
    <s v="Printers"/>
    <s v="Debit Card"/>
    <d v="2022-05-16T00:00:00"/>
    <s v="Annette Pierce"/>
    <s v="New York"/>
    <x v="7"/>
    <x v="3"/>
    <s v="05"/>
  </r>
  <r>
    <s v="B-26352"/>
    <n v="4936"/>
    <n v="576"/>
    <n v="19"/>
    <s v="Furniture"/>
    <s v="Tables"/>
    <s v="COD"/>
    <d v="2023-07-18T00:00:00"/>
    <s v="Marcus Brown"/>
    <s v="Illinois"/>
    <x v="1"/>
    <x v="0"/>
    <s v="07"/>
  </r>
  <r>
    <s v="B-26352"/>
    <n v="4936"/>
    <n v="576"/>
    <n v="19"/>
    <s v="Furniture"/>
    <s v="Tables"/>
    <s v="COD"/>
    <d v="2022-05-16T00:00:00"/>
    <s v="Annette Pierce"/>
    <s v="New York"/>
    <x v="7"/>
    <x v="3"/>
    <s v="05"/>
  </r>
  <r>
    <s v="B-26528"/>
    <n v="2663"/>
    <n v="64"/>
    <n v="19"/>
    <s v="Furniture"/>
    <s v="Sofas"/>
    <s v="COD"/>
    <d v="2024-06-16T00:00:00"/>
    <s v="Donald Hernandez"/>
    <s v="California"/>
    <x v="11"/>
    <x v="1"/>
    <s v="06"/>
  </r>
  <r>
    <s v="B-26528"/>
    <n v="2663"/>
    <n v="64"/>
    <n v="19"/>
    <s v="Furniture"/>
    <s v="Sofas"/>
    <s v="COD"/>
    <d v="2021-10-23T00:00:00"/>
    <s v="Megan Davis"/>
    <s v="Ohio"/>
    <x v="14"/>
    <x v="2"/>
    <s v="10"/>
  </r>
  <r>
    <s v="B-26670"/>
    <n v="5151"/>
    <n v="1680"/>
    <n v="5"/>
    <s v="Electronics"/>
    <s v="Printers"/>
    <s v="EMI"/>
    <d v="2022-10-22T00:00:00"/>
    <s v="Robert Brooks"/>
    <s v="Texas"/>
    <x v="15"/>
    <x v="3"/>
    <s v="10"/>
  </r>
  <r>
    <s v="B-25331"/>
    <n v="2514"/>
    <n v="95"/>
    <n v="8"/>
    <s v="Office Supplies"/>
    <s v="Pens"/>
    <s v="UPI"/>
    <d v="2023-07-17T00:00:00"/>
    <s v="Miguel Alvarez"/>
    <s v="New York"/>
    <x v="7"/>
    <x v="0"/>
    <s v="07"/>
  </r>
  <r>
    <s v="B-25832"/>
    <n v="6129"/>
    <n v="2976"/>
    <n v="2"/>
    <s v="Electronics"/>
    <s v="Laptops"/>
    <s v="EMI"/>
    <d v="2025-02-24T00:00:00"/>
    <s v="Jennifer Arnold"/>
    <s v="New York"/>
    <x v="5"/>
    <x v="5"/>
    <s v="02"/>
  </r>
  <r>
    <s v="B-25832"/>
    <n v="4395"/>
    <n v="1663"/>
    <n v="3"/>
    <s v="Furniture"/>
    <s v="Bookcases"/>
    <s v="COD"/>
    <d v="2025-02-24T00:00:00"/>
    <s v="Jennifer Arnold"/>
    <s v="New York"/>
    <x v="5"/>
    <x v="5"/>
    <s v="02"/>
  </r>
  <r>
    <s v="B-25897"/>
    <n v="5393"/>
    <n v="2642"/>
    <n v="8"/>
    <s v="Furniture"/>
    <s v="Chairs"/>
    <s v="UPI"/>
    <d v="2021-03-07T00:00:00"/>
    <s v="Jessica Blankenship"/>
    <s v="Ohio"/>
    <x v="13"/>
    <x v="2"/>
    <s v="03"/>
  </r>
  <r>
    <s v="B-25713"/>
    <n v="2280"/>
    <n v="509"/>
    <n v="8"/>
    <s v="Electronics"/>
    <s v="Phones"/>
    <s v="Credit Card"/>
    <d v="2021-01-03T00:00:00"/>
    <s v="Peggy Campos"/>
    <s v="New York"/>
    <x v="2"/>
    <x v="2"/>
    <s v="01"/>
  </r>
  <r>
    <s v="B-25065"/>
    <n v="6596"/>
    <n v="1439"/>
    <n v="9"/>
    <s v="Office Supplies"/>
    <s v="Paper"/>
    <s v="Debit Card"/>
    <d v="2023-05-03T00:00:00"/>
    <s v="Craig Ortega"/>
    <s v="Ohio"/>
    <x v="13"/>
    <x v="0"/>
    <s v="05"/>
  </r>
  <r>
    <s v="B-25949"/>
    <n v="4510"/>
    <n v="1896"/>
    <n v="5"/>
    <s v="Office Supplies"/>
    <s v="Paper"/>
    <s v="EMI"/>
    <d v="2023-10-25T00:00:00"/>
    <s v="Johnny Simon"/>
    <s v="California"/>
    <x v="4"/>
    <x v="0"/>
    <s v="10"/>
  </r>
  <r>
    <s v="B-26033"/>
    <n v="6077"/>
    <n v="2378"/>
    <n v="18"/>
    <s v="Electronics"/>
    <s v="Phones"/>
    <s v="COD"/>
    <d v="2022-08-21T00:00:00"/>
    <s v="Keith Brooks"/>
    <s v="New York"/>
    <x v="5"/>
    <x v="3"/>
    <s v="08"/>
  </r>
  <r>
    <s v="B-26017"/>
    <n v="5379"/>
    <n v="2510"/>
    <n v="17"/>
    <s v="Electronics"/>
    <s v="Printers"/>
    <s v="COD"/>
    <d v="2022-04-16T00:00:00"/>
    <s v="Jason Martinez"/>
    <s v="Ohio"/>
    <x v="12"/>
    <x v="3"/>
    <s v="04"/>
  </r>
  <r>
    <s v="B-26926"/>
    <n v="4629"/>
    <n v="1660"/>
    <n v="16"/>
    <s v="Office Supplies"/>
    <s v="Markers"/>
    <s v="EMI"/>
    <d v="2023-04-02T00:00:00"/>
    <s v="Steven Herrera"/>
    <s v="California"/>
    <x v="9"/>
    <x v="0"/>
    <s v="04"/>
  </r>
  <r>
    <s v="B-26258"/>
    <n v="2710"/>
    <n v="555"/>
    <n v="20"/>
    <s v="Electronics"/>
    <s v="Laptops"/>
    <s v="Debit Card"/>
    <d v="2024-10-21T00:00:00"/>
    <s v="Beverly Lamb"/>
    <s v="Illinois"/>
    <x v="1"/>
    <x v="1"/>
    <s v="10"/>
  </r>
  <r>
    <s v="B-26258"/>
    <n v="3224"/>
    <n v="1018"/>
    <n v="14"/>
    <s v="Office Supplies"/>
    <s v="Binders"/>
    <s v="UPI"/>
    <d v="2024-10-21T00:00:00"/>
    <s v="Beverly Lamb"/>
    <s v="Illinois"/>
    <x v="1"/>
    <x v="1"/>
    <s v="10"/>
  </r>
  <r>
    <s v="B-26240"/>
    <n v="8042"/>
    <n v="936"/>
    <n v="15"/>
    <s v="Office Supplies"/>
    <s v="Markers"/>
    <s v="EMI"/>
    <d v="2021-07-09T00:00:00"/>
    <s v="Michael Williams"/>
    <s v="Illinois"/>
    <x v="6"/>
    <x v="2"/>
    <s v="07"/>
  </r>
  <r>
    <s v="B-26240"/>
    <n v="8042"/>
    <n v="936"/>
    <n v="15"/>
    <s v="Office Supplies"/>
    <s v="Markers"/>
    <s v="EMI"/>
    <d v="2022-04-08T00:00:00"/>
    <s v="Zachary Carpenter"/>
    <s v="California"/>
    <x v="4"/>
    <x v="3"/>
    <s v="04"/>
  </r>
  <r>
    <s v="B-26922"/>
    <n v="3957"/>
    <n v="151"/>
    <n v="10"/>
    <s v="Office Supplies"/>
    <s v="Binders"/>
    <s v="EMI"/>
    <d v="2022-04-30T00:00:00"/>
    <s v="Timothy Baker"/>
    <s v="Texas"/>
    <x v="10"/>
    <x v="3"/>
    <s v="04"/>
  </r>
  <r>
    <s v="B-26894"/>
    <n v="8769"/>
    <n v="3178"/>
    <n v="16"/>
    <s v="Office Supplies"/>
    <s v="Markers"/>
    <s v="Debit Card"/>
    <d v="2023-01-20T00:00:00"/>
    <s v="Adam James"/>
    <s v="Illinois"/>
    <x v="1"/>
    <x v="0"/>
    <s v="01"/>
  </r>
  <r>
    <s v="B-25330"/>
    <n v="2957"/>
    <n v="917"/>
    <n v="16"/>
    <s v="Office Supplies"/>
    <s v="Pens"/>
    <s v="Debit Card"/>
    <d v="2024-11-17T00:00:00"/>
    <s v="Katrina Wood"/>
    <s v="Illinois"/>
    <x v="1"/>
    <x v="1"/>
    <s v="11"/>
  </r>
  <r>
    <s v="B-26288"/>
    <n v="5344"/>
    <n v="2607"/>
    <n v="6"/>
    <s v="Office Supplies"/>
    <s v="Paper"/>
    <s v="Debit Card"/>
    <d v="2022-04-23T00:00:00"/>
    <s v="James Murray"/>
    <s v="Texas"/>
    <x v="8"/>
    <x v="3"/>
    <s v="04"/>
  </r>
  <r>
    <s v="B-26288"/>
    <n v="5344"/>
    <n v="2607"/>
    <n v="6"/>
    <s v="Office Supplies"/>
    <s v="Paper"/>
    <s v="Debit Card"/>
    <d v="2025-02-18T00:00:00"/>
    <s v="Mr. Nathaniel Reeves"/>
    <s v="New York"/>
    <x v="7"/>
    <x v="5"/>
    <s v="02"/>
  </r>
  <r>
    <s v="B-25228"/>
    <n v="6061"/>
    <n v="2121"/>
    <n v="19"/>
    <s v="Electronics"/>
    <s v="Laptops"/>
    <s v="EMI"/>
    <d v="2021-05-27T00:00:00"/>
    <s v="Jodi Wood"/>
    <s v="Ohio"/>
    <x v="14"/>
    <x v="2"/>
    <s v="05"/>
  </r>
  <r>
    <s v="B-25228"/>
    <n v="6061"/>
    <n v="2121"/>
    <n v="19"/>
    <s v="Electronics"/>
    <s v="Laptops"/>
    <s v="EMI"/>
    <d v="2022-01-17T00:00:00"/>
    <s v="Dr. Thomas Peterson"/>
    <s v="California"/>
    <x v="9"/>
    <x v="3"/>
    <s v="01"/>
  </r>
  <r>
    <s v="B-26457"/>
    <n v="5376"/>
    <n v="1928"/>
    <n v="7"/>
    <s v="Furniture"/>
    <s v="Tables"/>
    <s v="Credit Card"/>
    <d v="2025-01-15T00:00:00"/>
    <s v="Mario Hall"/>
    <s v="New York"/>
    <x v="5"/>
    <x v="5"/>
    <s v="01"/>
  </r>
  <r>
    <s v="B-25790"/>
    <n v="2792"/>
    <n v="1008"/>
    <n v="8"/>
    <s v="Electronics"/>
    <s v="Printers"/>
    <s v="COD"/>
    <d v="2021-02-14T00:00:00"/>
    <s v="Justin Rosales"/>
    <s v="Florida"/>
    <x v="0"/>
    <x v="2"/>
    <s v="02"/>
  </r>
  <r>
    <s v="B-25868"/>
    <n v="2944"/>
    <n v="249"/>
    <n v="5"/>
    <s v="Office Supplies"/>
    <s v="Binders"/>
    <s v="Credit Card"/>
    <d v="2024-08-31T00:00:00"/>
    <s v="Autumn Lee"/>
    <s v="Ohio"/>
    <x v="12"/>
    <x v="1"/>
    <s v="08"/>
  </r>
  <r>
    <s v="B-25868"/>
    <n v="2944"/>
    <n v="249"/>
    <n v="5"/>
    <s v="Office Supplies"/>
    <s v="Binders"/>
    <s v="Credit Card"/>
    <d v="2022-12-26T00:00:00"/>
    <s v="Victoria Duran"/>
    <s v="Texas"/>
    <x v="8"/>
    <x v="3"/>
    <s v="12"/>
  </r>
  <r>
    <s v="B-25381"/>
    <n v="4220"/>
    <n v="945"/>
    <n v="13"/>
    <s v="Office Supplies"/>
    <s v="Markers"/>
    <s v="EMI"/>
    <d v="2024-03-21T00:00:00"/>
    <s v="Barry Garcia"/>
    <s v="Illinois"/>
    <x v="6"/>
    <x v="1"/>
    <s v="03"/>
  </r>
  <r>
    <s v="B-25381"/>
    <n v="4220"/>
    <n v="945"/>
    <n v="13"/>
    <s v="Office Supplies"/>
    <s v="Markers"/>
    <s v="EMI"/>
    <d v="2020-12-15T00:00:00"/>
    <s v="Dawn Webb"/>
    <s v="Illinois"/>
    <x v="17"/>
    <x v="4"/>
    <s v="12"/>
  </r>
  <r>
    <s v="B-25153"/>
    <n v="8526"/>
    <n v="1704"/>
    <n v="4"/>
    <s v="Office Supplies"/>
    <s v="Binders"/>
    <s v="Debit Card"/>
    <d v="2023-03-21T00:00:00"/>
    <s v="Patricia Sanford"/>
    <s v="Texas"/>
    <x v="10"/>
    <x v="0"/>
    <s v="03"/>
  </r>
  <r>
    <s v="B-26576"/>
    <n v="8218"/>
    <n v="1430"/>
    <n v="19"/>
    <s v="Furniture"/>
    <s v="Bookcases"/>
    <s v="Credit Card"/>
    <d v="2023-06-08T00:00:00"/>
    <s v="William Walters"/>
    <s v="California"/>
    <x v="11"/>
    <x v="0"/>
    <s v="06"/>
  </r>
  <r>
    <s v="B-26526"/>
    <n v="599"/>
    <n v="265"/>
    <n v="4"/>
    <s v="Electronics"/>
    <s v="Phones"/>
    <s v="Credit Card"/>
    <d v="2022-07-17T00:00:00"/>
    <s v="Emma Scott"/>
    <s v="New York"/>
    <x v="2"/>
    <x v="3"/>
    <s v="07"/>
  </r>
  <r>
    <s v="B-26526"/>
    <n v="599"/>
    <n v="265"/>
    <n v="4"/>
    <s v="Electronics"/>
    <s v="Phones"/>
    <s v="Credit Card"/>
    <d v="2024-12-05T00:00:00"/>
    <s v="Sabrina Buckley"/>
    <s v="New York"/>
    <x v="7"/>
    <x v="1"/>
    <s v="12"/>
  </r>
  <r>
    <s v="B-26526"/>
    <n v="2727"/>
    <n v="543"/>
    <n v="10"/>
    <s v="Furniture"/>
    <s v="Bookcases"/>
    <s v="Credit Card"/>
    <d v="2022-07-17T00:00:00"/>
    <s v="Emma Scott"/>
    <s v="New York"/>
    <x v="2"/>
    <x v="3"/>
    <s v="07"/>
  </r>
  <r>
    <s v="B-26526"/>
    <n v="2727"/>
    <n v="543"/>
    <n v="10"/>
    <s v="Furniture"/>
    <s v="Bookcases"/>
    <s v="Credit Card"/>
    <d v="2024-12-05T00:00:00"/>
    <s v="Sabrina Buckley"/>
    <s v="New York"/>
    <x v="7"/>
    <x v="1"/>
    <s v="12"/>
  </r>
  <r>
    <s v="B-25819"/>
    <n v="2589"/>
    <n v="605"/>
    <n v="11"/>
    <s v="Office Supplies"/>
    <s v="Pens"/>
    <s v="EMI"/>
    <d v="2023-11-02T00:00:00"/>
    <s v="Robert Rojas"/>
    <s v="California"/>
    <x v="11"/>
    <x v="0"/>
    <s v="11"/>
  </r>
  <r>
    <s v="B-25819"/>
    <n v="2589"/>
    <n v="605"/>
    <n v="11"/>
    <s v="Office Supplies"/>
    <s v="Pens"/>
    <s v="EMI"/>
    <d v="2024-10-05T00:00:00"/>
    <s v="Eric Johnson"/>
    <s v="Ohio"/>
    <x v="14"/>
    <x v="1"/>
    <s v="10"/>
  </r>
  <r>
    <s v="B-25698"/>
    <n v="3776"/>
    <n v="1100"/>
    <n v="9"/>
    <s v="Electronics"/>
    <s v="Electronic Games"/>
    <s v="EMI"/>
    <d v="2022-11-13T00:00:00"/>
    <s v="Heather Parker"/>
    <s v="Texas"/>
    <x v="10"/>
    <x v="3"/>
    <s v="11"/>
  </r>
  <r>
    <s v="B-25698"/>
    <n v="3776"/>
    <n v="1100"/>
    <n v="9"/>
    <s v="Electronics"/>
    <s v="Electronic Games"/>
    <s v="EMI"/>
    <d v="2022-12-28T00:00:00"/>
    <s v="Thomas Matthews"/>
    <s v="Illinois"/>
    <x v="17"/>
    <x v="3"/>
    <s v="12"/>
  </r>
  <r>
    <s v="B-26820"/>
    <n v="5402"/>
    <n v="1666"/>
    <n v="12"/>
    <s v="Furniture"/>
    <s v="Bookcases"/>
    <s v="EMI"/>
    <d v="2025-02-26T00:00:00"/>
    <s v="Kimberly Beard"/>
    <s v="Ohio"/>
    <x v="14"/>
    <x v="5"/>
    <s v="02"/>
  </r>
  <r>
    <s v="B-25396"/>
    <n v="5165"/>
    <n v="885"/>
    <n v="16"/>
    <s v="Office Supplies"/>
    <s v="Pens"/>
    <s v="EMI"/>
    <d v="2022-11-12T00:00:00"/>
    <s v="Lydia Donovan"/>
    <s v="Illinois"/>
    <x v="17"/>
    <x v="3"/>
    <s v="11"/>
  </r>
  <r>
    <s v="B-25396"/>
    <n v="4863"/>
    <n v="2394"/>
    <n v="4"/>
    <s v="Furniture"/>
    <s v="Bookcases"/>
    <s v="EMI"/>
    <d v="2022-11-12T00:00:00"/>
    <s v="Lydia Donovan"/>
    <s v="Illinois"/>
    <x v="17"/>
    <x v="3"/>
    <s v="11"/>
  </r>
  <r>
    <s v="B-25529"/>
    <n v="1626"/>
    <n v="258"/>
    <n v="15"/>
    <s v="Office Supplies"/>
    <s v="Pens"/>
    <s v="EMI"/>
    <d v="2021-06-07T00:00:00"/>
    <s v="Edward Johnson"/>
    <s v="Florida"/>
    <x v="3"/>
    <x v="2"/>
    <s v="06"/>
  </r>
  <r>
    <s v="B-26501"/>
    <n v="8851"/>
    <n v="3962"/>
    <n v="7"/>
    <s v="Furniture"/>
    <s v="Tables"/>
    <s v="EMI"/>
    <d v="2020-09-26T00:00:00"/>
    <s v="Ricky Smith"/>
    <s v="Florida"/>
    <x v="0"/>
    <x v="4"/>
    <s v="09"/>
  </r>
  <r>
    <s v="B-26910"/>
    <n v="9680"/>
    <n v="3295"/>
    <n v="9"/>
    <s v="Furniture"/>
    <s v="Tables"/>
    <s v="COD"/>
    <d v="2024-04-29T00:00:00"/>
    <s v="Mr. Ralph Garcia Jr."/>
    <s v="New York"/>
    <x v="7"/>
    <x v="1"/>
    <s v="04"/>
  </r>
  <r>
    <s v="B-26910"/>
    <n v="8468"/>
    <n v="3666"/>
    <n v="8"/>
    <s v="Office Supplies"/>
    <s v="Pens"/>
    <s v="UPI"/>
    <d v="2024-04-29T00:00:00"/>
    <s v="Mr. Ralph Garcia Jr."/>
    <s v="New York"/>
    <x v="7"/>
    <x v="1"/>
    <s v="04"/>
  </r>
  <r>
    <s v="B-26910"/>
    <n v="4441"/>
    <n v="314"/>
    <n v="14"/>
    <s v="Furniture"/>
    <s v="Chairs"/>
    <s v="Debit Card"/>
    <d v="2024-04-29T00:00:00"/>
    <s v="Mr. Ralph Garcia Jr."/>
    <s v="New York"/>
    <x v="7"/>
    <x v="1"/>
    <s v="04"/>
  </r>
  <r>
    <s v="B-25978"/>
    <n v="6622"/>
    <n v="2673"/>
    <n v="8"/>
    <s v="Furniture"/>
    <s v="Sofas"/>
    <s v="COD"/>
    <d v="2024-04-10T00:00:00"/>
    <s v="Malik Walker"/>
    <s v="New York"/>
    <x v="5"/>
    <x v="1"/>
    <s v="04"/>
  </r>
  <r>
    <s v="B-26537"/>
    <n v="3260"/>
    <n v="207"/>
    <n v="17"/>
    <s v="Furniture"/>
    <s v="Tables"/>
    <s v="UPI"/>
    <d v="2023-12-21T00:00:00"/>
    <s v="Tanya Walker"/>
    <s v="California"/>
    <x v="9"/>
    <x v="0"/>
    <s v="12"/>
  </r>
  <r>
    <s v="B-25881"/>
    <n v="8709"/>
    <n v="2322"/>
    <n v="8"/>
    <s v="Furniture"/>
    <s v="Tables"/>
    <s v="Debit Card"/>
    <d v="2024-05-02T00:00:00"/>
    <s v="Sherri Ferguson DVM"/>
    <s v="Texas"/>
    <x v="10"/>
    <x v="1"/>
    <s v="05"/>
  </r>
  <r>
    <s v="B-25881"/>
    <n v="8709"/>
    <n v="2322"/>
    <n v="8"/>
    <s v="Furniture"/>
    <s v="Tables"/>
    <s v="Debit Card"/>
    <d v="2024-11-21T00:00:00"/>
    <s v="Kristin Hart"/>
    <s v="California"/>
    <x v="11"/>
    <x v="1"/>
    <s v="11"/>
  </r>
  <r>
    <s v="B-25237"/>
    <n v="5250"/>
    <n v="187"/>
    <n v="1"/>
    <s v="Office Supplies"/>
    <s v="Binders"/>
    <s v="COD"/>
    <d v="2022-03-17T00:00:00"/>
    <s v="Jim Johnson"/>
    <s v="Ohio"/>
    <x v="13"/>
    <x v="3"/>
    <s v="03"/>
  </r>
  <r>
    <s v="B-25237"/>
    <n v="5250"/>
    <n v="187"/>
    <n v="1"/>
    <s v="Office Supplies"/>
    <s v="Binders"/>
    <s v="COD"/>
    <d v="2023-05-14T00:00:00"/>
    <s v="David Hamilton"/>
    <s v="Texas"/>
    <x v="15"/>
    <x v="0"/>
    <s v="05"/>
  </r>
  <r>
    <s v="B-26122"/>
    <n v="4116"/>
    <n v="921"/>
    <n v="20"/>
    <s v="Office Supplies"/>
    <s v="Paper"/>
    <s v="UPI"/>
    <d v="2024-10-07T00:00:00"/>
    <s v="Michael Jimenez"/>
    <s v="California"/>
    <x v="4"/>
    <x v="1"/>
    <s v="10"/>
  </r>
  <r>
    <s v="B-26122"/>
    <n v="4116"/>
    <n v="921"/>
    <n v="20"/>
    <s v="Office Supplies"/>
    <s v="Paper"/>
    <s v="UPI"/>
    <d v="2020-09-08T00:00:00"/>
    <s v="Angela Norman"/>
    <s v="Illinois"/>
    <x v="6"/>
    <x v="4"/>
    <s v="09"/>
  </r>
  <r>
    <s v="B-25709"/>
    <n v="1109"/>
    <n v="418"/>
    <n v="15"/>
    <s v="Office Supplies"/>
    <s v="Paper"/>
    <s v="UPI"/>
    <d v="2021-08-19T00:00:00"/>
    <s v="Denise Mcdaniel"/>
    <s v="California"/>
    <x v="4"/>
    <x v="2"/>
    <s v="08"/>
  </r>
  <r>
    <s v="B-26656"/>
    <n v="3573"/>
    <n v="562"/>
    <n v="7"/>
    <s v="Office Supplies"/>
    <s v="Pens"/>
    <s v="EMI"/>
    <d v="2022-10-12T00:00:00"/>
    <s v="Michael Rodriguez"/>
    <s v="New York"/>
    <x v="7"/>
    <x v="3"/>
    <s v="10"/>
  </r>
  <r>
    <s v="B-26656"/>
    <n v="3573"/>
    <n v="562"/>
    <n v="7"/>
    <s v="Office Supplies"/>
    <s v="Pens"/>
    <s v="EMI"/>
    <d v="2020-05-23T00:00:00"/>
    <s v="Matthew Huff"/>
    <s v="California"/>
    <x v="9"/>
    <x v="4"/>
    <s v="05"/>
  </r>
  <r>
    <s v="B-26656"/>
    <n v="3573"/>
    <n v="562"/>
    <n v="7"/>
    <s v="Office Supplies"/>
    <s v="Pens"/>
    <s v="EMI"/>
    <d v="2020-04-18T00:00:00"/>
    <s v="Linda Little"/>
    <s v="Florida"/>
    <x v="16"/>
    <x v="4"/>
    <s v="04"/>
  </r>
  <r>
    <s v="B-26656"/>
    <n v="8055"/>
    <n v="661"/>
    <n v="10"/>
    <s v="Electronics"/>
    <s v="Phones"/>
    <s v="EMI"/>
    <d v="2022-10-12T00:00:00"/>
    <s v="Michael Rodriguez"/>
    <s v="New York"/>
    <x v="7"/>
    <x v="3"/>
    <s v="10"/>
  </r>
  <r>
    <s v="B-26656"/>
    <n v="8055"/>
    <n v="661"/>
    <n v="10"/>
    <s v="Electronics"/>
    <s v="Phones"/>
    <s v="EMI"/>
    <d v="2020-05-23T00:00:00"/>
    <s v="Matthew Huff"/>
    <s v="California"/>
    <x v="9"/>
    <x v="4"/>
    <s v="05"/>
  </r>
  <r>
    <s v="B-26656"/>
    <n v="8055"/>
    <n v="661"/>
    <n v="10"/>
    <s v="Electronics"/>
    <s v="Phones"/>
    <s v="EMI"/>
    <d v="2020-04-18T00:00:00"/>
    <s v="Linda Little"/>
    <s v="Florida"/>
    <x v="16"/>
    <x v="4"/>
    <s v="04"/>
  </r>
  <r>
    <s v="B-25801"/>
    <n v="6829"/>
    <n v="2609"/>
    <n v="2"/>
    <s v="Electronics"/>
    <s v="Laptops"/>
    <s v="EMI"/>
    <d v="2022-06-04T00:00:00"/>
    <s v="Kerri Andrews"/>
    <s v="California"/>
    <x v="11"/>
    <x v="3"/>
    <s v="06"/>
  </r>
  <r>
    <s v="B-25801"/>
    <n v="6390"/>
    <n v="3089"/>
    <n v="12"/>
    <s v="Office Supplies"/>
    <s v="Paper"/>
    <s v="COD"/>
    <d v="2022-06-04T00:00:00"/>
    <s v="Kerri Andrews"/>
    <s v="California"/>
    <x v="11"/>
    <x v="3"/>
    <s v="06"/>
  </r>
  <r>
    <s v="B-25006"/>
    <n v="5831"/>
    <n v="1574"/>
    <n v="17"/>
    <s v="Office Supplies"/>
    <s v="Pens"/>
    <s v="Debit Card"/>
    <d v="2022-11-16T00:00:00"/>
    <s v="Jeffrey Johnson III"/>
    <s v="California"/>
    <x v="11"/>
    <x v="3"/>
    <s v="11"/>
  </r>
  <r>
    <s v="B-25006"/>
    <n v="5831"/>
    <n v="1574"/>
    <n v="17"/>
    <s v="Office Supplies"/>
    <s v="Pens"/>
    <s v="Debit Card"/>
    <d v="2024-07-18T00:00:00"/>
    <s v="Daniel Dixon"/>
    <s v="California"/>
    <x v="9"/>
    <x v="1"/>
    <s v="07"/>
  </r>
  <r>
    <s v="B-25006"/>
    <n v="5831"/>
    <n v="1574"/>
    <n v="17"/>
    <s v="Office Supplies"/>
    <s v="Pens"/>
    <s v="Debit Card"/>
    <d v="2023-07-16T00:00:00"/>
    <s v="Tiffany Robinson"/>
    <s v="Florida"/>
    <x v="0"/>
    <x v="0"/>
    <s v="07"/>
  </r>
  <r>
    <s v="B-26106"/>
    <n v="7952"/>
    <n v="3865"/>
    <n v="8"/>
    <s v="Furniture"/>
    <s v="Sofas"/>
    <s v="Debit Card"/>
    <d v="2020-08-10T00:00:00"/>
    <s v="Mr. Gregg Sawyer"/>
    <s v="Illinois"/>
    <x v="17"/>
    <x v="4"/>
    <s v="08"/>
  </r>
  <r>
    <s v="B-25789"/>
    <n v="3659"/>
    <n v="379"/>
    <n v="5"/>
    <s v="Furniture"/>
    <s v="Bookcases"/>
    <s v="UPI"/>
    <d v="2024-06-22T00:00:00"/>
    <s v="John Silva"/>
    <s v="California"/>
    <x v="4"/>
    <x v="1"/>
    <s v="06"/>
  </r>
  <r>
    <s v="B-26292"/>
    <n v="4183"/>
    <n v="1159"/>
    <n v="4"/>
    <s v="Office Supplies"/>
    <s v="Pens"/>
    <s v="Debit Card"/>
    <d v="2020-07-13T00:00:00"/>
    <s v="Nathan Moss"/>
    <s v="Illinois"/>
    <x v="6"/>
    <x v="4"/>
    <s v="07"/>
  </r>
  <r>
    <s v="B-25895"/>
    <n v="7478"/>
    <n v="1381"/>
    <n v="11"/>
    <s v="Electronics"/>
    <s v="Phones"/>
    <s v="EMI"/>
    <d v="2024-04-16T00:00:00"/>
    <s v="Donald Medina"/>
    <s v="Texas"/>
    <x v="15"/>
    <x v="1"/>
    <s v="04"/>
  </r>
  <r>
    <s v="B-25813"/>
    <n v="702"/>
    <n v="238"/>
    <n v="9"/>
    <s v="Electronics"/>
    <s v="Phones"/>
    <s v="COD"/>
    <d v="2021-03-13T00:00:00"/>
    <s v="Charles Henderson"/>
    <s v="Florida"/>
    <x v="16"/>
    <x v="2"/>
    <s v="03"/>
  </r>
  <r>
    <s v="B-26863"/>
    <n v="4037"/>
    <n v="1494"/>
    <n v="15"/>
    <s v="Furniture"/>
    <s v="Chairs"/>
    <s v="EMI"/>
    <d v="2023-04-01T00:00:00"/>
    <s v="Brenda Davis"/>
    <s v="California"/>
    <x v="11"/>
    <x v="0"/>
    <s v="04"/>
  </r>
  <r>
    <s v="B-25759"/>
    <n v="5014"/>
    <n v="2332"/>
    <n v="2"/>
    <s v="Furniture"/>
    <s v="Chairs"/>
    <s v="COD"/>
    <d v="2020-11-10T00:00:00"/>
    <s v="Leah Calderon"/>
    <s v="Illinois"/>
    <x v="1"/>
    <x v="4"/>
    <s v="11"/>
  </r>
  <r>
    <s v="B-26357"/>
    <n v="9879"/>
    <n v="4930"/>
    <n v="15"/>
    <s v="Electronics"/>
    <s v="Laptops"/>
    <s v="Debit Card"/>
    <d v="2023-06-08T00:00:00"/>
    <s v="Brandi Vasquez"/>
    <s v="New York"/>
    <x v="7"/>
    <x v="0"/>
    <s v="06"/>
  </r>
  <r>
    <s v="B-26819"/>
    <n v="8762"/>
    <n v="3502"/>
    <n v="1"/>
    <s v="Electronics"/>
    <s v="Phones"/>
    <s v="Debit Card"/>
    <d v="2021-08-17T00:00:00"/>
    <s v="Debra Richards"/>
    <s v="Florida"/>
    <x v="16"/>
    <x v="2"/>
    <s v="08"/>
  </r>
  <r>
    <s v="B-25502"/>
    <n v="8490"/>
    <n v="800"/>
    <n v="1"/>
    <s v="Office Supplies"/>
    <s v="Pens"/>
    <s v="EMI"/>
    <d v="2020-05-24T00:00:00"/>
    <s v="Tammy Day"/>
    <s v="New York"/>
    <x v="5"/>
    <x v="4"/>
    <s v="05"/>
  </r>
  <r>
    <s v="B-25258"/>
    <n v="6951"/>
    <n v="164"/>
    <n v="10"/>
    <s v="Furniture"/>
    <s v="Sofas"/>
    <s v="UPI"/>
    <d v="2021-08-12T00:00:00"/>
    <s v="Sheila Clay"/>
    <s v="New York"/>
    <x v="2"/>
    <x v="2"/>
    <s v="08"/>
  </r>
  <r>
    <s v="B-26878"/>
    <n v="1078"/>
    <n v="309"/>
    <n v="3"/>
    <s v="Electronics"/>
    <s v="Phones"/>
    <s v="Credit Card"/>
    <d v="2022-09-03T00:00:00"/>
    <s v="Nicholas Flores"/>
    <s v="Ohio"/>
    <x v="14"/>
    <x v="3"/>
    <s v="09"/>
  </r>
  <r>
    <s v="B-26878"/>
    <n v="1078"/>
    <n v="309"/>
    <n v="3"/>
    <s v="Electronics"/>
    <s v="Phones"/>
    <s v="Credit Card"/>
    <d v="2020-10-01T00:00:00"/>
    <s v="Jasmin Jones"/>
    <s v="Illinois"/>
    <x v="1"/>
    <x v="4"/>
    <s v="10"/>
  </r>
  <r>
    <s v="B-25170"/>
    <n v="8560"/>
    <n v="2166"/>
    <n v="19"/>
    <s v="Office Supplies"/>
    <s v="Binders"/>
    <s v="EMI"/>
    <d v="2022-05-27T00:00:00"/>
    <s v="Matthew Gardner"/>
    <s v="Florida"/>
    <x v="16"/>
    <x v="3"/>
    <s v="05"/>
  </r>
  <r>
    <s v="B-25170"/>
    <n v="1031"/>
    <n v="318"/>
    <n v="20"/>
    <s v="Electronics"/>
    <s v="Electronic Games"/>
    <s v="UPI"/>
    <d v="2022-05-27T00:00:00"/>
    <s v="Matthew Gardner"/>
    <s v="Florida"/>
    <x v="16"/>
    <x v="3"/>
    <s v="05"/>
  </r>
  <r>
    <s v="B-26842"/>
    <n v="6402"/>
    <n v="2770"/>
    <n v="19"/>
    <s v="Office Supplies"/>
    <s v="Markers"/>
    <s v="Debit Card"/>
    <d v="2024-03-10T00:00:00"/>
    <s v="Joseph Perkins"/>
    <s v="Florida"/>
    <x v="3"/>
    <x v="1"/>
    <s v="03"/>
  </r>
  <r>
    <s v="B-26842"/>
    <n v="6402"/>
    <n v="2770"/>
    <n v="19"/>
    <s v="Office Supplies"/>
    <s v="Markers"/>
    <s v="Debit Card"/>
    <d v="2023-10-05T00:00:00"/>
    <s v="Ashley Adams MD"/>
    <s v="Florida"/>
    <x v="3"/>
    <x v="0"/>
    <s v="10"/>
  </r>
  <r>
    <s v="B-26842"/>
    <n v="5916"/>
    <n v="1594"/>
    <n v="19"/>
    <s v="Electronics"/>
    <s v="Printers"/>
    <s v="Debit Card"/>
    <d v="2024-03-10T00:00:00"/>
    <s v="Joseph Perkins"/>
    <s v="Florida"/>
    <x v="3"/>
    <x v="1"/>
    <s v="03"/>
  </r>
  <r>
    <s v="B-26842"/>
    <n v="5916"/>
    <n v="1594"/>
    <n v="19"/>
    <s v="Electronics"/>
    <s v="Printers"/>
    <s v="Debit Card"/>
    <d v="2023-10-05T00:00:00"/>
    <s v="Ashley Adams MD"/>
    <s v="Florida"/>
    <x v="3"/>
    <x v="0"/>
    <s v="10"/>
  </r>
  <r>
    <s v="B-26599"/>
    <n v="4015"/>
    <n v="1751"/>
    <n v="15"/>
    <s v="Furniture"/>
    <s v="Chairs"/>
    <s v="Debit Card"/>
    <d v="2022-08-28T00:00:00"/>
    <s v="Cheryl Stevens"/>
    <s v="California"/>
    <x v="11"/>
    <x v="3"/>
    <s v="08"/>
  </r>
  <r>
    <s v="B-26599"/>
    <n v="4015"/>
    <n v="1751"/>
    <n v="15"/>
    <s v="Furniture"/>
    <s v="Chairs"/>
    <s v="Debit Card"/>
    <d v="2020-09-08T00:00:00"/>
    <s v="Jorge George"/>
    <s v="New York"/>
    <x v="5"/>
    <x v="4"/>
    <s v="09"/>
  </r>
  <r>
    <s v="B-25705"/>
    <n v="9335"/>
    <n v="557"/>
    <n v="11"/>
    <s v="Electronics"/>
    <s v="Electronic Games"/>
    <s v="COD"/>
    <d v="2021-04-27T00:00:00"/>
    <s v="Ann Mooney"/>
    <s v="California"/>
    <x v="4"/>
    <x v="2"/>
    <s v="04"/>
  </r>
  <r>
    <s v="B-26366"/>
    <n v="4706"/>
    <n v="594"/>
    <n v="11"/>
    <s v="Office Supplies"/>
    <s v="Binders"/>
    <s v="COD"/>
    <d v="2021-08-21T00:00:00"/>
    <s v="James Mendoza"/>
    <s v="Ohio"/>
    <x v="14"/>
    <x v="2"/>
    <s v="08"/>
  </r>
  <r>
    <s v="B-26366"/>
    <n v="4706"/>
    <n v="594"/>
    <n v="11"/>
    <s v="Office Supplies"/>
    <s v="Binders"/>
    <s v="COD"/>
    <d v="2021-05-16T00:00:00"/>
    <s v="Kaitlin Garrison"/>
    <s v="Ohio"/>
    <x v="12"/>
    <x v="2"/>
    <s v="05"/>
  </r>
  <r>
    <s v="B-26366"/>
    <n v="6584"/>
    <n v="371"/>
    <n v="6"/>
    <s v="Office Supplies"/>
    <s v="Markers"/>
    <s v="UPI"/>
    <d v="2021-08-21T00:00:00"/>
    <s v="James Mendoza"/>
    <s v="Ohio"/>
    <x v="14"/>
    <x v="2"/>
    <s v="08"/>
  </r>
  <r>
    <s v="B-26366"/>
    <n v="6584"/>
    <n v="371"/>
    <n v="6"/>
    <s v="Office Supplies"/>
    <s v="Markers"/>
    <s v="UPI"/>
    <d v="2021-05-16T00:00:00"/>
    <s v="Kaitlin Garrison"/>
    <s v="Ohio"/>
    <x v="12"/>
    <x v="2"/>
    <s v="05"/>
  </r>
  <r>
    <s v="B-26116"/>
    <n v="6389"/>
    <n v="734"/>
    <n v="1"/>
    <s v="Furniture"/>
    <s v="Sofas"/>
    <s v="EMI"/>
    <d v="2022-01-15T00:00:00"/>
    <s v="Jeremy Jackson"/>
    <s v="Texas"/>
    <x v="8"/>
    <x v="3"/>
    <s v="01"/>
  </r>
  <r>
    <s v="B-26443"/>
    <n v="9869"/>
    <n v="4299"/>
    <n v="12"/>
    <s v="Electronics"/>
    <s v="Printers"/>
    <s v="Debit Card"/>
    <d v="2023-03-21T00:00:00"/>
    <s v="Dale Craig"/>
    <s v="California"/>
    <x v="9"/>
    <x v="0"/>
    <s v="03"/>
  </r>
  <r>
    <s v="B-26443"/>
    <n v="9869"/>
    <n v="4299"/>
    <n v="12"/>
    <s v="Electronics"/>
    <s v="Printers"/>
    <s v="Debit Card"/>
    <d v="2023-12-28T00:00:00"/>
    <s v="Joseph Hooper"/>
    <s v="New York"/>
    <x v="2"/>
    <x v="0"/>
    <s v="12"/>
  </r>
  <r>
    <s v="B-25955"/>
    <n v="655"/>
    <n v="297"/>
    <n v="4"/>
    <s v="Office Supplies"/>
    <s v="Markers"/>
    <s v="Debit Card"/>
    <d v="2022-02-15T00:00:00"/>
    <s v="Alexander Adams"/>
    <s v="New York"/>
    <x v="2"/>
    <x v="3"/>
    <s v="02"/>
  </r>
  <r>
    <s v="B-25955"/>
    <n v="655"/>
    <n v="297"/>
    <n v="4"/>
    <s v="Office Supplies"/>
    <s v="Markers"/>
    <s v="Debit Card"/>
    <d v="2023-11-30T00:00:00"/>
    <s v="Ashlee Mills"/>
    <s v="Florida"/>
    <x v="3"/>
    <x v="0"/>
    <s v="11"/>
  </r>
  <r>
    <s v="B-26383"/>
    <n v="798"/>
    <n v="308"/>
    <n v="10"/>
    <s v="Electronics"/>
    <s v="Phones"/>
    <s v="Debit Card"/>
    <d v="2023-01-12T00:00:00"/>
    <s v="Brittany Jenkins"/>
    <s v="New York"/>
    <x v="2"/>
    <x v="0"/>
    <s v="01"/>
  </r>
  <r>
    <s v="B-26383"/>
    <n v="798"/>
    <n v="308"/>
    <n v="10"/>
    <s v="Electronics"/>
    <s v="Phones"/>
    <s v="Debit Card"/>
    <d v="2023-05-19T00:00:00"/>
    <s v="Eddie Gonzales"/>
    <s v="Ohio"/>
    <x v="14"/>
    <x v="0"/>
    <s v="05"/>
  </r>
  <r>
    <s v="B-26383"/>
    <n v="7967"/>
    <n v="2504"/>
    <n v="13"/>
    <s v="Electronics"/>
    <s v="Printers"/>
    <s v="EMI"/>
    <d v="2023-01-12T00:00:00"/>
    <s v="Brittany Jenkins"/>
    <s v="New York"/>
    <x v="2"/>
    <x v="0"/>
    <s v="01"/>
  </r>
  <r>
    <s v="B-26383"/>
    <n v="7967"/>
    <n v="2504"/>
    <n v="13"/>
    <s v="Electronics"/>
    <s v="Printers"/>
    <s v="EMI"/>
    <d v="2023-05-19T00:00:00"/>
    <s v="Eddie Gonzales"/>
    <s v="Ohio"/>
    <x v="14"/>
    <x v="0"/>
    <s v="05"/>
  </r>
  <r>
    <s v="B-26999"/>
    <n v="3756"/>
    <n v="1318"/>
    <n v="5"/>
    <s v="Furniture"/>
    <s v="Tables"/>
    <s v="UPI"/>
    <d v="2024-02-19T00:00:00"/>
    <s v="Edward Valencia"/>
    <s v="Florida"/>
    <x v="0"/>
    <x v="1"/>
    <s v="02"/>
  </r>
  <r>
    <s v="B-26712"/>
    <n v="5196"/>
    <n v="2477"/>
    <n v="1"/>
    <s v="Office Supplies"/>
    <s v="Markers"/>
    <s v="UPI"/>
    <d v="2021-12-01T00:00:00"/>
    <s v="Emma Bruce"/>
    <s v="Texas"/>
    <x v="10"/>
    <x v="2"/>
    <s v="12"/>
  </r>
  <r>
    <s v="B-26712"/>
    <n v="6586"/>
    <n v="1794"/>
    <n v="19"/>
    <s v="Furniture"/>
    <s v="Bookcases"/>
    <s v="Debit Card"/>
    <d v="2021-12-01T00:00:00"/>
    <s v="Emma Bruce"/>
    <s v="Texas"/>
    <x v="10"/>
    <x v="2"/>
    <s v="12"/>
  </r>
  <r>
    <s v="B-26066"/>
    <n v="6673"/>
    <n v="950"/>
    <n v="19"/>
    <s v="Office Supplies"/>
    <s v="Markers"/>
    <s v="EMI"/>
    <d v="2024-12-19T00:00:00"/>
    <s v="Carl Wade DDS"/>
    <s v="New York"/>
    <x v="2"/>
    <x v="1"/>
    <s v="12"/>
  </r>
  <r>
    <s v="B-25996"/>
    <n v="714"/>
    <n v="232"/>
    <n v="14"/>
    <s v="Furniture"/>
    <s v="Tables"/>
    <s v="UPI"/>
    <d v="2023-01-18T00:00:00"/>
    <s v="Brandon Alvarado"/>
    <s v="Ohio"/>
    <x v="12"/>
    <x v="0"/>
    <s v="01"/>
  </r>
  <r>
    <s v="B-25996"/>
    <n v="714"/>
    <n v="232"/>
    <n v="14"/>
    <s v="Furniture"/>
    <s v="Tables"/>
    <s v="UPI"/>
    <d v="2020-12-23T00:00:00"/>
    <s v="Jennifer Clark"/>
    <s v="Texas"/>
    <x v="10"/>
    <x v="4"/>
    <s v="12"/>
  </r>
  <r>
    <s v="B-26924"/>
    <n v="1083"/>
    <n v="501"/>
    <n v="6"/>
    <s v="Office Supplies"/>
    <s v="Pens"/>
    <s v="COD"/>
    <d v="2021-02-28T00:00:00"/>
    <s v="David Johnson"/>
    <s v="Texas"/>
    <x v="10"/>
    <x v="2"/>
    <s v="02"/>
  </r>
  <r>
    <s v="B-25541"/>
    <n v="2401"/>
    <n v="1163"/>
    <n v="10"/>
    <s v="Furniture"/>
    <s v="Bookcases"/>
    <s v="UPI"/>
    <d v="2023-05-04T00:00:00"/>
    <s v="April Marquez"/>
    <s v="Ohio"/>
    <x v="14"/>
    <x v="0"/>
    <s v="05"/>
  </r>
  <r>
    <s v="B-25541"/>
    <n v="2401"/>
    <n v="1163"/>
    <n v="10"/>
    <s v="Furniture"/>
    <s v="Bookcases"/>
    <s v="UPI"/>
    <d v="2020-04-22T00:00:00"/>
    <s v="Joseph Guerrero"/>
    <s v="California"/>
    <x v="4"/>
    <x v="4"/>
    <s v="04"/>
  </r>
  <r>
    <s v="B-25541"/>
    <n v="2401"/>
    <n v="1163"/>
    <n v="10"/>
    <s v="Furniture"/>
    <s v="Bookcases"/>
    <s v="UPI"/>
    <d v="2021-08-13T00:00:00"/>
    <s v="Michael Hanson"/>
    <s v="New York"/>
    <x v="7"/>
    <x v="2"/>
    <s v="08"/>
  </r>
  <r>
    <s v="B-25541"/>
    <n v="1045"/>
    <n v="267"/>
    <n v="11"/>
    <s v="Electronics"/>
    <s v="Phones"/>
    <s v="Debit Card"/>
    <d v="2023-05-04T00:00:00"/>
    <s v="April Marquez"/>
    <s v="Ohio"/>
    <x v="14"/>
    <x v="0"/>
    <s v="05"/>
  </r>
  <r>
    <s v="B-25541"/>
    <n v="1045"/>
    <n v="267"/>
    <n v="11"/>
    <s v="Electronics"/>
    <s v="Phones"/>
    <s v="Debit Card"/>
    <d v="2020-04-22T00:00:00"/>
    <s v="Joseph Guerrero"/>
    <s v="California"/>
    <x v="4"/>
    <x v="4"/>
    <s v="04"/>
  </r>
  <r>
    <s v="B-25541"/>
    <n v="1045"/>
    <n v="267"/>
    <n v="11"/>
    <s v="Electronics"/>
    <s v="Phones"/>
    <s v="Debit Card"/>
    <d v="2021-08-13T00:00:00"/>
    <s v="Michael Hanson"/>
    <s v="New York"/>
    <x v="7"/>
    <x v="2"/>
    <s v="08"/>
  </r>
  <r>
    <s v="B-25196"/>
    <n v="7806"/>
    <n v="1127"/>
    <n v="1"/>
    <s v="Office Supplies"/>
    <s v="Markers"/>
    <s v="Credit Card"/>
    <d v="2023-07-20T00:00:00"/>
    <s v="William Hill"/>
    <s v="Texas"/>
    <x v="8"/>
    <x v="0"/>
    <s v="07"/>
  </r>
  <r>
    <s v="B-25855"/>
    <n v="5263"/>
    <n v="1743"/>
    <n v="19"/>
    <s v="Furniture"/>
    <s v="Sofas"/>
    <s v="Credit Card"/>
    <d v="2022-08-28T00:00:00"/>
    <s v="Kelsey Huber"/>
    <s v="Florida"/>
    <x v="0"/>
    <x v="3"/>
    <s v="08"/>
  </r>
  <r>
    <s v="B-25071"/>
    <n v="6147"/>
    <n v="2526"/>
    <n v="6"/>
    <s v="Office Supplies"/>
    <s v="Pens"/>
    <s v="Debit Card"/>
    <d v="2023-03-14T00:00:00"/>
    <s v="Hailey Chandler"/>
    <s v="Texas"/>
    <x v="8"/>
    <x v="0"/>
    <s v="03"/>
  </r>
  <r>
    <s v="B-26159"/>
    <n v="7484"/>
    <n v="2871"/>
    <n v="15"/>
    <s v="Electronics"/>
    <s v="Phones"/>
    <s v="UPI"/>
    <d v="2023-11-07T00:00:00"/>
    <s v="Cheyenne Rose"/>
    <s v="Florida"/>
    <x v="3"/>
    <x v="0"/>
    <s v="11"/>
  </r>
  <r>
    <s v="B-26159"/>
    <n v="7484"/>
    <n v="2871"/>
    <n v="15"/>
    <s v="Electronics"/>
    <s v="Phones"/>
    <s v="UPI"/>
    <d v="2024-04-16T00:00:00"/>
    <s v="Richard Petersen"/>
    <s v="Illinois"/>
    <x v="1"/>
    <x v="1"/>
    <s v="04"/>
  </r>
  <r>
    <s v="B-26159"/>
    <n v="7700"/>
    <n v="2712"/>
    <n v="1"/>
    <s v="Furniture"/>
    <s v="Sofas"/>
    <s v="Credit Card"/>
    <d v="2023-11-07T00:00:00"/>
    <s v="Cheyenne Rose"/>
    <s v="Florida"/>
    <x v="3"/>
    <x v="0"/>
    <s v="11"/>
  </r>
  <r>
    <s v="B-26159"/>
    <n v="7700"/>
    <n v="2712"/>
    <n v="1"/>
    <s v="Furniture"/>
    <s v="Sofas"/>
    <s v="Credit Card"/>
    <d v="2024-04-16T00:00:00"/>
    <s v="Richard Petersen"/>
    <s v="Illinois"/>
    <x v="1"/>
    <x v="1"/>
    <s v="04"/>
  </r>
  <r>
    <s v="B-26228"/>
    <n v="8537"/>
    <n v="3586"/>
    <n v="13"/>
    <s v="Office Supplies"/>
    <s v="Markers"/>
    <s v="UPI"/>
    <d v="2022-09-16T00:00:00"/>
    <s v="Kathryn Gray"/>
    <s v="New York"/>
    <x v="7"/>
    <x v="3"/>
    <s v="09"/>
  </r>
  <r>
    <s v="B-25888"/>
    <n v="8858"/>
    <n v="3394"/>
    <n v="6"/>
    <s v="Furniture"/>
    <s v="Chairs"/>
    <s v="COD"/>
    <d v="2024-10-31T00:00:00"/>
    <s v="Victor Collins"/>
    <s v="California"/>
    <x v="9"/>
    <x v="1"/>
    <s v="10"/>
  </r>
  <r>
    <s v="B-25574"/>
    <n v="5313"/>
    <n v="2037"/>
    <n v="7"/>
    <s v="Electronics"/>
    <s v="Printers"/>
    <s v="Debit Card"/>
    <d v="2024-11-25T00:00:00"/>
    <s v="Jason Hernandez"/>
    <s v="California"/>
    <x v="11"/>
    <x v="1"/>
    <s v="11"/>
  </r>
  <r>
    <s v="B-25574"/>
    <n v="5313"/>
    <n v="2037"/>
    <n v="7"/>
    <s v="Electronics"/>
    <s v="Printers"/>
    <s v="Debit Card"/>
    <d v="2021-10-29T00:00:00"/>
    <s v="Jacob Torres"/>
    <s v="Texas"/>
    <x v="15"/>
    <x v="2"/>
    <s v="10"/>
  </r>
  <r>
    <s v="B-26938"/>
    <n v="3281"/>
    <n v="471"/>
    <n v="7"/>
    <s v="Furniture"/>
    <s v="Sofas"/>
    <s v="EMI"/>
    <d v="2023-12-27T00:00:00"/>
    <s v="Erin Hernandez"/>
    <s v="California"/>
    <x v="4"/>
    <x v="0"/>
    <s v="12"/>
  </r>
  <r>
    <s v="B-26938"/>
    <n v="3281"/>
    <n v="471"/>
    <n v="7"/>
    <s v="Furniture"/>
    <s v="Sofas"/>
    <s v="EMI"/>
    <d v="2023-06-25T00:00:00"/>
    <s v="Jacob Guzman"/>
    <s v="Illinois"/>
    <x v="17"/>
    <x v="0"/>
    <s v="06"/>
  </r>
  <r>
    <s v="B-26379"/>
    <n v="8681"/>
    <n v="2458"/>
    <n v="9"/>
    <s v="Office Supplies"/>
    <s v="Pens"/>
    <s v="Credit Card"/>
    <d v="2020-09-01T00:00:00"/>
    <s v="Mike Armstrong"/>
    <s v="New York"/>
    <x v="5"/>
    <x v="4"/>
    <s v="09"/>
  </r>
  <r>
    <s v="B-26623"/>
    <n v="6195"/>
    <n v="1556"/>
    <n v="18"/>
    <s v="Furniture"/>
    <s v="Sofas"/>
    <s v="EMI"/>
    <d v="2025-02-01T00:00:00"/>
    <s v="Cindy Rowland"/>
    <s v="Illinois"/>
    <x v="6"/>
    <x v="5"/>
    <s v="02"/>
  </r>
  <r>
    <s v="B-25566"/>
    <n v="3877"/>
    <n v="481"/>
    <n v="16"/>
    <s v="Furniture"/>
    <s v="Chairs"/>
    <s v="Debit Card"/>
    <d v="2023-07-22T00:00:00"/>
    <s v="Kenneth Matthews"/>
    <s v="New York"/>
    <x v="7"/>
    <x v="0"/>
    <s v="07"/>
  </r>
  <r>
    <s v="B-25566"/>
    <n v="3877"/>
    <n v="481"/>
    <n v="16"/>
    <s v="Furniture"/>
    <s v="Chairs"/>
    <s v="Debit Card"/>
    <d v="2022-02-04T00:00:00"/>
    <s v="Susan Valdez"/>
    <s v="New York"/>
    <x v="5"/>
    <x v="3"/>
    <s v="02"/>
  </r>
  <r>
    <s v="B-26740"/>
    <n v="9369"/>
    <n v="3297"/>
    <n v="6"/>
    <s v="Electronics"/>
    <s v="Printers"/>
    <s v="Debit Card"/>
    <d v="2023-09-27T00:00:00"/>
    <s v="Stephanie Manning"/>
    <s v="Florida"/>
    <x v="3"/>
    <x v="0"/>
    <s v="09"/>
  </r>
  <r>
    <s v="B-26740"/>
    <n v="9369"/>
    <n v="3297"/>
    <n v="6"/>
    <s v="Electronics"/>
    <s v="Printers"/>
    <s v="Debit Card"/>
    <d v="2025-01-30T00:00:00"/>
    <s v="Logan Galloway"/>
    <s v="New York"/>
    <x v="5"/>
    <x v="5"/>
    <s v="01"/>
  </r>
  <r>
    <s v="B-26740"/>
    <n v="8680"/>
    <n v="4068"/>
    <n v="20"/>
    <s v="Electronics"/>
    <s v="Printers"/>
    <s v="Credit Card"/>
    <d v="2023-09-27T00:00:00"/>
    <s v="Stephanie Manning"/>
    <s v="Florida"/>
    <x v="3"/>
    <x v="0"/>
    <s v="09"/>
  </r>
  <r>
    <s v="B-26740"/>
    <n v="8680"/>
    <n v="4068"/>
    <n v="20"/>
    <s v="Electronics"/>
    <s v="Printers"/>
    <s v="Credit Card"/>
    <d v="2025-01-30T00:00:00"/>
    <s v="Logan Galloway"/>
    <s v="New York"/>
    <x v="5"/>
    <x v="5"/>
    <s v="01"/>
  </r>
  <r>
    <s v="B-26740"/>
    <n v="3067"/>
    <n v="1475"/>
    <n v="8"/>
    <s v="Electronics"/>
    <s v="Laptops"/>
    <s v="UPI"/>
    <d v="2023-09-27T00:00:00"/>
    <s v="Stephanie Manning"/>
    <s v="Florida"/>
    <x v="3"/>
    <x v="0"/>
    <s v="09"/>
  </r>
  <r>
    <s v="B-26740"/>
    <n v="3067"/>
    <n v="1475"/>
    <n v="8"/>
    <s v="Electronics"/>
    <s v="Laptops"/>
    <s v="UPI"/>
    <d v="2025-01-30T00:00:00"/>
    <s v="Logan Galloway"/>
    <s v="New York"/>
    <x v="5"/>
    <x v="5"/>
    <s v="01"/>
  </r>
  <r>
    <s v="B-25024"/>
    <n v="9002"/>
    <n v="4197"/>
    <n v="2"/>
    <s v="Office Supplies"/>
    <s v="Markers"/>
    <s v="EMI"/>
    <d v="2025-01-15T00:00:00"/>
    <s v="Christopher Stone"/>
    <s v="Ohio"/>
    <x v="13"/>
    <x v="5"/>
    <s v="01"/>
  </r>
  <r>
    <s v="B-25024"/>
    <n v="9002"/>
    <n v="4197"/>
    <n v="2"/>
    <s v="Office Supplies"/>
    <s v="Markers"/>
    <s v="EMI"/>
    <d v="2021-03-28T00:00:00"/>
    <s v="Megan Pitts"/>
    <s v="Ohio"/>
    <x v="12"/>
    <x v="2"/>
    <s v="03"/>
  </r>
  <r>
    <s v="B-26367"/>
    <n v="7105"/>
    <n v="2782"/>
    <n v="19"/>
    <s v="Office Supplies"/>
    <s v="Pens"/>
    <s v="COD"/>
    <d v="2021-12-25T00:00:00"/>
    <s v="Richard Gardner"/>
    <s v="Ohio"/>
    <x v="12"/>
    <x v="2"/>
    <s v="12"/>
  </r>
  <r>
    <s v="B-26353"/>
    <n v="5317"/>
    <n v="1345"/>
    <n v="18"/>
    <s v="Furniture"/>
    <s v="Chairs"/>
    <s v="Debit Card"/>
    <d v="2023-02-03T00:00:00"/>
    <s v="Samuel Moore"/>
    <s v="Ohio"/>
    <x v="12"/>
    <x v="0"/>
    <s v="02"/>
  </r>
  <r>
    <s v="B-26353"/>
    <n v="5317"/>
    <n v="1345"/>
    <n v="18"/>
    <s v="Furniture"/>
    <s v="Chairs"/>
    <s v="Debit Card"/>
    <d v="2023-04-28T00:00:00"/>
    <s v="Robert Stokes"/>
    <s v="Florida"/>
    <x v="3"/>
    <x v="0"/>
    <s v="04"/>
  </r>
  <r>
    <s v="B-26353"/>
    <n v="5317"/>
    <n v="1345"/>
    <n v="18"/>
    <s v="Furniture"/>
    <s v="Chairs"/>
    <s v="Debit Card"/>
    <d v="2024-11-22T00:00:00"/>
    <s v="Danielle Ramirez"/>
    <s v="California"/>
    <x v="11"/>
    <x v="1"/>
    <s v="11"/>
  </r>
  <r>
    <s v="B-26353"/>
    <n v="6304"/>
    <n v="766"/>
    <n v="14"/>
    <s v="Furniture"/>
    <s v="Tables"/>
    <s v="EMI"/>
    <d v="2023-02-03T00:00:00"/>
    <s v="Samuel Moore"/>
    <s v="Ohio"/>
    <x v="12"/>
    <x v="0"/>
    <s v="02"/>
  </r>
  <r>
    <s v="B-26353"/>
    <n v="6304"/>
    <n v="766"/>
    <n v="14"/>
    <s v="Furniture"/>
    <s v="Tables"/>
    <s v="EMI"/>
    <d v="2023-04-28T00:00:00"/>
    <s v="Robert Stokes"/>
    <s v="Florida"/>
    <x v="3"/>
    <x v="0"/>
    <s v="04"/>
  </r>
  <r>
    <s v="B-26353"/>
    <n v="6304"/>
    <n v="766"/>
    <n v="14"/>
    <s v="Furniture"/>
    <s v="Tables"/>
    <s v="EMI"/>
    <d v="2024-11-22T00:00:00"/>
    <s v="Danielle Ramirez"/>
    <s v="California"/>
    <x v="11"/>
    <x v="1"/>
    <s v="11"/>
  </r>
  <r>
    <s v="B-25742"/>
    <n v="9565"/>
    <n v="1691"/>
    <n v="3"/>
    <s v="Office Supplies"/>
    <s v="Paper"/>
    <s v="Debit Card"/>
    <d v="2024-07-02T00:00:00"/>
    <s v="Taylor White"/>
    <s v="Illinois"/>
    <x v="6"/>
    <x v="1"/>
    <s v="07"/>
  </r>
  <r>
    <s v="B-25742"/>
    <n v="8245"/>
    <n v="324"/>
    <n v="11"/>
    <s v="Office Supplies"/>
    <s v="Paper"/>
    <s v="EMI"/>
    <d v="2024-07-02T00:00:00"/>
    <s v="Taylor White"/>
    <s v="Illinois"/>
    <x v="6"/>
    <x v="1"/>
    <s v="07"/>
  </r>
  <r>
    <s v="B-26965"/>
    <n v="1592"/>
    <n v="480"/>
    <n v="13"/>
    <s v="Electronics"/>
    <s v="Laptops"/>
    <s v="Debit Card"/>
    <d v="2022-01-18T00:00:00"/>
    <s v="Jordan Krause"/>
    <s v="Ohio"/>
    <x v="14"/>
    <x v="3"/>
    <s v="01"/>
  </r>
  <r>
    <s v="B-26038"/>
    <n v="8400"/>
    <n v="267"/>
    <n v="5"/>
    <s v="Electronics"/>
    <s v="Phones"/>
    <s v="Debit Card"/>
    <d v="2024-10-08T00:00:00"/>
    <s v="Kimberly King"/>
    <s v="Ohio"/>
    <x v="12"/>
    <x v="1"/>
    <s v="10"/>
  </r>
  <r>
    <s v="B-26038"/>
    <n v="4963"/>
    <n v="1254"/>
    <n v="15"/>
    <s v="Office Supplies"/>
    <s v="Paper"/>
    <s v="EMI"/>
    <d v="2024-10-08T00:00:00"/>
    <s v="Kimberly King"/>
    <s v="Ohio"/>
    <x v="12"/>
    <x v="1"/>
    <s v="10"/>
  </r>
  <r>
    <s v="B-25317"/>
    <n v="2472"/>
    <n v="211"/>
    <n v="5"/>
    <s v="Electronics"/>
    <s v="Printers"/>
    <s v="COD"/>
    <d v="2020-06-21T00:00:00"/>
    <s v="Sharon Russell"/>
    <s v="California"/>
    <x v="9"/>
    <x v="4"/>
    <s v="06"/>
  </r>
  <r>
    <s v="B-25970"/>
    <n v="9132"/>
    <n v="3096"/>
    <n v="14"/>
    <s v="Furniture"/>
    <s v="Chairs"/>
    <s v="Debit Card"/>
    <d v="2023-12-14T00:00:00"/>
    <s v="Kevin Cooper"/>
    <s v="Florida"/>
    <x v="16"/>
    <x v="0"/>
    <s v="12"/>
  </r>
  <r>
    <s v="B-25590"/>
    <n v="8305"/>
    <n v="1577"/>
    <n v="6"/>
    <s v="Office Supplies"/>
    <s v="Binders"/>
    <s v="Debit Card"/>
    <d v="2020-12-16T00:00:00"/>
    <s v="Darrell Ramos"/>
    <s v="New York"/>
    <x v="7"/>
    <x v="4"/>
    <s v="12"/>
  </r>
  <r>
    <s v="B-25580"/>
    <n v="1010"/>
    <n v="58"/>
    <n v="19"/>
    <s v="Electronics"/>
    <s v="Electronic Games"/>
    <s v="COD"/>
    <d v="2025-03-15T00:00:00"/>
    <s v="Dr. Terry Alvarado"/>
    <s v="Florida"/>
    <x v="16"/>
    <x v="5"/>
    <s v="03"/>
  </r>
  <r>
    <s v="B-25443"/>
    <n v="4544"/>
    <n v="1726"/>
    <n v="9"/>
    <s v="Electronics"/>
    <s v="Phones"/>
    <s v="EMI"/>
    <d v="2024-08-21T00:00:00"/>
    <s v="Kathy Wilson"/>
    <s v="Texas"/>
    <x v="8"/>
    <x v="1"/>
    <s v="08"/>
  </r>
  <r>
    <s v="B-25443"/>
    <n v="5900"/>
    <n v="1738"/>
    <n v="20"/>
    <s v="Electronics"/>
    <s v="Phones"/>
    <s v="UPI"/>
    <d v="2024-08-21T00:00:00"/>
    <s v="Kathy Wilson"/>
    <s v="Texas"/>
    <x v="8"/>
    <x v="1"/>
    <s v="08"/>
  </r>
  <r>
    <s v="B-25774"/>
    <n v="8861"/>
    <n v="3381"/>
    <n v="19"/>
    <s v="Office Supplies"/>
    <s v="Markers"/>
    <s v="Credit Card"/>
    <d v="2021-05-27T00:00:00"/>
    <s v="Brandon Le"/>
    <s v="California"/>
    <x v="9"/>
    <x v="2"/>
    <s v="05"/>
  </r>
  <r>
    <s v="B-26505"/>
    <n v="8158"/>
    <n v="2052"/>
    <n v="13"/>
    <s v="Electronics"/>
    <s v="Phones"/>
    <s v="Debit Card"/>
    <d v="2020-09-21T00:00:00"/>
    <s v="Mary Wright"/>
    <s v="Ohio"/>
    <x v="13"/>
    <x v="4"/>
    <s v="09"/>
  </r>
  <r>
    <s v="B-25163"/>
    <n v="3411"/>
    <n v="1704"/>
    <n v="14"/>
    <s v="Office Supplies"/>
    <s v="Pens"/>
    <s v="UPI"/>
    <d v="2025-01-11T00:00:00"/>
    <s v="Douglas Reynolds"/>
    <s v="California"/>
    <x v="4"/>
    <x v="5"/>
    <s v="01"/>
  </r>
  <r>
    <s v="B-26095"/>
    <n v="9406"/>
    <n v="1137"/>
    <n v="16"/>
    <s v="Office Supplies"/>
    <s v="Markers"/>
    <s v="UPI"/>
    <d v="2021-10-20T00:00:00"/>
    <s v="Leroy Harris"/>
    <s v="Texas"/>
    <x v="15"/>
    <x v="2"/>
    <s v="10"/>
  </r>
  <r>
    <s v="B-26095"/>
    <n v="1156"/>
    <n v="74"/>
    <n v="15"/>
    <s v="Electronics"/>
    <s v="Printers"/>
    <s v="EMI"/>
    <d v="2021-10-20T00:00:00"/>
    <s v="Leroy Harris"/>
    <s v="Texas"/>
    <x v="15"/>
    <x v="2"/>
    <s v="10"/>
  </r>
  <r>
    <s v="B-25768"/>
    <n v="5354"/>
    <n v="743"/>
    <n v="10"/>
    <s v="Furniture"/>
    <s v="Bookcases"/>
    <s v="UPI"/>
    <d v="2021-10-19T00:00:00"/>
    <s v="Ricardo Dixon"/>
    <s v="Illinois"/>
    <x v="6"/>
    <x v="2"/>
    <s v="10"/>
  </r>
  <r>
    <s v="B-25328"/>
    <n v="8780"/>
    <n v="3430"/>
    <n v="4"/>
    <s v="Electronics"/>
    <s v="Electronic Games"/>
    <s v="Credit Card"/>
    <d v="2024-07-07T00:00:00"/>
    <s v="Debra Smith"/>
    <s v="Texas"/>
    <x v="10"/>
    <x v="1"/>
    <s v="07"/>
  </r>
  <r>
    <s v="B-25328"/>
    <n v="8780"/>
    <n v="3430"/>
    <n v="4"/>
    <s v="Electronics"/>
    <s v="Electronic Games"/>
    <s v="Credit Card"/>
    <d v="2023-07-25T00:00:00"/>
    <s v="Jasmine James"/>
    <s v="Texas"/>
    <x v="10"/>
    <x v="0"/>
    <s v="07"/>
  </r>
  <r>
    <s v="B-26573"/>
    <n v="6783"/>
    <n v="3306"/>
    <n v="8"/>
    <s v="Furniture"/>
    <s v="Sofas"/>
    <s v="Debit Card"/>
    <d v="2020-04-16T00:00:00"/>
    <s v="Felicia Morton"/>
    <s v="Ohio"/>
    <x v="12"/>
    <x v="4"/>
    <s v="04"/>
  </r>
  <r>
    <s v="B-25138"/>
    <n v="1778"/>
    <n v="285"/>
    <n v="4"/>
    <s v="Office Supplies"/>
    <s v="Pens"/>
    <s v="Credit Card"/>
    <d v="2020-07-04T00:00:00"/>
    <s v="Sylvia Jenkins"/>
    <s v="New York"/>
    <x v="5"/>
    <x v="4"/>
    <s v="07"/>
  </r>
  <r>
    <s v="B-26803"/>
    <n v="9399"/>
    <n v="1949"/>
    <n v="12"/>
    <s v="Electronics"/>
    <s v="Printers"/>
    <s v="UPI"/>
    <d v="2022-05-16T00:00:00"/>
    <s v="Elizabeth White"/>
    <s v="New York"/>
    <x v="7"/>
    <x v="3"/>
    <s v="05"/>
  </r>
  <r>
    <s v="B-26803"/>
    <n v="7957"/>
    <n v="965"/>
    <n v="4"/>
    <s v="Furniture"/>
    <s v="Sofas"/>
    <s v="Credit Card"/>
    <d v="2022-05-16T00:00:00"/>
    <s v="Elizabeth White"/>
    <s v="New York"/>
    <x v="7"/>
    <x v="3"/>
    <s v="05"/>
  </r>
  <r>
    <s v="B-25101"/>
    <n v="1638"/>
    <n v="661"/>
    <n v="13"/>
    <s v="Furniture"/>
    <s v="Chairs"/>
    <s v="EMI"/>
    <d v="2023-11-25T00:00:00"/>
    <s v="Steven Steele"/>
    <s v="Illinois"/>
    <x v="6"/>
    <x v="0"/>
    <s v="11"/>
  </r>
  <r>
    <s v="B-25827"/>
    <n v="1786"/>
    <n v="224"/>
    <n v="4"/>
    <s v="Furniture"/>
    <s v="Tables"/>
    <s v="COD"/>
    <d v="2021-08-17T00:00:00"/>
    <s v="Amanda Ramirez"/>
    <s v="Texas"/>
    <x v="8"/>
    <x v="2"/>
    <s v="08"/>
  </r>
  <r>
    <s v="B-25792"/>
    <n v="4751"/>
    <n v="781"/>
    <n v="9"/>
    <s v="Office Supplies"/>
    <s v="Paper"/>
    <s v="EMI"/>
    <d v="2023-07-02T00:00:00"/>
    <s v="Kyle Jackson"/>
    <s v="New York"/>
    <x v="2"/>
    <x v="0"/>
    <s v="07"/>
  </r>
  <r>
    <s v="B-25646"/>
    <n v="8979"/>
    <n v="4477"/>
    <n v="4"/>
    <s v="Office Supplies"/>
    <s v="Paper"/>
    <s v="Credit Card"/>
    <d v="2020-08-24T00:00:00"/>
    <s v="Sharon Wilkins"/>
    <s v="Illinois"/>
    <x v="1"/>
    <x v="4"/>
    <s v="08"/>
  </r>
  <r>
    <s v="B-25043"/>
    <n v="2727"/>
    <n v="663"/>
    <n v="8"/>
    <s v="Electronics"/>
    <s v="Phones"/>
    <s v="Credit Card"/>
    <d v="2022-11-07T00:00:00"/>
    <s v="Austin Hammond"/>
    <s v="Florida"/>
    <x v="0"/>
    <x v="3"/>
    <s v="11"/>
  </r>
  <r>
    <s v="B-26598"/>
    <n v="1093"/>
    <n v="397"/>
    <n v="17"/>
    <s v="Electronics"/>
    <s v="Printers"/>
    <s v="Credit Card"/>
    <d v="2024-03-27T00:00:00"/>
    <s v="Jessica Barajas"/>
    <s v="Illinois"/>
    <x v="17"/>
    <x v="1"/>
    <s v="03"/>
  </r>
  <r>
    <s v="B-26598"/>
    <n v="1093"/>
    <n v="397"/>
    <n v="17"/>
    <s v="Electronics"/>
    <s v="Printers"/>
    <s v="Credit Card"/>
    <d v="2024-09-01T00:00:00"/>
    <s v="Jamie Jimenez"/>
    <s v="New York"/>
    <x v="2"/>
    <x v="1"/>
    <s v="09"/>
  </r>
  <r>
    <s v="B-26598"/>
    <n v="1093"/>
    <n v="397"/>
    <n v="17"/>
    <s v="Electronics"/>
    <s v="Printers"/>
    <s v="Credit Card"/>
    <d v="2022-02-22T00:00:00"/>
    <s v="James Carter"/>
    <s v="Ohio"/>
    <x v="12"/>
    <x v="3"/>
    <s v="02"/>
  </r>
  <r>
    <s v="B-26598"/>
    <n v="2636"/>
    <n v="88"/>
    <n v="11"/>
    <s v="Office Supplies"/>
    <s v="Paper"/>
    <s v="Debit Card"/>
    <d v="2024-03-27T00:00:00"/>
    <s v="Jessica Barajas"/>
    <s v="Illinois"/>
    <x v="17"/>
    <x v="1"/>
    <s v="03"/>
  </r>
  <r>
    <s v="B-26598"/>
    <n v="2636"/>
    <n v="88"/>
    <n v="11"/>
    <s v="Office Supplies"/>
    <s v="Paper"/>
    <s v="Debit Card"/>
    <d v="2024-09-01T00:00:00"/>
    <s v="Jamie Jimenez"/>
    <s v="New York"/>
    <x v="2"/>
    <x v="1"/>
    <s v="09"/>
  </r>
  <r>
    <s v="B-26598"/>
    <n v="2636"/>
    <n v="88"/>
    <n v="11"/>
    <s v="Office Supplies"/>
    <s v="Paper"/>
    <s v="Debit Card"/>
    <d v="2022-02-22T00:00:00"/>
    <s v="James Carter"/>
    <s v="Ohio"/>
    <x v="12"/>
    <x v="3"/>
    <s v="02"/>
  </r>
  <r>
    <s v="B-26643"/>
    <n v="7344"/>
    <n v="2251"/>
    <n v="7"/>
    <s v="Electronics"/>
    <s v="Electronic Games"/>
    <s v="Debit Card"/>
    <d v="2022-02-11T00:00:00"/>
    <s v="John Williams"/>
    <s v="Florida"/>
    <x v="0"/>
    <x v="3"/>
    <s v="02"/>
  </r>
  <r>
    <s v="B-26643"/>
    <n v="7306"/>
    <n v="1547"/>
    <n v="3"/>
    <s v="Office Supplies"/>
    <s v="Paper"/>
    <s v="COD"/>
    <d v="2022-02-11T00:00:00"/>
    <s v="John Williams"/>
    <s v="Florida"/>
    <x v="0"/>
    <x v="3"/>
    <s v="02"/>
  </r>
  <r>
    <s v="B-26643"/>
    <n v="5832"/>
    <n v="2588"/>
    <n v="10"/>
    <s v="Electronics"/>
    <s v="Printers"/>
    <s v="COD"/>
    <d v="2022-02-11T00:00:00"/>
    <s v="John Williams"/>
    <s v="Florida"/>
    <x v="0"/>
    <x v="3"/>
    <s v="02"/>
  </r>
  <r>
    <s v="B-25992"/>
    <n v="8572"/>
    <n v="2041"/>
    <n v="8"/>
    <s v="Furniture"/>
    <s v="Tables"/>
    <s v="EMI"/>
    <d v="2021-05-27T00:00:00"/>
    <s v="Alicia Oneill"/>
    <s v="Illinois"/>
    <x v="6"/>
    <x v="2"/>
    <s v="05"/>
  </r>
  <r>
    <s v="B-25992"/>
    <n v="8572"/>
    <n v="2041"/>
    <n v="8"/>
    <s v="Furniture"/>
    <s v="Tables"/>
    <s v="EMI"/>
    <d v="2023-07-05T00:00:00"/>
    <s v="Rebecca Huff"/>
    <s v="Illinois"/>
    <x v="6"/>
    <x v="0"/>
    <s v="07"/>
  </r>
  <r>
    <s v="B-25992"/>
    <n v="8572"/>
    <n v="2041"/>
    <n v="8"/>
    <s v="Furniture"/>
    <s v="Tables"/>
    <s v="EMI"/>
    <d v="2020-10-27T00:00:00"/>
    <s v="Diana Scott"/>
    <s v="California"/>
    <x v="9"/>
    <x v="4"/>
    <s v="10"/>
  </r>
  <r>
    <s v="B-25992"/>
    <n v="8059"/>
    <n v="1834"/>
    <n v="10"/>
    <s v="Electronics"/>
    <s v="Printers"/>
    <s v="Credit Card"/>
    <d v="2021-05-27T00:00:00"/>
    <s v="Alicia Oneill"/>
    <s v="Illinois"/>
    <x v="6"/>
    <x v="2"/>
    <s v="05"/>
  </r>
  <r>
    <s v="B-25992"/>
    <n v="8059"/>
    <n v="1834"/>
    <n v="10"/>
    <s v="Electronics"/>
    <s v="Printers"/>
    <s v="Credit Card"/>
    <d v="2023-07-05T00:00:00"/>
    <s v="Rebecca Huff"/>
    <s v="Illinois"/>
    <x v="6"/>
    <x v="0"/>
    <s v="07"/>
  </r>
  <r>
    <s v="B-25992"/>
    <n v="8059"/>
    <n v="1834"/>
    <n v="10"/>
    <s v="Electronics"/>
    <s v="Printers"/>
    <s v="Credit Card"/>
    <d v="2020-10-27T00:00:00"/>
    <s v="Diana Scott"/>
    <s v="California"/>
    <x v="9"/>
    <x v="4"/>
    <s v="10"/>
  </r>
  <r>
    <s v="B-25532"/>
    <n v="3661"/>
    <n v="436"/>
    <n v="13"/>
    <s v="Furniture"/>
    <s v="Sofas"/>
    <s v="EMI"/>
    <d v="2023-01-26T00:00:00"/>
    <s v="Brian Young"/>
    <s v="Texas"/>
    <x v="10"/>
    <x v="0"/>
    <s v="01"/>
  </r>
  <r>
    <s v="B-25564"/>
    <n v="2451"/>
    <n v="342"/>
    <n v="8"/>
    <s v="Office Supplies"/>
    <s v="Paper"/>
    <s v="EMI"/>
    <d v="2021-09-06T00:00:00"/>
    <s v="Susan Wright"/>
    <s v="California"/>
    <x v="4"/>
    <x v="2"/>
    <s v="09"/>
  </r>
  <r>
    <s v="B-25564"/>
    <n v="2451"/>
    <n v="342"/>
    <n v="8"/>
    <s v="Office Supplies"/>
    <s v="Paper"/>
    <s v="EMI"/>
    <d v="2021-11-12T00:00:00"/>
    <s v="Kayla Banks"/>
    <s v="Ohio"/>
    <x v="13"/>
    <x v="2"/>
    <s v="11"/>
  </r>
  <r>
    <s v="B-25564"/>
    <n v="2451"/>
    <n v="342"/>
    <n v="8"/>
    <s v="Office Supplies"/>
    <s v="Paper"/>
    <s v="EMI"/>
    <d v="2024-07-30T00:00:00"/>
    <s v="Zachary Pierce"/>
    <s v="Texas"/>
    <x v="15"/>
    <x v="1"/>
    <s v="07"/>
  </r>
  <r>
    <s v="B-26543"/>
    <n v="7067"/>
    <n v="1943"/>
    <n v="16"/>
    <s v="Furniture"/>
    <s v="Tables"/>
    <s v="Credit Card"/>
    <d v="2022-03-15T00:00:00"/>
    <s v="Nicolas Owen"/>
    <s v="California"/>
    <x v="11"/>
    <x v="3"/>
    <s v="03"/>
  </r>
  <r>
    <s v="B-25976"/>
    <n v="4307"/>
    <n v="615"/>
    <n v="3"/>
    <s v="Electronics"/>
    <s v="Electronic Games"/>
    <s v="UPI"/>
    <d v="2024-03-15T00:00:00"/>
    <s v="Martha Carney"/>
    <s v="New York"/>
    <x v="5"/>
    <x v="1"/>
    <s v="03"/>
  </r>
  <r>
    <s v="B-25976"/>
    <n v="4307"/>
    <n v="615"/>
    <n v="3"/>
    <s v="Electronics"/>
    <s v="Electronic Games"/>
    <s v="UPI"/>
    <d v="2020-11-10T00:00:00"/>
    <s v="Francisco Hicks"/>
    <s v="Illinois"/>
    <x v="6"/>
    <x v="4"/>
    <s v="11"/>
  </r>
  <r>
    <s v="B-25976"/>
    <n v="5694"/>
    <n v="1134"/>
    <n v="5"/>
    <s v="Furniture"/>
    <s v="Chairs"/>
    <s v="EMI"/>
    <d v="2024-03-15T00:00:00"/>
    <s v="Martha Carney"/>
    <s v="New York"/>
    <x v="5"/>
    <x v="1"/>
    <s v="03"/>
  </r>
  <r>
    <s v="B-25976"/>
    <n v="5694"/>
    <n v="1134"/>
    <n v="5"/>
    <s v="Furniture"/>
    <s v="Chairs"/>
    <s v="EMI"/>
    <d v="2020-11-10T00:00:00"/>
    <s v="Francisco Hicks"/>
    <s v="Illinois"/>
    <x v="6"/>
    <x v="4"/>
    <s v="11"/>
  </r>
  <r>
    <s v="B-25929"/>
    <n v="962"/>
    <n v="298"/>
    <n v="18"/>
    <s v="Office Supplies"/>
    <s v="Binders"/>
    <s v="Credit Card"/>
    <d v="2022-07-23T00:00:00"/>
    <s v="Matthew Parker"/>
    <s v="Illinois"/>
    <x v="6"/>
    <x v="3"/>
    <s v="07"/>
  </r>
  <r>
    <s v="B-25497"/>
    <n v="2995"/>
    <n v="220"/>
    <n v="14"/>
    <s v="Furniture"/>
    <s v="Bookcases"/>
    <s v="Credit Card"/>
    <d v="2024-09-13T00:00:00"/>
    <s v="Paul Bryant"/>
    <s v="New York"/>
    <x v="2"/>
    <x v="1"/>
    <s v="09"/>
  </r>
  <r>
    <s v="B-25497"/>
    <n v="2047"/>
    <n v="914"/>
    <n v="5"/>
    <s v="Office Supplies"/>
    <s v="Markers"/>
    <s v="Debit Card"/>
    <d v="2024-09-13T00:00:00"/>
    <s v="Paul Bryant"/>
    <s v="New York"/>
    <x v="2"/>
    <x v="1"/>
    <s v="09"/>
  </r>
  <r>
    <s v="B-26735"/>
    <n v="2078"/>
    <n v="612"/>
    <n v="6"/>
    <s v="Electronics"/>
    <s v="Laptops"/>
    <s v="COD"/>
    <d v="2022-01-25T00:00:00"/>
    <s v="Bruce Dennis"/>
    <s v="Texas"/>
    <x v="10"/>
    <x v="3"/>
    <s v="01"/>
  </r>
  <r>
    <s v="B-25036"/>
    <n v="2737"/>
    <n v="1253"/>
    <n v="3"/>
    <s v="Electronics"/>
    <s v="Printers"/>
    <s v="EMI"/>
    <d v="2021-04-19T00:00:00"/>
    <s v="Joseph Bates"/>
    <s v="New York"/>
    <x v="5"/>
    <x v="2"/>
    <s v="04"/>
  </r>
  <r>
    <s v="B-25971"/>
    <n v="8194"/>
    <n v="2881"/>
    <n v="6"/>
    <s v="Office Supplies"/>
    <s v="Paper"/>
    <s v="Debit Card"/>
    <d v="2021-07-18T00:00:00"/>
    <s v="Kelly Pacheco"/>
    <s v="Texas"/>
    <x v="15"/>
    <x v="2"/>
    <s v="07"/>
  </r>
  <r>
    <s v="B-25441"/>
    <n v="9914"/>
    <n v="3858"/>
    <n v="16"/>
    <s v="Furniture"/>
    <s v="Sofas"/>
    <s v="Credit Card"/>
    <d v="2022-06-24T00:00:00"/>
    <s v="Jeffrey Weber"/>
    <s v="New York"/>
    <x v="2"/>
    <x v="3"/>
    <s v="06"/>
  </r>
  <r>
    <s v="B-25441"/>
    <n v="9914"/>
    <n v="3858"/>
    <n v="16"/>
    <s v="Furniture"/>
    <s v="Sofas"/>
    <s v="Credit Card"/>
    <d v="2024-06-08T00:00:00"/>
    <s v="Andrew Krueger"/>
    <s v="New York"/>
    <x v="7"/>
    <x v="1"/>
    <s v="06"/>
  </r>
  <r>
    <s v="B-25441"/>
    <n v="5470"/>
    <n v="292"/>
    <n v="7"/>
    <s v="Office Supplies"/>
    <s v="Pens"/>
    <s v="Debit Card"/>
    <d v="2022-06-24T00:00:00"/>
    <s v="Jeffrey Weber"/>
    <s v="New York"/>
    <x v="2"/>
    <x v="3"/>
    <s v="06"/>
  </r>
  <r>
    <s v="B-25441"/>
    <n v="5470"/>
    <n v="292"/>
    <n v="7"/>
    <s v="Office Supplies"/>
    <s v="Pens"/>
    <s v="Debit Card"/>
    <d v="2024-06-08T00:00:00"/>
    <s v="Andrew Krueger"/>
    <s v="New York"/>
    <x v="7"/>
    <x v="1"/>
    <s v="06"/>
  </r>
  <r>
    <s v="B-25441"/>
    <n v="1496"/>
    <n v="662"/>
    <n v="17"/>
    <s v="Furniture"/>
    <s v="Bookcases"/>
    <s v="UPI"/>
    <d v="2022-06-24T00:00:00"/>
    <s v="Jeffrey Weber"/>
    <s v="New York"/>
    <x v="2"/>
    <x v="3"/>
    <s v="06"/>
  </r>
  <r>
    <s v="B-25441"/>
    <n v="1496"/>
    <n v="662"/>
    <n v="17"/>
    <s v="Furniture"/>
    <s v="Bookcases"/>
    <s v="UPI"/>
    <d v="2024-06-08T00:00:00"/>
    <s v="Andrew Krueger"/>
    <s v="New York"/>
    <x v="7"/>
    <x v="1"/>
    <s v="06"/>
  </r>
  <r>
    <s v="B-25823"/>
    <n v="3228"/>
    <n v="476"/>
    <n v="9"/>
    <s v="Office Supplies"/>
    <s v="Paper"/>
    <s v="COD"/>
    <d v="2022-09-29T00:00:00"/>
    <s v="Kathleen Cox"/>
    <s v="New York"/>
    <x v="5"/>
    <x v="3"/>
    <s v="09"/>
  </r>
  <r>
    <s v="B-25363"/>
    <n v="3918"/>
    <n v="749"/>
    <n v="8"/>
    <s v="Electronics"/>
    <s v="Laptops"/>
    <s v="Credit Card"/>
    <d v="2023-05-10T00:00:00"/>
    <s v="Jamie Bradley"/>
    <s v="California"/>
    <x v="9"/>
    <x v="0"/>
    <s v="05"/>
  </r>
  <r>
    <s v="B-25363"/>
    <n v="3918"/>
    <n v="749"/>
    <n v="8"/>
    <s v="Electronics"/>
    <s v="Laptops"/>
    <s v="Credit Card"/>
    <d v="2020-05-02T00:00:00"/>
    <s v="Robert Martinez"/>
    <s v="Texas"/>
    <x v="15"/>
    <x v="4"/>
    <s v="05"/>
  </r>
  <r>
    <s v="B-26445"/>
    <n v="9921"/>
    <n v="1451"/>
    <n v="15"/>
    <s v="Furniture"/>
    <s v="Sofas"/>
    <s v="EMI"/>
    <d v="2021-04-12T00:00:00"/>
    <s v="Christopher Rogers"/>
    <s v="Illinois"/>
    <x v="1"/>
    <x v="2"/>
    <s v="04"/>
  </r>
  <r>
    <s v="B-26724"/>
    <n v="9694"/>
    <n v="4361"/>
    <n v="1"/>
    <s v="Furniture"/>
    <s v="Chairs"/>
    <s v="EMI"/>
    <d v="2023-11-04T00:00:00"/>
    <s v="Roberto Parrish"/>
    <s v="Illinois"/>
    <x v="6"/>
    <x v="0"/>
    <s v="11"/>
  </r>
  <r>
    <s v="B-25447"/>
    <n v="5028"/>
    <n v="1553"/>
    <n v="13"/>
    <s v="Office Supplies"/>
    <s v="Paper"/>
    <s v="EMI"/>
    <d v="2020-05-04T00:00:00"/>
    <s v="Amber Kennedy"/>
    <s v="Florida"/>
    <x v="16"/>
    <x v="4"/>
    <s v="05"/>
  </r>
  <r>
    <s v="B-26904"/>
    <n v="594"/>
    <n v="67"/>
    <n v="19"/>
    <s v="Office Supplies"/>
    <s v="Paper"/>
    <s v="Debit Card"/>
    <d v="2023-09-10T00:00:00"/>
    <s v="Maria Davis"/>
    <s v="New York"/>
    <x v="2"/>
    <x v="0"/>
    <s v="09"/>
  </r>
  <r>
    <s v="B-26904"/>
    <n v="594"/>
    <n v="67"/>
    <n v="19"/>
    <s v="Office Supplies"/>
    <s v="Paper"/>
    <s v="Debit Card"/>
    <d v="2024-01-05T00:00:00"/>
    <s v="Terry Gilbert"/>
    <s v="Florida"/>
    <x v="0"/>
    <x v="1"/>
    <s v="01"/>
  </r>
  <r>
    <s v="B-26904"/>
    <n v="594"/>
    <n v="67"/>
    <n v="19"/>
    <s v="Office Supplies"/>
    <s v="Paper"/>
    <s v="Debit Card"/>
    <d v="2024-05-08T00:00:00"/>
    <s v="Devon Schmitt"/>
    <s v="Texas"/>
    <x v="10"/>
    <x v="1"/>
    <s v="05"/>
  </r>
  <r>
    <s v="B-26456"/>
    <n v="5954"/>
    <n v="2618"/>
    <n v="11"/>
    <s v="Furniture"/>
    <s v="Tables"/>
    <s v="COD"/>
    <d v="2024-03-30T00:00:00"/>
    <s v="Robert Mosley"/>
    <s v="Ohio"/>
    <x v="13"/>
    <x v="1"/>
    <s v="03"/>
  </r>
  <r>
    <s v="B-25435"/>
    <n v="3518"/>
    <n v="1051"/>
    <n v="3"/>
    <s v="Furniture"/>
    <s v="Bookcases"/>
    <s v="UPI"/>
    <d v="2020-09-10T00:00:00"/>
    <s v="Paul Scott"/>
    <s v="California"/>
    <x v="11"/>
    <x v="4"/>
    <s v="09"/>
  </r>
  <r>
    <s v="B-25435"/>
    <n v="4157"/>
    <n v="1874"/>
    <n v="8"/>
    <s v="Electronics"/>
    <s v="Laptops"/>
    <s v="EMI"/>
    <d v="2020-09-10T00:00:00"/>
    <s v="Paul Scott"/>
    <s v="California"/>
    <x v="11"/>
    <x v="4"/>
    <s v="09"/>
  </r>
  <r>
    <s v="B-26279"/>
    <n v="3747"/>
    <n v="410"/>
    <n v="5"/>
    <s v="Office Supplies"/>
    <s v="Markers"/>
    <s v="Credit Card"/>
    <d v="2020-07-12T00:00:00"/>
    <s v="Kristin Alvarez"/>
    <s v="Illinois"/>
    <x v="6"/>
    <x v="4"/>
    <s v="07"/>
  </r>
  <r>
    <s v="B-26279"/>
    <n v="3747"/>
    <n v="410"/>
    <n v="5"/>
    <s v="Office Supplies"/>
    <s v="Markers"/>
    <s v="Credit Card"/>
    <d v="2022-12-08T00:00:00"/>
    <s v="Kevin Jackson"/>
    <s v="New York"/>
    <x v="2"/>
    <x v="3"/>
    <s v="12"/>
  </r>
  <r>
    <s v="B-26279"/>
    <n v="3747"/>
    <n v="410"/>
    <n v="5"/>
    <s v="Office Supplies"/>
    <s v="Markers"/>
    <s v="Credit Card"/>
    <d v="2024-03-27T00:00:00"/>
    <s v="Mrs. Lauren Potter DDS"/>
    <s v="Ohio"/>
    <x v="12"/>
    <x v="1"/>
    <s v="03"/>
  </r>
  <r>
    <s v="B-26279"/>
    <n v="3747"/>
    <n v="410"/>
    <n v="5"/>
    <s v="Office Supplies"/>
    <s v="Markers"/>
    <s v="Credit Card"/>
    <d v="2023-02-17T00:00:00"/>
    <s v="Jason Brown"/>
    <s v="Illinois"/>
    <x v="1"/>
    <x v="0"/>
    <s v="02"/>
  </r>
  <r>
    <s v="B-26279"/>
    <n v="3747"/>
    <n v="410"/>
    <n v="5"/>
    <s v="Office Supplies"/>
    <s v="Markers"/>
    <s v="Credit Card"/>
    <d v="2021-07-21T00:00:00"/>
    <s v="Jamie Santos"/>
    <s v="California"/>
    <x v="4"/>
    <x v="2"/>
    <s v="07"/>
  </r>
  <r>
    <s v="B-26279"/>
    <n v="3194"/>
    <n v="534"/>
    <n v="4"/>
    <s v="Office Supplies"/>
    <s v="Binders"/>
    <s v="UPI"/>
    <d v="2020-07-12T00:00:00"/>
    <s v="Kristin Alvarez"/>
    <s v="Illinois"/>
    <x v="6"/>
    <x v="4"/>
    <s v="07"/>
  </r>
  <r>
    <s v="B-26279"/>
    <n v="3194"/>
    <n v="534"/>
    <n v="4"/>
    <s v="Office Supplies"/>
    <s v="Binders"/>
    <s v="UPI"/>
    <d v="2022-12-08T00:00:00"/>
    <s v="Kevin Jackson"/>
    <s v="New York"/>
    <x v="2"/>
    <x v="3"/>
    <s v="12"/>
  </r>
  <r>
    <s v="B-26279"/>
    <n v="3194"/>
    <n v="534"/>
    <n v="4"/>
    <s v="Office Supplies"/>
    <s v="Binders"/>
    <s v="UPI"/>
    <d v="2024-03-27T00:00:00"/>
    <s v="Mrs. Lauren Potter DDS"/>
    <s v="Ohio"/>
    <x v="12"/>
    <x v="1"/>
    <s v="03"/>
  </r>
  <r>
    <s v="B-26279"/>
    <n v="3194"/>
    <n v="534"/>
    <n v="4"/>
    <s v="Office Supplies"/>
    <s v="Binders"/>
    <s v="UPI"/>
    <d v="2023-02-17T00:00:00"/>
    <s v="Jason Brown"/>
    <s v="Illinois"/>
    <x v="1"/>
    <x v="0"/>
    <s v="02"/>
  </r>
  <r>
    <s v="B-26279"/>
    <n v="3194"/>
    <n v="534"/>
    <n v="4"/>
    <s v="Office Supplies"/>
    <s v="Binders"/>
    <s v="UPI"/>
    <d v="2021-07-21T00:00:00"/>
    <s v="Jamie Santos"/>
    <s v="California"/>
    <x v="4"/>
    <x v="2"/>
    <s v="07"/>
  </r>
  <r>
    <s v="B-25770"/>
    <n v="8548"/>
    <n v="2305"/>
    <n v="1"/>
    <s v="Office Supplies"/>
    <s v="Binders"/>
    <s v="COD"/>
    <d v="2022-10-30T00:00:00"/>
    <s v="James Taylor"/>
    <s v="Florida"/>
    <x v="16"/>
    <x v="3"/>
    <s v="10"/>
  </r>
  <r>
    <s v="B-25715"/>
    <n v="6089"/>
    <n v="139"/>
    <n v="19"/>
    <s v="Furniture"/>
    <s v="Tables"/>
    <s v="Debit Card"/>
    <d v="2020-12-31T00:00:00"/>
    <s v="Alicia Vincent"/>
    <s v="Ohio"/>
    <x v="13"/>
    <x v="4"/>
    <s v="12"/>
  </r>
  <r>
    <s v="B-25715"/>
    <n v="6089"/>
    <n v="139"/>
    <n v="19"/>
    <s v="Furniture"/>
    <s v="Tables"/>
    <s v="Debit Card"/>
    <d v="2022-04-15T00:00:00"/>
    <s v="Kenneth Adams"/>
    <s v="Ohio"/>
    <x v="14"/>
    <x v="3"/>
    <s v="04"/>
  </r>
  <r>
    <s v="B-25715"/>
    <n v="6089"/>
    <n v="139"/>
    <n v="19"/>
    <s v="Furniture"/>
    <s v="Tables"/>
    <s v="Debit Card"/>
    <d v="2023-04-05T00:00:00"/>
    <s v="Shelby Browning"/>
    <s v="Illinois"/>
    <x v="1"/>
    <x v="0"/>
    <s v="04"/>
  </r>
  <r>
    <s v="B-25715"/>
    <n v="2586"/>
    <n v="800"/>
    <n v="16"/>
    <s v="Furniture"/>
    <s v="Tables"/>
    <s v="UPI"/>
    <d v="2020-12-31T00:00:00"/>
    <s v="Alicia Vincent"/>
    <s v="Ohio"/>
    <x v="13"/>
    <x v="4"/>
    <s v="12"/>
  </r>
  <r>
    <s v="B-25715"/>
    <n v="2586"/>
    <n v="800"/>
    <n v="16"/>
    <s v="Furniture"/>
    <s v="Tables"/>
    <s v="UPI"/>
    <d v="2022-04-15T00:00:00"/>
    <s v="Kenneth Adams"/>
    <s v="Ohio"/>
    <x v="14"/>
    <x v="3"/>
    <s v="04"/>
  </r>
  <r>
    <s v="B-25715"/>
    <n v="2586"/>
    <n v="800"/>
    <n v="16"/>
    <s v="Furniture"/>
    <s v="Tables"/>
    <s v="UPI"/>
    <d v="2023-04-05T00:00:00"/>
    <s v="Shelby Browning"/>
    <s v="Illinois"/>
    <x v="1"/>
    <x v="0"/>
    <s v="04"/>
  </r>
  <r>
    <s v="B-25715"/>
    <n v="3757"/>
    <n v="1626"/>
    <n v="9"/>
    <s v="Office Supplies"/>
    <s v="Paper"/>
    <s v="UPI"/>
    <d v="2020-12-31T00:00:00"/>
    <s v="Alicia Vincent"/>
    <s v="Ohio"/>
    <x v="13"/>
    <x v="4"/>
    <s v="12"/>
  </r>
  <r>
    <s v="B-25715"/>
    <n v="3757"/>
    <n v="1626"/>
    <n v="9"/>
    <s v="Office Supplies"/>
    <s v="Paper"/>
    <s v="UPI"/>
    <d v="2022-04-15T00:00:00"/>
    <s v="Kenneth Adams"/>
    <s v="Ohio"/>
    <x v="14"/>
    <x v="3"/>
    <s v="04"/>
  </r>
  <r>
    <s v="B-25715"/>
    <n v="3757"/>
    <n v="1626"/>
    <n v="9"/>
    <s v="Office Supplies"/>
    <s v="Paper"/>
    <s v="UPI"/>
    <d v="2023-04-05T00:00:00"/>
    <s v="Shelby Browning"/>
    <s v="Illinois"/>
    <x v="1"/>
    <x v="0"/>
    <s v="04"/>
  </r>
  <r>
    <s v="B-26961"/>
    <n v="5193"/>
    <n v="2530"/>
    <n v="5"/>
    <s v="Furniture"/>
    <s v="Sofas"/>
    <s v="Debit Card"/>
    <d v="2021-10-29T00:00:00"/>
    <s v="Johnny Hill"/>
    <s v="California"/>
    <x v="9"/>
    <x v="2"/>
    <s v="10"/>
  </r>
  <r>
    <s v="B-26961"/>
    <n v="5193"/>
    <n v="2530"/>
    <n v="5"/>
    <s v="Furniture"/>
    <s v="Sofas"/>
    <s v="Debit Card"/>
    <d v="2024-12-29T00:00:00"/>
    <s v="Nicholas Tucker"/>
    <s v="Florida"/>
    <x v="0"/>
    <x v="1"/>
    <s v="12"/>
  </r>
  <r>
    <s v="B-25902"/>
    <n v="7493"/>
    <n v="96"/>
    <n v="3"/>
    <s v="Electronics"/>
    <s v="Electronic Games"/>
    <s v="UPI"/>
    <d v="2020-08-11T00:00:00"/>
    <s v="Theresa Cline"/>
    <s v="Ohio"/>
    <x v="14"/>
    <x v="4"/>
    <s v="08"/>
  </r>
  <r>
    <s v="B-26321"/>
    <n v="2062"/>
    <n v="848"/>
    <n v="6"/>
    <s v="Office Supplies"/>
    <s v="Markers"/>
    <s v="Credit Card"/>
    <d v="2024-03-04T00:00:00"/>
    <s v="Christine Wheeler"/>
    <s v="Florida"/>
    <x v="16"/>
    <x v="1"/>
    <s v="03"/>
  </r>
  <r>
    <s v="B-25612"/>
    <n v="7163"/>
    <n v="1536"/>
    <n v="1"/>
    <s v="Electronics"/>
    <s v="Phones"/>
    <s v="EMI"/>
    <d v="2023-10-17T00:00:00"/>
    <s v="Carlos Wells"/>
    <s v="California"/>
    <x v="9"/>
    <x v="0"/>
    <s v="10"/>
  </r>
  <r>
    <s v="B-25605"/>
    <n v="4026"/>
    <n v="163"/>
    <n v="6"/>
    <s v="Electronics"/>
    <s v="Phones"/>
    <s v="COD"/>
    <d v="2023-07-28T00:00:00"/>
    <s v="Randall Bell"/>
    <s v="New York"/>
    <x v="5"/>
    <x v="0"/>
    <s v="07"/>
  </r>
  <r>
    <s v="B-25810"/>
    <n v="1894"/>
    <n v="275"/>
    <n v="5"/>
    <s v="Furniture"/>
    <s v="Chairs"/>
    <s v="Credit Card"/>
    <d v="2021-11-27T00:00:00"/>
    <s v="Kendra Mckinney"/>
    <s v="Florida"/>
    <x v="0"/>
    <x v="2"/>
    <s v="11"/>
  </r>
  <r>
    <s v="B-25810"/>
    <n v="7144"/>
    <n v="192"/>
    <n v="13"/>
    <s v="Electronics"/>
    <s v="Electronic Games"/>
    <s v="Credit Card"/>
    <d v="2021-11-27T00:00:00"/>
    <s v="Kendra Mckinney"/>
    <s v="Florida"/>
    <x v="0"/>
    <x v="2"/>
    <s v="11"/>
  </r>
  <r>
    <s v="B-25935"/>
    <n v="3482"/>
    <n v="1554"/>
    <n v="15"/>
    <s v="Electronics"/>
    <s v="Laptops"/>
    <s v="Debit Card"/>
    <d v="2020-09-09T00:00:00"/>
    <s v="Amanda Kim"/>
    <s v="Ohio"/>
    <x v="12"/>
    <x v="4"/>
    <s v="09"/>
  </r>
  <r>
    <s v="B-26245"/>
    <n v="4172"/>
    <n v="235"/>
    <n v="5"/>
    <s v="Office Supplies"/>
    <s v="Paper"/>
    <s v="EMI"/>
    <d v="2021-06-02T00:00:00"/>
    <s v="Megan Morgan"/>
    <s v="Ohio"/>
    <x v="14"/>
    <x v="2"/>
    <s v="06"/>
  </r>
  <r>
    <s v="B-26245"/>
    <n v="4172"/>
    <n v="235"/>
    <n v="5"/>
    <s v="Office Supplies"/>
    <s v="Paper"/>
    <s v="EMI"/>
    <d v="2022-08-22T00:00:00"/>
    <s v="Vincent Kramer"/>
    <s v="Florida"/>
    <x v="3"/>
    <x v="3"/>
    <s v="08"/>
  </r>
  <r>
    <s v="B-26245"/>
    <n v="4172"/>
    <n v="235"/>
    <n v="5"/>
    <s v="Office Supplies"/>
    <s v="Paper"/>
    <s v="EMI"/>
    <d v="2024-04-16T00:00:00"/>
    <s v="Raymond Bean"/>
    <s v="Illinois"/>
    <x v="6"/>
    <x v="1"/>
    <s v="04"/>
  </r>
  <r>
    <s v="B-25346"/>
    <n v="6265"/>
    <n v="155"/>
    <n v="8"/>
    <s v="Furniture"/>
    <s v="Sofas"/>
    <s v="COD"/>
    <d v="2022-08-23T00:00:00"/>
    <s v="Reginald Hebert"/>
    <s v="Ohio"/>
    <x v="13"/>
    <x v="3"/>
    <s v="08"/>
  </r>
  <r>
    <s v="B-25346"/>
    <n v="6265"/>
    <n v="155"/>
    <n v="8"/>
    <s v="Furniture"/>
    <s v="Sofas"/>
    <s v="COD"/>
    <d v="2021-03-12T00:00:00"/>
    <s v="Jeremy Vazquez"/>
    <s v="Ohio"/>
    <x v="14"/>
    <x v="2"/>
    <s v="03"/>
  </r>
  <r>
    <s v="B-25594"/>
    <n v="2931"/>
    <n v="212"/>
    <n v="7"/>
    <s v="Electronics"/>
    <s v="Electronic Games"/>
    <s v="Credit Card"/>
    <d v="2024-06-26T00:00:00"/>
    <s v="Michael Stewart"/>
    <s v="Illinois"/>
    <x v="17"/>
    <x v="1"/>
    <s v="06"/>
  </r>
  <r>
    <s v="B-25594"/>
    <n v="2931"/>
    <n v="212"/>
    <n v="7"/>
    <s v="Electronics"/>
    <s v="Electronic Games"/>
    <s v="Credit Card"/>
    <d v="2023-12-08T00:00:00"/>
    <s v="Kevin Johnson"/>
    <s v="Florida"/>
    <x v="16"/>
    <x v="0"/>
    <s v="12"/>
  </r>
  <r>
    <s v="B-25471"/>
    <n v="1146"/>
    <n v="188"/>
    <n v="9"/>
    <s v="Furniture"/>
    <s v="Chairs"/>
    <s v="Debit Card"/>
    <d v="2024-11-27T00:00:00"/>
    <s v="Tara Hughes"/>
    <s v="Florida"/>
    <x v="16"/>
    <x v="1"/>
    <s v="11"/>
  </r>
  <r>
    <s v="B-25398"/>
    <n v="9215"/>
    <n v="767"/>
    <n v="13"/>
    <s v="Electronics"/>
    <s v="Printers"/>
    <s v="COD"/>
    <d v="2022-01-10T00:00:00"/>
    <s v="Sandra Perkins"/>
    <s v="Florida"/>
    <x v="16"/>
    <x v="3"/>
    <s v="01"/>
  </r>
  <r>
    <s v="B-25398"/>
    <n v="9215"/>
    <n v="767"/>
    <n v="13"/>
    <s v="Electronics"/>
    <s v="Printers"/>
    <s v="COD"/>
    <d v="2021-11-01T00:00:00"/>
    <s v="Heather Bell"/>
    <s v="California"/>
    <x v="11"/>
    <x v="2"/>
    <s v="11"/>
  </r>
  <r>
    <s v="B-25999"/>
    <n v="7895"/>
    <n v="1005"/>
    <n v="1"/>
    <s v="Furniture"/>
    <s v="Chairs"/>
    <s v="Credit Card"/>
    <d v="2023-10-28T00:00:00"/>
    <s v="Nancy Boyd"/>
    <s v="Ohio"/>
    <x v="13"/>
    <x v="0"/>
    <s v="10"/>
  </r>
  <r>
    <s v="B-25999"/>
    <n v="7895"/>
    <n v="1005"/>
    <n v="1"/>
    <s v="Furniture"/>
    <s v="Chairs"/>
    <s v="Credit Card"/>
    <d v="2025-03-01T00:00:00"/>
    <s v="Raymond Reyes"/>
    <s v="California"/>
    <x v="9"/>
    <x v="5"/>
    <s v="03"/>
  </r>
  <r>
    <s v="B-25999"/>
    <n v="2740"/>
    <n v="558"/>
    <n v="8"/>
    <s v="Office Supplies"/>
    <s v="Pens"/>
    <s v="UPI"/>
    <d v="2023-10-28T00:00:00"/>
    <s v="Nancy Boyd"/>
    <s v="Ohio"/>
    <x v="13"/>
    <x v="0"/>
    <s v="10"/>
  </r>
  <r>
    <s v="B-25999"/>
    <n v="2740"/>
    <n v="558"/>
    <n v="8"/>
    <s v="Office Supplies"/>
    <s v="Pens"/>
    <s v="UPI"/>
    <d v="2025-03-01T00:00:00"/>
    <s v="Raymond Reyes"/>
    <s v="California"/>
    <x v="9"/>
    <x v="5"/>
    <s v="03"/>
  </r>
  <r>
    <s v="B-25159"/>
    <n v="5338"/>
    <n v="1354"/>
    <n v="16"/>
    <s v="Office Supplies"/>
    <s v="Markers"/>
    <s v="UPI"/>
    <d v="2024-08-01T00:00:00"/>
    <s v="Cassandra Jordan"/>
    <s v="Illinois"/>
    <x v="17"/>
    <x v="1"/>
    <s v="08"/>
  </r>
  <r>
    <s v="B-25159"/>
    <n v="5338"/>
    <n v="1354"/>
    <n v="16"/>
    <s v="Office Supplies"/>
    <s v="Markers"/>
    <s v="UPI"/>
    <d v="2023-06-07T00:00:00"/>
    <s v="Evelyn Harris"/>
    <s v="New York"/>
    <x v="2"/>
    <x v="0"/>
    <s v="06"/>
  </r>
  <r>
    <s v="B-25159"/>
    <n v="5338"/>
    <n v="1354"/>
    <n v="16"/>
    <s v="Office Supplies"/>
    <s v="Markers"/>
    <s v="UPI"/>
    <d v="2024-10-21T00:00:00"/>
    <s v="Shannon Maynard"/>
    <s v="Florida"/>
    <x v="3"/>
    <x v="1"/>
    <s v="10"/>
  </r>
  <r>
    <s v="B-25159"/>
    <n v="5338"/>
    <n v="1354"/>
    <n v="16"/>
    <s v="Office Supplies"/>
    <s v="Markers"/>
    <s v="UPI"/>
    <d v="2021-01-04T00:00:00"/>
    <s v="Marie James"/>
    <s v="New York"/>
    <x v="2"/>
    <x v="2"/>
    <s v="01"/>
  </r>
  <r>
    <s v="B-25496"/>
    <n v="3095"/>
    <n v="941"/>
    <n v="2"/>
    <s v="Office Supplies"/>
    <s v="Pens"/>
    <s v="EMI"/>
    <d v="2022-04-19T00:00:00"/>
    <s v="Maria Carroll"/>
    <s v="Ohio"/>
    <x v="14"/>
    <x v="3"/>
    <s v="04"/>
  </r>
  <r>
    <s v="B-25496"/>
    <n v="3095"/>
    <n v="941"/>
    <n v="2"/>
    <s v="Office Supplies"/>
    <s v="Pens"/>
    <s v="EMI"/>
    <d v="2022-08-11T00:00:00"/>
    <s v="Jessica Sloan"/>
    <s v="Texas"/>
    <x v="10"/>
    <x v="3"/>
    <s v="08"/>
  </r>
  <r>
    <s v="B-25401"/>
    <n v="6017"/>
    <n v="2230"/>
    <n v="13"/>
    <s v="Electronics"/>
    <s v="Printers"/>
    <s v="Debit Card"/>
    <d v="2023-08-04T00:00:00"/>
    <s v="Scott Craig"/>
    <s v="Illinois"/>
    <x v="17"/>
    <x v="0"/>
    <s v="08"/>
  </r>
  <r>
    <s v="B-25707"/>
    <n v="4904"/>
    <n v="469"/>
    <n v="2"/>
    <s v="Office Supplies"/>
    <s v="Pens"/>
    <s v="Debit Card"/>
    <d v="2020-04-25T00:00:00"/>
    <s v="Kaitlin Brown"/>
    <s v="Texas"/>
    <x v="8"/>
    <x v="4"/>
    <s v="04"/>
  </r>
  <r>
    <s v="B-25707"/>
    <n v="3080"/>
    <n v="737"/>
    <n v="6"/>
    <s v="Office Supplies"/>
    <s v="Binders"/>
    <s v="UPI"/>
    <d v="2020-04-25T00:00:00"/>
    <s v="Kaitlin Brown"/>
    <s v="Texas"/>
    <x v="8"/>
    <x v="4"/>
    <s v="04"/>
  </r>
  <r>
    <s v="B-26225"/>
    <n v="1992"/>
    <n v="355"/>
    <n v="2"/>
    <s v="Electronics"/>
    <s v="Phones"/>
    <s v="COD"/>
    <d v="2024-12-14T00:00:00"/>
    <s v="William Beck"/>
    <s v="Florida"/>
    <x v="16"/>
    <x v="1"/>
    <s v="12"/>
  </r>
  <r>
    <s v="B-25662"/>
    <n v="5346"/>
    <n v="1246"/>
    <n v="17"/>
    <s v="Furniture"/>
    <s v="Sofas"/>
    <s v="EMI"/>
    <d v="2022-07-25T00:00:00"/>
    <s v="Eric Mason"/>
    <s v="Florida"/>
    <x v="3"/>
    <x v="3"/>
    <s v="07"/>
  </r>
  <r>
    <s v="B-25662"/>
    <n v="5346"/>
    <n v="1246"/>
    <n v="17"/>
    <s v="Furniture"/>
    <s v="Sofas"/>
    <s v="EMI"/>
    <d v="2022-05-07T00:00:00"/>
    <s v="Lisa Lowe"/>
    <s v="Florida"/>
    <x v="0"/>
    <x v="3"/>
    <s v="05"/>
  </r>
  <r>
    <s v="B-26752"/>
    <n v="8422"/>
    <n v="893"/>
    <n v="18"/>
    <s v="Electronics"/>
    <s v="Printers"/>
    <s v="Debit Card"/>
    <d v="2022-08-11T00:00:00"/>
    <s v="Roy Miller"/>
    <s v="California"/>
    <x v="11"/>
    <x v="3"/>
    <s v="08"/>
  </r>
  <r>
    <s v="B-26752"/>
    <n v="8422"/>
    <n v="893"/>
    <n v="18"/>
    <s v="Electronics"/>
    <s v="Printers"/>
    <s v="Debit Card"/>
    <d v="2022-08-12T00:00:00"/>
    <s v="Christopher Espinoza"/>
    <s v="Ohio"/>
    <x v="12"/>
    <x v="3"/>
    <s v="08"/>
  </r>
  <r>
    <s v="B-26752"/>
    <n v="6105"/>
    <n v="1447"/>
    <n v="8"/>
    <s v="Furniture"/>
    <s v="Bookcases"/>
    <s v="Credit Card"/>
    <d v="2022-08-11T00:00:00"/>
    <s v="Roy Miller"/>
    <s v="California"/>
    <x v="11"/>
    <x v="3"/>
    <s v="08"/>
  </r>
  <r>
    <s v="B-26752"/>
    <n v="6105"/>
    <n v="1447"/>
    <n v="8"/>
    <s v="Furniture"/>
    <s v="Bookcases"/>
    <s v="Credit Card"/>
    <d v="2022-08-12T00:00:00"/>
    <s v="Christopher Espinoza"/>
    <s v="Ohio"/>
    <x v="12"/>
    <x v="3"/>
    <s v="08"/>
  </r>
  <r>
    <s v="B-25640"/>
    <n v="670"/>
    <n v="85"/>
    <n v="9"/>
    <s v="Office Supplies"/>
    <s v="Pens"/>
    <s v="EMI"/>
    <d v="2023-08-21T00:00:00"/>
    <s v="Claire Cole"/>
    <s v="Texas"/>
    <x v="15"/>
    <x v="0"/>
    <s v="08"/>
  </r>
  <r>
    <s v="B-25030"/>
    <n v="4057"/>
    <n v="1012"/>
    <n v="6"/>
    <s v="Electronics"/>
    <s v="Laptops"/>
    <s v="Credit Card"/>
    <d v="2022-09-12T00:00:00"/>
    <s v="Eric Nunez"/>
    <s v="California"/>
    <x v="9"/>
    <x v="3"/>
    <s v="09"/>
  </r>
  <r>
    <s v="B-25504"/>
    <n v="8178"/>
    <n v="2462"/>
    <n v="10"/>
    <s v="Office Supplies"/>
    <s v="Pens"/>
    <s v="UPI"/>
    <d v="2023-08-20T00:00:00"/>
    <s v="David Bell"/>
    <s v="California"/>
    <x v="4"/>
    <x v="0"/>
    <s v="08"/>
  </r>
  <r>
    <s v="B-26912"/>
    <n v="8752"/>
    <n v="1686"/>
    <n v="9"/>
    <s v="Furniture"/>
    <s v="Tables"/>
    <s v="Debit Card"/>
    <d v="2020-12-27T00:00:00"/>
    <s v="Patrick Hensley MD"/>
    <s v="Ohio"/>
    <x v="13"/>
    <x v="4"/>
    <s v="12"/>
  </r>
  <r>
    <s v="B-26912"/>
    <n v="8752"/>
    <n v="1686"/>
    <n v="9"/>
    <s v="Furniture"/>
    <s v="Tables"/>
    <s v="Debit Card"/>
    <d v="2023-09-04T00:00:00"/>
    <s v="John Cox"/>
    <s v="Illinois"/>
    <x v="17"/>
    <x v="0"/>
    <s v="09"/>
  </r>
  <r>
    <s v="B-26912"/>
    <n v="8752"/>
    <n v="1686"/>
    <n v="9"/>
    <s v="Furniture"/>
    <s v="Tables"/>
    <s v="Debit Card"/>
    <d v="2022-01-08T00:00:00"/>
    <s v="Michelle Sullivan"/>
    <s v="Illinois"/>
    <x v="1"/>
    <x v="3"/>
    <s v="01"/>
  </r>
  <r>
    <s v="B-25193"/>
    <n v="8974"/>
    <n v="4441"/>
    <n v="16"/>
    <s v="Electronics"/>
    <s v="Printers"/>
    <s v="EMI"/>
    <d v="2023-06-05T00:00:00"/>
    <s v="Angela Todd"/>
    <s v="New York"/>
    <x v="5"/>
    <x v="0"/>
    <s v="06"/>
  </r>
  <r>
    <s v="B-25106"/>
    <n v="9090"/>
    <n v="3098"/>
    <n v="16"/>
    <s v="Electronics"/>
    <s v="Phones"/>
    <s v="Credit Card"/>
    <d v="2021-04-01T00:00:00"/>
    <s v="Luke Saunders"/>
    <s v="Texas"/>
    <x v="8"/>
    <x v="2"/>
    <s v="04"/>
  </r>
  <r>
    <s v="B-25106"/>
    <n v="9090"/>
    <n v="3098"/>
    <n v="16"/>
    <s v="Electronics"/>
    <s v="Phones"/>
    <s v="Credit Card"/>
    <d v="2024-05-28T00:00:00"/>
    <s v="Dr. Jennifer Benton DVM"/>
    <s v="Illinois"/>
    <x v="6"/>
    <x v="1"/>
    <s v="05"/>
  </r>
  <r>
    <s v="B-25106"/>
    <n v="851"/>
    <n v="356"/>
    <n v="11"/>
    <s v="Electronics"/>
    <s v="Electronic Games"/>
    <s v="Credit Card"/>
    <d v="2021-04-01T00:00:00"/>
    <s v="Luke Saunders"/>
    <s v="Texas"/>
    <x v="8"/>
    <x v="2"/>
    <s v="04"/>
  </r>
  <r>
    <s v="B-25106"/>
    <n v="851"/>
    <n v="356"/>
    <n v="11"/>
    <s v="Electronics"/>
    <s v="Electronic Games"/>
    <s v="Credit Card"/>
    <d v="2024-05-28T00:00:00"/>
    <s v="Dr. Jennifer Benton DVM"/>
    <s v="Illinois"/>
    <x v="6"/>
    <x v="1"/>
    <s v="05"/>
  </r>
  <r>
    <s v="B-26835"/>
    <n v="5427"/>
    <n v="728"/>
    <n v="3"/>
    <s v="Electronics"/>
    <s v="Phones"/>
    <s v="UPI"/>
    <d v="2023-03-09T00:00:00"/>
    <s v="Keith Smith"/>
    <s v="Florida"/>
    <x v="0"/>
    <x v="0"/>
    <s v="03"/>
  </r>
  <r>
    <s v="B-25836"/>
    <n v="2695"/>
    <n v="914"/>
    <n v="15"/>
    <s v="Furniture"/>
    <s v="Bookcases"/>
    <s v="Debit Card"/>
    <d v="2022-07-28T00:00:00"/>
    <s v="Danielle Mitchell"/>
    <s v="Illinois"/>
    <x v="17"/>
    <x v="3"/>
    <s v="07"/>
  </r>
  <r>
    <s v="B-25836"/>
    <n v="2695"/>
    <n v="914"/>
    <n v="15"/>
    <s v="Furniture"/>
    <s v="Bookcases"/>
    <s v="Debit Card"/>
    <d v="2021-06-17T00:00:00"/>
    <s v="Jesus Hernandez"/>
    <s v="California"/>
    <x v="4"/>
    <x v="2"/>
    <s v="06"/>
  </r>
  <r>
    <s v="B-26661"/>
    <n v="2386"/>
    <n v="999"/>
    <n v="3"/>
    <s v="Office Supplies"/>
    <s v="Pens"/>
    <s v="COD"/>
    <d v="2024-02-13T00:00:00"/>
    <s v="Jason Norman"/>
    <s v="Florida"/>
    <x v="0"/>
    <x v="1"/>
    <s v="02"/>
  </r>
  <r>
    <s v="B-26317"/>
    <n v="2284"/>
    <n v="149"/>
    <n v="20"/>
    <s v="Office Supplies"/>
    <s v="Pens"/>
    <s v="Debit Card"/>
    <d v="2021-08-06T00:00:00"/>
    <s v="Laura Poole"/>
    <s v="New York"/>
    <x v="7"/>
    <x v="2"/>
    <s v="08"/>
  </r>
  <r>
    <s v="B-26839"/>
    <n v="6034"/>
    <n v="608"/>
    <n v="8"/>
    <s v="Electronics"/>
    <s v="Phones"/>
    <s v="EMI"/>
    <d v="2022-05-01T00:00:00"/>
    <s v="Sarah Wagner"/>
    <s v="Texas"/>
    <x v="15"/>
    <x v="3"/>
    <s v="05"/>
  </r>
  <r>
    <s v="B-26839"/>
    <n v="8956"/>
    <n v="3359"/>
    <n v="13"/>
    <s v="Furniture"/>
    <s v="Bookcases"/>
    <s v="Credit Card"/>
    <d v="2022-05-01T00:00:00"/>
    <s v="Sarah Wagner"/>
    <s v="Texas"/>
    <x v="15"/>
    <x v="3"/>
    <s v="05"/>
  </r>
  <r>
    <s v="B-25735"/>
    <n v="7122"/>
    <n v="1982"/>
    <n v="7"/>
    <s v="Office Supplies"/>
    <s v="Markers"/>
    <s v="EMI"/>
    <d v="2024-03-11T00:00:00"/>
    <s v="Bryan Baird"/>
    <s v="Illinois"/>
    <x v="17"/>
    <x v="1"/>
    <s v="03"/>
  </r>
  <r>
    <s v="B-25387"/>
    <n v="9775"/>
    <n v="4507"/>
    <n v="5"/>
    <s v="Office Supplies"/>
    <s v="Markers"/>
    <s v="UPI"/>
    <d v="2020-07-06T00:00:00"/>
    <s v="Amy Thompson"/>
    <s v="Ohio"/>
    <x v="13"/>
    <x v="4"/>
    <s v="07"/>
  </r>
  <r>
    <s v="B-25192"/>
    <n v="3309"/>
    <n v="177"/>
    <n v="13"/>
    <s v="Furniture"/>
    <s v="Bookcases"/>
    <s v="EMI"/>
    <d v="2020-12-17T00:00:00"/>
    <s v="Ashley Wright"/>
    <s v="Ohio"/>
    <x v="14"/>
    <x v="4"/>
    <s v="12"/>
  </r>
  <r>
    <s v="B-26844"/>
    <n v="4163"/>
    <n v="897"/>
    <n v="14"/>
    <s v="Electronics"/>
    <s v="Electronic Games"/>
    <s v="COD"/>
    <d v="2022-08-30T00:00:00"/>
    <s v="Michelle Lynch"/>
    <s v="Illinois"/>
    <x v="6"/>
    <x v="3"/>
    <s v="08"/>
  </r>
  <r>
    <s v="B-26844"/>
    <n v="4163"/>
    <n v="897"/>
    <n v="14"/>
    <s v="Electronics"/>
    <s v="Electronic Games"/>
    <s v="COD"/>
    <d v="2025-02-27T00:00:00"/>
    <s v="Ryan Hale"/>
    <s v="Ohio"/>
    <x v="14"/>
    <x v="5"/>
    <s v="02"/>
  </r>
  <r>
    <s v="B-26844"/>
    <n v="4163"/>
    <n v="897"/>
    <n v="14"/>
    <s v="Electronics"/>
    <s v="Electronic Games"/>
    <s v="COD"/>
    <d v="2021-06-05T00:00:00"/>
    <s v="Marie Jefferson"/>
    <s v="Florida"/>
    <x v="3"/>
    <x v="2"/>
    <s v="06"/>
  </r>
  <r>
    <s v="B-25236"/>
    <n v="5518"/>
    <n v="867"/>
    <n v="7"/>
    <s v="Furniture"/>
    <s v="Sofas"/>
    <s v="UPI"/>
    <d v="2022-12-22T00:00:00"/>
    <s v="Vanessa Smith"/>
    <s v="Texas"/>
    <x v="15"/>
    <x v="3"/>
    <s v="12"/>
  </r>
  <r>
    <s v="B-25940"/>
    <n v="7566"/>
    <n v="606"/>
    <n v="6"/>
    <s v="Electronics"/>
    <s v="Phones"/>
    <s v="Debit Card"/>
    <d v="2025-01-25T00:00:00"/>
    <s v="Ryan Foster"/>
    <s v="Ohio"/>
    <x v="12"/>
    <x v="5"/>
    <s v="01"/>
  </r>
  <r>
    <s v="B-25940"/>
    <n v="7566"/>
    <n v="606"/>
    <n v="6"/>
    <s v="Electronics"/>
    <s v="Phones"/>
    <s v="Debit Card"/>
    <d v="2025-02-14T00:00:00"/>
    <s v="David Lara"/>
    <s v="California"/>
    <x v="9"/>
    <x v="5"/>
    <s v="02"/>
  </r>
  <r>
    <s v="B-26765"/>
    <n v="762"/>
    <n v="92"/>
    <n v="11"/>
    <s v="Electronics"/>
    <s v="Printers"/>
    <s v="COD"/>
    <d v="2023-01-06T00:00:00"/>
    <s v="Jonathan Young"/>
    <s v="Illinois"/>
    <x v="6"/>
    <x v="0"/>
    <s v="01"/>
  </r>
  <r>
    <s v="B-26817"/>
    <n v="3316"/>
    <n v="126"/>
    <n v="6"/>
    <s v="Electronics"/>
    <s v="Laptops"/>
    <s v="COD"/>
    <d v="2020-10-11T00:00:00"/>
    <s v="Debra Townsend"/>
    <s v="Ohio"/>
    <x v="13"/>
    <x v="4"/>
    <s v="10"/>
  </r>
  <r>
    <s v="B-26522"/>
    <n v="5994"/>
    <n v="2826"/>
    <n v="9"/>
    <s v="Furniture"/>
    <s v="Bookcases"/>
    <s v="EMI"/>
    <d v="2023-05-24T00:00:00"/>
    <s v="John Thomas"/>
    <s v="California"/>
    <x v="11"/>
    <x v="0"/>
    <s v="05"/>
  </r>
  <r>
    <s v="B-26522"/>
    <n v="5994"/>
    <n v="2826"/>
    <n v="9"/>
    <s v="Furniture"/>
    <s v="Bookcases"/>
    <s v="EMI"/>
    <d v="2024-03-12T00:00:00"/>
    <s v="Bryan Anderson"/>
    <s v="California"/>
    <x v="4"/>
    <x v="1"/>
    <s v="03"/>
  </r>
  <r>
    <s v="B-26522"/>
    <n v="5994"/>
    <n v="2826"/>
    <n v="9"/>
    <s v="Furniture"/>
    <s v="Bookcases"/>
    <s v="EMI"/>
    <d v="2024-03-17T00:00:00"/>
    <s v="Sarah Miller"/>
    <s v="New York"/>
    <x v="5"/>
    <x v="1"/>
    <s v="03"/>
  </r>
  <r>
    <s v="B-25681"/>
    <n v="3854"/>
    <n v="245"/>
    <n v="19"/>
    <s v="Electronics"/>
    <s v="Laptops"/>
    <s v="COD"/>
    <d v="2022-05-17T00:00:00"/>
    <s v="Robert Hill"/>
    <s v="Ohio"/>
    <x v="12"/>
    <x v="3"/>
    <s v="05"/>
  </r>
  <r>
    <s v="B-25382"/>
    <n v="7019"/>
    <n v="2677"/>
    <n v="15"/>
    <s v="Office Supplies"/>
    <s v="Markers"/>
    <s v="UPI"/>
    <d v="2020-12-21T00:00:00"/>
    <s v="Joshua Rojas"/>
    <s v="Florida"/>
    <x v="0"/>
    <x v="4"/>
    <s v="12"/>
  </r>
  <r>
    <s v="B-25944"/>
    <n v="5954"/>
    <n v="2640"/>
    <n v="14"/>
    <s v="Electronics"/>
    <s v="Laptops"/>
    <s v="Credit Card"/>
    <d v="2021-08-24T00:00:00"/>
    <s v="Angelica Lewis"/>
    <s v="New York"/>
    <x v="5"/>
    <x v="2"/>
    <s v="08"/>
  </r>
  <r>
    <s v="B-25944"/>
    <n v="5954"/>
    <n v="2640"/>
    <n v="14"/>
    <s v="Electronics"/>
    <s v="Laptops"/>
    <s v="Credit Card"/>
    <d v="2022-10-22T00:00:00"/>
    <s v="Jessica Russell"/>
    <s v="Texas"/>
    <x v="8"/>
    <x v="3"/>
    <s v="10"/>
  </r>
  <r>
    <s v="B-26980"/>
    <n v="9752"/>
    <n v="3618"/>
    <n v="5"/>
    <s v="Furniture"/>
    <s v="Bookcases"/>
    <s v="Debit Card"/>
    <d v="2024-02-21T00:00:00"/>
    <s v="Mary Johnson"/>
    <s v="New York"/>
    <x v="7"/>
    <x v="1"/>
    <s v="02"/>
  </r>
  <r>
    <s v="B-26980"/>
    <n v="9752"/>
    <n v="3618"/>
    <n v="5"/>
    <s v="Furniture"/>
    <s v="Bookcases"/>
    <s v="Debit Card"/>
    <d v="2022-10-31T00:00:00"/>
    <s v="Joseph Knight"/>
    <s v="Illinois"/>
    <x v="17"/>
    <x v="3"/>
    <s v="10"/>
  </r>
  <r>
    <s v="B-25780"/>
    <n v="5335"/>
    <n v="322"/>
    <n v="15"/>
    <s v="Electronics"/>
    <s v="Electronic Games"/>
    <s v="COD"/>
    <d v="2022-05-15T00:00:00"/>
    <s v="Jessica Greene"/>
    <s v="New York"/>
    <x v="5"/>
    <x v="3"/>
    <s v="05"/>
  </r>
  <r>
    <s v="B-25964"/>
    <n v="1454"/>
    <n v="80"/>
    <n v="20"/>
    <s v="Electronics"/>
    <s v="Electronic Games"/>
    <s v="Credit Card"/>
    <d v="2022-07-22T00:00:00"/>
    <s v="Vincent Perez"/>
    <s v="New York"/>
    <x v="7"/>
    <x v="3"/>
    <s v="07"/>
  </r>
  <r>
    <s v="B-26767"/>
    <n v="6724"/>
    <n v="1539"/>
    <n v="19"/>
    <s v="Furniture"/>
    <s v="Bookcases"/>
    <s v="COD"/>
    <d v="2021-12-13T00:00:00"/>
    <s v="Dennis Rivera"/>
    <s v="California"/>
    <x v="11"/>
    <x v="2"/>
    <s v="12"/>
  </r>
  <r>
    <s v="B-26767"/>
    <n v="6724"/>
    <n v="1539"/>
    <n v="19"/>
    <s v="Furniture"/>
    <s v="Bookcases"/>
    <s v="COD"/>
    <d v="2021-06-03T00:00:00"/>
    <s v="Nancy Keller"/>
    <s v="Texas"/>
    <x v="8"/>
    <x v="2"/>
    <s v="06"/>
  </r>
  <r>
    <s v="B-25501"/>
    <n v="9874"/>
    <n v="3895"/>
    <n v="4"/>
    <s v="Office Supplies"/>
    <s v="Binders"/>
    <s v="EMI"/>
    <d v="2025-02-24T00:00:00"/>
    <s v="Michelle Anderson"/>
    <s v="Ohio"/>
    <x v="14"/>
    <x v="5"/>
    <s v="02"/>
  </r>
  <r>
    <s v="B-26029"/>
    <n v="4918"/>
    <n v="1485"/>
    <n v="7"/>
    <s v="Electronics"/>
    <s v="Phones"/>
    <s v="UPI"/>
    <d v="2023-02-02T00:00:00"/>
    <s v="Anthony May"/>
    <s v="Florida"/>
    <x v="16"/>
    <x v="0"/>
    <s v="02"/>
  </r>
  <r>
    <s v="B-25292"/>
    <n v="3189"/>
    <n v="1180"/>
    <n v="19"/>
    <s v="Office Supplies"/>
    <s v="Paper"/>
    <s v="Credit Card"/>
    <d v="2021-12-31T00:00:00"/>
    <s v="Michelle Guerra"/>
    <s v="New York"/>
    <x v="5"/>
    <x v="2"/>
    <s v="12"/>
  </r>
  <r>
    <s v="B-25873"/>
    <n v="2684"/>
    <n v="713"/>
    <n v="2"/>
    <s v="Electronics"/>
    <s v="Electronic Games"/>
    <s v="UPI"/>
    <d v="2024-06-15T00:00:00"/>
    <s v="Meghan Ballard"/>
    <s v="New York"/>
    <x v="5"/>
    <x v="1"/>
    <s v="06"/>
  </r>
  <r>
    <s v="B-25873"/>
    <n v="2684"/>
    <n v="713"/>
    <n v="2"/>
    <s v="Electronics"/>
    <s v="Electronic Games"/>
    <s v="UPI"/>
    <d v="2022-06-05T00:00:00"/>
    <s v="Brian Wheeler"/>
    <s v="New York"/>
    <x v="2"/>
    <x v="3"/>
    <s v="06"/>
  </r>
  <r>
    <s v="B-25873"/>
    <n v="2684"/>
    <n v="713"/>
    <n v="2"/>
    <s v="Electronics"/>
    <s v="Electronic Games"/>
    <s v="UPI"/>
    <d v="2020-05-11T00:00:00"/>
    <s v="William Rosario"/>
    <s v="Texas"/>
    <x v="8"/>
    <x v="4"/>
    <s v="05"/>
  </r>
  <r>
    <s v="B-25444"/>
    <n v="7626"/>
    <n v="229"/>
    <n v="5"/>
    <s v="Office Supplies"/>
    <s v="Pens"/>
    <s v="EMI"/>
    <d v="2024-02-11T00:00:00"/>
    <s v="Jessica Hunt"/>
    <s v="Illinois"/>
    <x v="6"/>
    <x v="1"/>
    <s v="02"/>
  </r>
  <r>
    <s v="B-25444"/>
    <n v="7626"/>
    <n v="229"/>
    <n v="5"/>
    <s v="Office Supplies"/>
    <s v="Pens"/>
    <s v="EMI"/>
    <d v="2020-11-25T00:00:00"/>
    <s v="Tony Chavez"/>
    <s v="Ohio"/>
    <x v="12"/>
    <x v="4"/>
    <s v="11"/>
  </r>
  <r>
    <s v="B-26796"/>
    <n v="6669"/>
    <n v="3063"/>
    <n v="19"/>
    <s v="Electronics"/>
    <s v="Printers"/>
    <s v="UPI"/>
    <d v="2023-08-12T00:00:00"/>
    <s v="Mary Crawford"/>
    <s v="Ohio"/>
    <x v="13"/>
    <x v="0"/>
    <s v="08"/>
  </r>
  <r>
    <s v="B-25537"/>
    <n v="6123"/>
    <n v="1686"/>
    <n v="3"/>
    <s v="Office Supplies"/>
    <s v="Markers"/>
    <s v="Credit Card"/>
    <d v="2022-05-06T00:00:00"/>
    <s v="Roger Morrison"/>
    <s v="Ohio"/>
    <x v="13"/>
    <x v="3"/>
    <s v="05"/>
  </r>
  <r>
    <s v="B-26083"/>
    <n v="3265"/>
    <n v="1390"/>
    <n v="16"/>
    <s v="Office Supplies"/>
    <s v="Paper"/>
    <s v="Credit Card"/>
    <d v="2024-01-17T00:00:00"/>
    <s v="Bethany Harrison"/>
    <s v="California"/>
    <x v="4"/>
    <x v="1"/>
    <s v="01"/>
  </r>
  <r>
    <s v="B-25298"/>
    <n v="8104"/>
    <n v="1039"/>
    <n v="6"/>
    <s v="Office Supplies"/>
    <s v="Markers"/>
    <s v="COD"/>
    <d v="2021-11-24T00:00:00"/>
    <s v="Lisa Mcintyre"/>
    <s v="Florida"/>
    <x v="3"/>
    <x v="2"/>
    <s v="11"/>
  </r>
  <r>
    <s v="B-25298"/>
    <n v="8104"/>
    <n v="1039"/>
    <n v="6"/>
    <s v="Office Supplies"/>
    <s v="Markers"/>
    <s v="COD"/>
    <d v="2021-10-06T00:00:00"/>
    <s v="Carolyn Gonzalez"/>
    <s v="Florida"/>
    <x v="0"/>
    <x v="2"/>
    <s v="10"/>
  </r>
  <r>
    <s v="B-25298"/>
    <n v="8104"/>
    <n v="1039"/>
    <n v="6"/>
    <s v="Office Supplies"/>
    <s v="Markers"/>
    <s v="COD"/>
    <d v="2025-01-27T00:00:00"/>
    <s v="Christina Oconnell"/>
    <s v="California"/>
    <x v="11"/>
    <x v="5"/>
    <s v="01"/>
  </r>
  <r>
    <s v="B-26734"/>
    <n v="847"/>
    <n v="355"/>
    <n v="17"/>
    <s v="Furniture"/>
    <s v="Tables"/>
    <s v="COD"/>
    <d v="2022-05-23T00:00:00"/>
    <s v="James Garcia"/>
    <s v="New York"/>
    <x v="2"/>
    <x v="3"/>
    <s v="05"/>
  </r>
  <r>
    <s v="B-26734"/>
    <n v="847"/>
    <n v="355"/>
    <n v="17"/>
    <s v="Furniture"/>
    <s v="Tables"/>
    <s v="COD"/>
    <d v="2023-11-28T00:00:00"/>
    <s v="Emily Frederick"/>
    <s v="Texas"/>
    <x v="10"/>
    <x v="0"/>
    <s v="11"/>
  </r>
  <r>
    <s v="B-26734"/>
    <n v="847"/>
    <n v="355"/>
    <n v="17"/>
    <s v="Furniture"/>
    <s v="Tables"/>
    <s v="COD"/>
    <d v="2023-01-18T00:00:00"/>
    <s v="Shawn Wise"/>
    <s v="California"/>
    <x v="11"/>
    <x v="0"/>
    <s v="01"/>
  </r>
  <r>
    <s v="B-25483"/>
    <n v="3129"/>
    <n v="55"/>
    <n v="9"/>
    <s v="Furniture"/>
    <s v="Bookcases"/>
    <s v="Debit Card"/>
    <d v="2021-09-06T00:00:00"/>
    <s v="Carrie Alvarez"/>
    <s v="Illinois"/>
    <x v="17"/>
    <x v="2"/>
    <s v="09"/>
  </r>
  <r>
    <s v="B-25483"/>
    <n v="7821"/>
    <n v="3821"/>
    <n v="13"/>
    <s v="Electronics"/>
    <s v="Laptops"/>
    <s v="EMI"/>
    <d v="2021-09-06T00:00:00"/>
    <s v="Carrie Alvarez"/>
    <s v="Illinois"/>
    <x v="17"/>
    <x v="2"/>
    <s v="09"/>
  </r>
  <r>
    <s v="B-26041"/>
    <n v="9498"/>
    <n v="256"/>
    <n v="12"/>
    <s v="Electronics"/>
    <s v="Phones"/>
    <s v="COD"/>
    <d v="2021-02-22T00:00:00"/>
    <s v="Matthew James"/>
    <s v="Illinois"/>
    <x v="17"/>
    <x v="2"/>
    <s v="02"/>
  </r>
  <r>
    <s v="B-26041"/>
    <n v="9498"/>
    <n v="256"/>
    <n v="12"/>
    <s v="Electronics"/>
    <s v="Phones"/>
    <s v="COD"/>
    <d v="2021-10-06T00:00:00"/>
    <s v="Jerry Alvarado"/>
    <s v="New York"/>
    <x v="5"/>
    <x v="2"/>
    <s v="10"/>
  </r>
  <r>
    <s v="B-26750"/>
    <n v="5461"/>
    <n v="1214"/>
    <n v="7"/>
    <s v="Furniture"/>
    <s v="Sofas"/>
    <s v="Credit Card"/>
    <d v="2020-06-07T00:00:00"/>
    <s v="Paul Zimmerman"/>
    <s v="New York"/>
    <x v="7"/>
    <x v="4"/>
    <s v="06"/>
  </r>
  <r>
    <s v="B-26138"/>
    <n v="3084"/>
    <n v="611"/>
    <n v="19"/>
    <s v="Furniture"/>
    <s v="Bookcases"/>
    <s v="UPI"/>
    <d v="2024-05-21T00:00:00"/>
    <s v="Carl Ryan"/>
    <s v="Texas"/>
    <x v="8"/>
    <x v="1"/>
    <s v="05"/>
  </r>
  <r>
    <s v="B-26929"/>
    <n v="6087"/>
    <n v="3043"/>
    <n v="1"/>
    <s v="Furniture"/>
    <s v="Sofas"/>
    <s v="COD"/>
    <d v="2020-08-05T00:00:00"/>
    <s v="Kelly Roberts"/>
    <s v="New York"/>
    <x v="2"/>
    <x v="4"/>
    <s v="08"/>
  </r>
  <r>
    <s v="B-25359"/>
    <n v="611"/>
    <n v="300"/>
    <n v="3"/>
    <s v="Furniture"/>
    <s v="Bookcases"/>
    <s v="Credit Card"/>
    <d v="2020-10-15T00:00:00"/>
    <s v="Jack Woods"/>
    <s v="Illinois"/>
    <x v="17"/>
    <x v="4"/>
    <s v="10"/>
  </r>
  <r>
    <s v="B-25738"/>
    <n v="9909"/>
    <n v="2999"/>
    <n v="18"/>
    <s v="Office Supplies"/>
    <s v="Markers"/>
    <s v="COD"/>
    <d v="2021-05-15T00:00:00"/>
    <s v="Albert Alexander Jr."/>
    <s v="Ohio"/>
    <x v="14"/>
    <x v="2"/>
    <s v="05"/>
  </r>
  <r>
    <s v="B-25738"/>
    <n v="9909"/>
    <n v="2999"/>
    <n v="18"/>
    <s v="Office Supplies"/>
    <s v="Markers"/>
    <s v="COD"/>
    <d v="2022-01-13T00:00:00"/>
    <s v="Teresa Perez"/>
    <s v="Texas"/>
    <x v="10"/>
    <x v="3"/>
    <s v="01"/>
  </r>
  <r>
    <s v="B-25931"/>
    <n v="6485"/>
    <n v="3178"/>
    <n v="18"/>
    <s v="Furniture"/>
    <s v="Sofas"/>
    <s v="UPI"/>
    <d v="2023-07-18T00:00:00"/>
    <s v="Amanda Williams"/>
    <s v="Ohio"/>
    <x v="12"/>
    <x v="0"/>
    <s v="07"/>
  </r>
  <r>
    <s v="B-25706"/>
    <n v="7259"/>
    <n v="1969"/>
    <n v="10"/>
    <s v="Electronics"/>
    <s v="Laptops"/>
    <s v="Credit Card"/>
    <d v="2022-12-08T00:00:00"/>
    <s v="Kristen Lawson"/>
    <s v="Illinois"/>
    <x v="6"/>
    <x v="3"/>
    <s v="12"/>
  </r>
  <r>
    <s v="B-25352"/>
    <n v="3333"/>
    <n v="700"/>
    <n v="18"/>
    <s v="Electronics"/>
    <s v="Printers"/>
    <s v="COD"/>
    <d v="2023-04-17T00:00:00"/>
    <s v="Jacob Stewart"/>
    <s v="Florida"/>
    <x v="0"/>
    <x v="0"/>
    <s v="04"/>
  </r>
  <r>
    <s v="B-26909"/>
    <n v="7786"/>
    <n v="1202"/>
    <n v="4"/>
    <s v="Furniture"/>
    <s v="Sofas"/>
    <s v="EMI"/>
    <d v="2020-06-23T00:00:00"/>
    <s v="Daniel Brooks"/>
    <s v="Illinois"/>
    <x v="17"/>
    <x v="4"/>
    <s v="06"/>
  </r>
  <r>
    <s v="B-26296"/>
    <n v="7644"/>
    <n v="2428"/>
    <n v="6"/>
    <s v="Electronics"/>
    <s v="Phones"/>
    <s v="Debit Card"/>
    <d v="2022-01-20T00:00:00"/>
    <s v="Aaron Dunn"/>
    <s v="Illinois"/>
    <x v="6"/>
    <x v="3"/>
    <s v="01"/>
  </r>
  <r>
    <s v="B-26112"/>
    <n v="1476"/>
    <n v="247"/>
    <n v="5"/>
    <s v="Furniture"/>
    <s v="Bookcases"/>
    <s v="COD"/>
    <d v="2023-11-18T00:00:00"/>
    <s v="Jacob Martinez"/>
    <s v="California"/>
    <x v="4"/>
    <x v="0"/>
    <s v="11"/>
  </r>
  <r>
    <s v="B-26112"/>
    <n v="1476"/>
    <n v="247"/>
    <n v="5"/>
    <s v="Furniture"/>
    <s v="Bookcases"/>
    <s v="COD"/>
    <d v="2022-01-19T00:00:00"/>
    <s v="Raymond Burgess"/>
    <s v="California"/>
    <x v="9"/>
    <x v="3"/>
    <s v="01"/>
  </r>
  <r>
    <s v="B-26790"/>
    <n v="3445"/>
    <n v="1405"/>
    <n v="16"/>
    <s v="Furniture"/>
    <s v="Sofas"/>
    <s v="EMI"/>
    <d v="2020-09-21T00:00:00"/>
    <s v="Jennifer Cooke"/>
    <s v="California"/>
    <x v="11"/>
    <x v="4"/>
    <s v="09"/>
  </r>
  <r>
    <s v="B-26790"/>
    <n v="9837"/>
    <n v="384"/>
    <n v="1"/>
    <s v="Electronics"/>
    <s v="Laptops"/>
    <s v="UPI"/>
    <d v="2020-09-21T00:00:00"/>
    <s v="Jennifer Cooke"/>
    <s v="California"/>
    <x v="11"/>
    <x v="4"/>
    <s v="09"/>
  </r>
  <r>
    <s v="B-25986"/>
    <n v="1314"/>
    <n v="457"/>
    <n v="8"/>
    <s v="Furniture"/>
    <s v="Sofas"/>
    <s v="EMI"/>
    <d v="2021-06-11T00:00:00"/>
    <s v="Tyrone White"/>
    <s v="California"/>
    <x v="9"/>
    <x v="2"/>
    <s v="06"/>
  </r>
  <r>
    <s v="B-25630"/>
    <n v="5951"/>
    <n v="936"/>
    <n v="6"/>
    <s v="Electronics"/>
    <s v="Laptops"/>
    <s v="Debit Card"/>
    <d v="2024-08-07T00:00:00"/>
    <s v="Charles Williams"/>
    <s v="Texas"/>
    <x v="8"/>
    <x v="1"/>
    <s v="08"/>
  </r>
  <r>
    <s v="B-25630"/>
    <n v="5951"/>
    <n v="936"/>
    <n v="6"/>
    <s v="Electronics"/>
    <s v="Laptops"/>
    <s v="Debit Card"/>
    <d v="2022-07-26T00:00:00"/>
    <s v="Amy Page"/>
    <s v="Ohio"/>
    <x v="12"/>
    <x v="3"/>
    <s v="07"/>
  </r>
  <r>
    <s v="B-26872"/>
    <n v="992"/>
    <n v="177"/>
    <n v="6"/>
    <s v="Electronics"/>
    <s v="Phones"/>
    <s v="UPI"/>
    <d v="2024-01-13T00:00:00"/>
    <s v="Scott Gibbs"/>
    <s v="California"/>
    <x v="4"/>
    <x v="1"/>
    <s v="01"/>
  </r>
  <r>
    <s v="B-26872"/>
    <n v="4699"/>
    <n v="625"/>
    <n v="18"/>
    <s v="Office Supplies"/>
    <s v="Markers"/>
    <s v="EMI"/>
    <d v="2024-01-13T00:00:00"/>
    <s v="Scott Gibbs"/>
    <s v="California"/>
    <x v="4"/>
    <x v="1"/>
    <s v="01"/>
  </r>
  <r>
    <s v="B-25870"/>
    <n v="5557"/>
    <n v="2114"/>
    <n v="17"/>
    <s v="Electronics"/>
    <s v="Laptops"/>
    <s v="EMI"/>
    <d v="2021-05-28T00:00:00"/>
    <s v="Angela Roberts"/>
    <s v="Ohio"/>
    <x v="14"/>
    <x v="2"/>
    <s v="05"/>
  </r>
  <r>
    <s v="B-25991"/>
    <n v="3436"/>
    <n v="933"/>
    <n v="3"/>
    <s v="Electronics"/>
    <s v="Electronic Games"/>
    <s v="Credit Card"/>
    <d v="2021-06-13T00:00:00"/>
    <s v="Kyle Hernandez"/>
    <s v="Texas"/>
    <x v="8"/>
    <x v="2"/>
    <s v="06"/>
  </r>
  <r>
    <s v="B-25198"/>
    <n v="9840"/>
    <n v="3870"/>
    <n v="11"/>
    <s v="Electronics"/>
    <s v="Printers"/>
    <s v="Debit Card"/>
    <d v="2023-04-25T00:00:00"/>
    <s v="Cynthia Ferguson"/>
    <s v="Texas"/>
    <x v="10"/>
    <x v="0"/>
    <s v="04"/>
  </r>
  <r>
    <s v="B-25189"/>
    <n v="7620"/>
    <n v="125"/>
    <n v="4"/>
    <s v="Office Supplies"/>
    <s v="Paper"/>
    <s v="EMI"/>
    <d v="2021-07-05T00:00:00"/>
    <s v="Brandi Garcia"/>
    <s v="California"/>
    <x v="11"/>
    <x v="2"/>
    <s v="07"/>
  </r>
  <r>
    <s v="B-25189"/>
    <n v="7620"/>
    <n v="125"/>
    <n v="4"/>
    <s v="Office Supplies"/>
    <s v="Paper"/>
    <s v="EMI"/>
    <d v="2024-10-12T00:00:00"/>
    <s v="Matthew Blake"/>
    <s v="California"/>
    <x v="11"/>
    <x v="1"/>
    <s v="10"/>
  </r>
  <r>
    <s v="B-26563"/>
    <n v="4314"/>
    <n v="1591"/>
    <n v="5"/>
    <s v="Furniture"/>
    <s v="Tables"/>
    <s v="Debit Card"/>
    <d v="2021-10-04T00:00:00"/>
    <s v="Lauren Howell"/>
    <s v="New York"/>
    <x v="2"/>
    <x v="2"/>
    <s v="10"/>
  </r>
  <r>
    <s v="B-25548"/>
    <n v="8851"/>
    <n v="999"/>
    <n v="12"/>
    <s v="Electronics"/>
    <s v="Laptops"/>
    <s v="UPI"/>
    <d v="2024-02-07T00:00:00"/>
    <s v="Joseph Wilson"/>
    <s v="Ohio"/>
    <x v="13"/>
    <x v="1"/>
    <s v="02"/>
  </r>
  <r>
    <s v="B-25965"/>
    <n v="544"/>
    <n v="272"/>
    <n v="2"/>
    <s v="Electronics"/>
    <s v="Laptops"/>
    <s v="Debit Card"/>
    <d v="2021-03-05T00:00:00"/>
    <s v="Tanner Vance"/>
    <s v="Texas"/>
    <x v="15"/>
    <x v="2"/>
    <s v="03"/>
  </r>
  <r>
    <s v="B-25965"/>
    <n v="544"/>
    <n v="272"/>
    <n v="2"/>
    <s v="Electronics"/>
    <s v="Laptops"/>
    <s v="Debit Card"/>
    <d v="2023-06-25T00:00:00"/>
    <s v="Michael Nash"/>
    <s v="New York"/>
    <x v="2"/>
    <x v="0"/>
    <s v="06"/>
  </r>
  <r>
    <s v="B-26545"/>
    <n v="537"/>
    <n v="142"/>
    <n v="20"/>
    <s v="Office Supplies"/>
    <s v="Markers"/>
    <s v="EMI"/>
    <d v="2021-08-02T00:00:00"/>
    <s v="Brent Thomas"/>
    <s v="Illinois"/>
    <x v="17"/>
    <x v="2"/>
    <s v="08"/>
  </r>
  <r>
    <s v="B-26603"/>
    <n v="5944"/>
    <n v="2661"/>
    <n v="7"/>
    <s v="Electronics"/>
    <s v="Laptops"/>
    <s v="EMI"/>
    <d v="2022-03-17T00:00:00"/>
    <s v="Harold Mitchell"/>
    <s v="Texas"/>
    <x v="10"/>
    <x v="3"/>
    <s v="03"/>
  </r>
  <r>
    <s v="B-26393"/>
    <n v="2258"/>
    <n v="135"/>
    <n v="18"/>
    <s v="Electronics"/>
    <s v="Printers"/>
    <s v="Credit Card"/>
    <d v="2024-02-07T00:00:00"/>
    <s v="Ashley Palmer"/>
    <s v="Florida"/>
    <x v="0"/>
    <x v="1"/>
    <s v="02"/>
  </r>
  <r>
    <s v="B-26393"/>
    <n v="2258"/>
    <n v="135"/>
    <n v="18"/>
    <s v="Electronics"/>
    <s v="Printers"/>
    <s v="Credit Card"/>
    <d v="2022-08-19T00:00:00"/>
    <s v="Stephen Hogan"/>
    <s v="California"/>
    <x v="9"/>
    <x v="3"/>
    <s v="08"/>
  </r>
  <r>
    <s v="B-26628"/>
    <n v="9609"/>
    <n v="4339"/>
    <n v="3"/>
    <s v="Furniture"/>
    <s v="Sofas"/>
    <s v="Debit Card"/>
    <d v="2024-09-19T00:00:00"/>
    <s v="George Ashley"/>
    <s v="Texas"/>
    <x v="15"/>
    <x v="1"/>
    <s v="09"/>
  </r>
  <r>
    <s v="B-26628"/>
    <n v="9609"/>
    <n v="4339"/>
    <n v="3"/>
    <s v="Furniture"/>
    <s v="Sofas"/>
    <s v="Debit Card"/>
    <d v="2020-04-05T00:00:00"/>
    <s v="Sara Bailey"/>
    <s v="Ohio"/>
    <x v="13"/>
    <x v="4"/>
    <s v="04"/>
  </r>
  <r>
    <s v="B-25945"/>
    <n v="9952"/>
    <n v="3301"/>
    <n v="15"/>
    <s v="Electronics"/>
    <s v="Electronic Games"/>
    <s v="Debit Card"/>
    <d v="2023-03-10T00:00:00"/>
    <s v="Tanya Thomas MD"/>
    <s v="Texas"/>
    <x v="8"/>
    <x v="0"/>
    <s v="03"/>
  </r>
  <r>
    <s v="B-26565"/>
    <n v="9873"/>
    <n v="4585"/>
    <n v="7"/>
    <s v="Office Supplies"/>
    <s v="Paper"/>
    <s v="Credit Card"/>
    <d v="2020-08-10T00:00:00"/>
    <s v="Maria Galvan"/>
    <s v="Ohio"/>
    <x v="12"/>
    <x v="4"/>
    <s v="08"/>
  </r>
  <r>
    <s v="B-25684"/>
    <n v="3560"/>
    <n v="1335"/>
    <n v="15"/>
    <s v="Electronics"/>
    <s v="Electronic Games"/>
    <s v="COD"/>
    <d v="2020-04-29T00:00:00"/>
    <s v="Duane Kelly"/>
    <s v="New York"/>
    <x v="5"/>
    <x v="4"/>
    <s v="04"/>
  </r>
  <r>
    <s v="B-25684"/>
    <n v="3560"/>
    <n v="1335"/>
    <n v="15"/>
    <s v="Electronics"/>
    <s v="Electronic Games"/>
    <s v="COD"/>
    <d v="2023-03-16T00:00:00"/>
    <s v="Frank Reynolds"/>
    <s v="Illinois"/>
    <x v="6"/>
    <x v="0"/>
    <s v="03"/>
  </r>
  <r>
    <s v="B-26612"/>
    <n v="6528"/>
    <n v="76"/>
    <n v="9"/>
    <s v="Electronics"/>
    <s v="Phones"/>
    <s v="Debit Card"/>
    <d v="2020-05-04T00:00:00"/>
    <s v="Aaron Kim"/>
    <s v="New York"/>
    <x v="2"/>
    <x v="4"/>
    <s v="05"/>
  </r>
  <r>
    <s v="B-26612"/>
    <n v="8930"/>
    <n v="3374"/>
    <n v="12"/>
    <s v="Furniture"/>
    <s v="Sofas"/>
    <s v="Debit Card"/>
    <d v="2020-05-04T00:00:00"/>
    <s v="Aaron Kim"/>
    <s v="New York"/>
    <x v="2"/>
    <x v="4"/>
    <s v="05"/>
  </r>
  <r>
    <s v="B-25839"/>
    <n v="4521"/>
    <n v="1778"/>
    <n v="9"/>
    <s v="Office Supplies"/>
    <s v="Paper"/>
    <s v="Debit Card"/>
    <d v="2024-10-15T00:00:00"/>
    <s v="David Allen"/>
    <s v="Florida"/>
    <x v="16"/>
    <x v="1"/>
    <s v="10"/>
  </r>
  <r>
    <s v="B-25898"/>
    <n v="7091"/>
    <n v="2317"/>
    <n v="10"/>
    <s v="Furniture"/>
    <s v="Sofas"/>
    <s v="Credit Card"/>
    <d v="2022-06-09T00:00:00"/>
    <s v="Monica Lee"/>
    <s v="California"/>
    <x v="9"/>
    <x v="3"/>
    <s v="06"/>
  </r>
  <r>
    <s v="B-26120"/>
    <n v="2101"/>
    <n v="287"/>
    <n v="8"/>
    <s v="Office Supplies"/>
    <s v="Pens"/>
    <s v="COD"/>
    <d v="2020-07-04T00:00:00"/>
    <s v="Kimberly Fuller"/>
    <s v="Ohio"/>
    <x v="14"/>
    <x v="4"/>
    <s v="07"/>
  </r>
  <r>
    <s v="B-26120"/>
    <n v="2101"/>
    <n v="287"/>
    <n v="8"/>
    <s v="Office Supplies"/>
    <s v="Pens"/>
    <s v="COD"/>
    <d v="2023-04-09T00:00:00"/>
    <s v="Erica Scott"/>
    <s v="Illinois"/>
    <x v="1"/>
    <x v="0"/>
    <s v="04"/>
  </r>
  <r>
    <s v="B-26426"/>
    <n v="8644"/>
    <n v="1968"/>
    <n v="9"/>
    <s v="Office Supplies"/>
    <s v="Paper"/>
    <s v="Debit Card"/>
    <d v="2023-11-24T00:00:00"/>
    <s v="Melissa Mitchell"/>
    <s v="Illinois"/>
    <x v="1"/>
    <x v="0"/>
    <s v="11"/>
  </r>
  <r>
    <s v="B-26309"/>
    <n v="6672"/>
    <n v="3319"/>
    <n v="4"/>
    <s v="Furniture"/>
    <s v="Tables"/>
    <s v="UPI"/>
    <d v="2023-11-29T00:00:00"/>
    <s v="Joshua Murray"/>
    <s v="Texas"/>
    <x v="8"/>
    <x v="0"/>
    <s v="11"/>
  </r>
  <r>
    <s v="B-26309"/>
    <n v="6672"/>
    <n v="3319"/>
    <n v="4"/>
    <s v="Furniture"/>
    <s v="Tables"/>
    <s v="UPI"/>
    <d v="2024-05-20T00:00:00"/>
    <s v="John Jones"/>
    <s v="California"/>
    <x v="9"/>
    <x v="1"/>
    <s v="05"/>
  </r>
  <r>
    <s v="B-26789"/>
    <n v="4699"/>
    <n v="103"/>
    <n v="12"/>
    <s v="Office Supplies"/>
    <s v="Binders"/>
    <s v="UPI"/>
    <d v="2024-05-21T00:00:00"/>
    <s v="Cheryl Johnson"/>
    <s v="Ohio"/>
    <x v="13"/>
    <x v="1"/>
    <s v="05"/>
  </r>
  <r>
    <s v="B-26420"/>
    <n v="4897"/>
    <n v="1001"/>
    <n v="14"/>
    <s v="Furniture"/>
    <s v="Sofas"/>
    <s v="Debit Card"/>
    <d v="2021-12-07T00:00:00"/>
    <s v="Lisa Farmer"/>
    <s v="Texas"/>
    <x v="15"/>
    <x v="2"/>
    <s v="12"/>
  </r>
  <r>
    <s v="B-26420"/>
    <n v="4897"/>
    <n v="1001"/>
    <n v="14"/>
    <s v="Furniture"/>
    <s v="Sofas"/>
    <s v="Debit Card"/>
    <d v="2025-01-06T00:00:00"/>
    <s v="Christopher Walker"/>
    <s v="Ohio"/>
    <x v="13"/>
    <x v="5"/>
    <s v="01"/>
  </r>
  <r>
    <s v="B-26257"/>
    <n v="5460"/>
    <n v="2088"/>
    <n v="14"/>
    <s v="Furniture"/>
    <s v="Tables"/>
    <s v="Debit Card"/>
    <d v="2022-07-13T00:00:00"/>
    <s v="Elizabeth Coffey"/>
    <s v="New York"/>
    <x v="2"/>
    <x v="3"/>
    <s v="07"/>
  </r>
  <r>
    <s v="B-26257"/>
    <n v="5460"/>
    <n v="2088"/>
    <n v="14"/>
    <s v="Furniture"/>
    <s v="Tables"/>
    <s v="Debit Card"/>
    <d v="2020-04-19T00:00:00"/>
    <s v="Joseph Clark"/>
    <s v="Ohio"/>
    <x v="13"/>
    <x v="4"/>
    <s v="04"/>
  </r>
  <r>
    <s v="B-25603"/>
    <n v="9272"/>
    <n v="1771"/>
    <n v="19"/>
    <s v="Office Supplies"/>
    <s v="Markers"/>
    <s v="UPI"/>
    <d v="2024-11-14T00:00:00"/>
    <s v="Jamie Brewer"/>
    <s v="Illinois"/>
    <x v="6"/>
    <x v="1"/>
    <s v="11"/>
  </r>
  <r>
    <s v="B-25603"/>
    <n v="9272"/>
    <n v="1771"/>
    <n v="19"/>
    <s v="Office Supplies"/>
    <s v="Markers"/>
    <s v="UPI"/>
    <d v="2020-04-18T00:00:00"/>
    <s v="Lauren Boyer"/>
    <s v="Texas"/>
    <x v="8"/>
    <x v="4"/>
    <s v="04"/>
  </r>
  <r>
    <s v="B-25010"/>
    <n v="7870"/>
    <n v="1057"/>
    <n v="15"/>
    <s v="Office Supplies"/>
    <s v="Pens"/>
    <s v="Credit Card"/>
    <d v="2023-10-18T00:00:00"/>
    <s v="Howard Esparza"/>
    <s v="Texas"/>
    <x v="15"/>
    <x v="0"/>
    <s v="10"/>
  </r>
  <r>
    <s v="B-25010"/>
    <n v="7870"/>
    <n v="1057"/>
    <n v="15"/>
    <s v="Office Supplies"/>
    <s v="Pens"/>
    <s v="Credit Card"/>
    <d v="2021-03-21T00:00:00"/>
    <s v="James Hickman"/>
    <s v="Ohio"/>
    <x v="14"/>
    <x v="2"/>
    <s v="03"/>
  </r>
  <r>
    <s v="B-25889"/>
    <n v="7992"/>
    <n v="893"/>
    <n v="12"/>
    <s v="Electronics"/>
    <s v="Laptops"/>
    <s v="Credit Card"/>
    <d v="2024-09-13T00:00:00"/>
    <s v="Jennifer Hernandez"/>
    <s v="Ohio"/>
    <x v="14"/>
    <x v="1"/>
    <s v="09"/>
  </r>
  <r>
    <s v="B-25889"/>
    <n v="7992"/>
    <n v="893"/>
    <n v="12"/>
    <s v="Electronics"/>
    <s v="Laptops"/>
    <s v="Credit Card"/>
    <d v="2023-05-04T00:00:00"/>
    <s v="Shannon Warren"/>
    <s v="New York"/>
    <x v="5"/>
    <x v="0"/>
    <s v="05"/>
  </r>
  <r>
    <s v="B-25889"/>
    <n v="7992"/>
    <n v="893"/>
    <n v="12"/>
    <s v="Electronics"/>
    <s v="Laptops"/>
    <s v="Credit Card"/>
    <d v="2023-05-31T00:00:00"/>
    <s v="Ashley Aguilar"/>
    <s v="Illinois"/>
    <x v="1"/>
    <x v="0"/>
    <s v="05"/>
  </r>
  <r>
    <s v="B-26675"/>
    <n v="6499"/>
    <n v="2189"/>
    <n v="18"/>
    <s v="Electronics"/>
    <s v="Electronic Games"/>
    <s v="EMI"/>
    <d v="2024-06-15T00:00:00"/>
    <s v="Daniel Price"/>
    <s v="New York"/>
    <x v="5"/>
    <x v="1"/>
    <s v="06"/>
  </r>
  <r>
    <s v="B-26675"/>
    <n v="6499"/>
    <n v="2189"/>
    <n v="18"/>
    <s v="Electronics"/>
    <s v="Electronic Games"/>
    <s v="EMI"/>
    <d v="2021-04-03T00:00:00"/>
    <s v="James Perez"/>
    <s v="Florida"/>
    <x v="3"/>
    <x v="2"/>
    <s v="04"/>
  </r>
  <r>
    <s v="B-26168"/>
    <n v="8848"/>
    <n v="2090"/>
    <n v="9"/>
    <s v="Office Supplies"/>
    <s v="Pens"/>
    <s v="Debit Card"/>
    <d v="2025-01-14T00:00:00"/>
    <s v="Jerry Smith"/>
    <s v="California"/>
    <x v="9"/>
    <x v="5"/>
    <s v="01"/>
  </r>
  <r>
    <s v="B-25436"/>
    <n v="8044"/>
    <n v="3634"/>
    <n v="3"/>
    <s v="Office Supplies"/>
    <s v="Markers"/>
    <s v="COD"/>
    <d v="2020-12-24T00:00:00"/>
    <s v="Andre Fernandez"/>
    <s v="Florida"/>
    <x v="3"/>
    <x v="4"/>
    <s v="12"/>
  </r>
  <r>
    <s v="B-25436"/>
    <n v="8044"/>
    <n v="3634"/>
    <n v="3"/>
    <s v="Office Supplies"/>
    <s v="Markers"/>
    <s v="COD"/>
    <d v="2022-10-07T00:00:00"/>
    <s v="Anthony West"/>
    <s v="California"/>
    <x v="9"/>
    <x v="3"/>
    <s v="10"/>
  </r>
  <r>
    <s v="B-25794"/>
    <n v="7417"/>
    <n v="1334"/>
    <n v="16"/>
    <s v="Furniture"/>
    <s v="Bookcases"/>
    <s v="COD"/>
    <d v="2021-10-05T00:00:00"/>
    <s v="Amber Flowers"/>
    <s v="Florida"/>
    <x v="16"/>
    <x v="2"/>
    <s v="10"/>
  </r>
  <r>
    <s v="B-26495"/>
    <n v="3451"/>
    <n v="658"/>
    <n v="3"/>
    <s v="Office Supplies"/>
    <s v="Markers"/>
    <s v="UPI"/>
    <d v="2024-12-28T00:00:00"/>
    <s v="Patricia Davis"/>
    <s v="Illinois"/>
    <x v="1"/>
    <x v="1"/>
    <s v="12"/>
  </r>
  <r>
    <s v="B-25815"/>
    <n v="8531"/>
    <n v="2555"/>
    <n v="4"/>
    <s v="Electronics"/>
    <s v="Laptops"/>
    <s v="EMI"/>
    <d v="2022-05-14T00:00:00"/>
    <s v="Jasmine Gibbs"/>
    <s v="Texas"/>
    <x v="10"/>
    <x v="3"/>
    <s v="05"/>
  </r>
  <r>
    <s v="B-25022"/>
    <n v="6646"/>
    <n v="848"/>
    <n v="15"/>
    <s v="Furniture"/>
    <s v="Sofas"/>
    <s v="Debit Card"/>
    <d v="2023-08-19T00:00:00"/>
    <s v="Nicole Dudley"/>
    <s v="New York"/>
    <x v="5"/>
    <x v="0"/>
    <s v="08"/>
  </r>
  <r>
    <s v="B-25022"/>
    <n v="6646"/>
    <n v="848"/>
    <n v="15"/>
    <s v="Furniture"/>
    <s v="Sofas"/>
    <s v="Debit Card"/>
    <d v="2023-07-14T00:00:00"/>
    <s v="Lori Colon"/>
    <s v="New York"/>
    <x v="2"/>
    <x v="0"/>
    <s v="07"/>
  </r>
  <r>
    <s v="B-26928"/>
    <n v="2553"/>
    <n v="907"/>
    <n v="6"/>
    <s v="Electronics"/>
    <s v="Laptops"/>
    <s v="Credit Card"/>
    <d v="2023-06-22T00:00:00"/>
    <s v="William Carr"/>
    <s v="Texas"/>
    <x v="8"/>
    <x v="0"/>
    <s v="06"/>
  </r>
  <r>
    <s v="B-25905"/>
    <n v="8490"/>
    <n v="3485"/>
    <n v="3"/>
    <s v="Electronics"/>
    <s v="Phones"/>
    <s v="Credit Card"/>
    <d v="2023-03-21T00:00:00"/>
    <s v="Jeffrey Dixon"/>
    <s v="New York"/>
    <x v="5"/>
    <x v="0"/>
    <s v="03"/>
  </r>
  <r>
    <s v="B-26739"/>
    <n v="2689"/>
    <n v="1330"/>
    <n v="3"/>
    <s v="Furniture"/>
    <s v="Tables"/>
    <s v="UPI"/>
    <d v="2020-12-13T00:00:00"/>
    <s v="Robert Sexton"/>
    <s v="California"/>
    <x v="4"/>
    <x v="4"/>
    <s v="12"/>
  </r>
  <r>
    <s v="B-26739"/>
    <n v="2689"/>
    <n v="1330"/>
    <n v="3"/>
    <s v="Furniture"/>
    <s v="Tables"/>
    <s v="UPI"/>
    <d v="2024-05-29T00:00:00"/>
    <s v="Brooke Gonzalez"/>
    <s v="Florida"/>
    <x v="0"/>
    <x v="1"/>
    <s v="05"/>
  </r>
  <r>
    <s v="B-25697"/>
    <n v="815"/>
    <n v="54"/>
    <n v="14"/>
    <s v="Furniture"/>
    <s v="Tables"/>
    <s v="Debit Card"/>
    <d v="2021-05-25T00:00:00"/>
    <s v="Victoria Bryant MD"/>
    <s v="California"/>
    <x v="11"/>
    <x v="2"/>
    <s v="05"/>
  </r>
  <r>
    <s v="B-25234"/>
    <n v="5024"/>
    <n v="379"/>
    <n v="2"/>
    <s v="Office Supplies"/>
    <s v="Paper"/>
    <s v="UPI"/>
    <d v="2024-04-02T00:00:00"/>
    <s v="Nancy Kennedy"/>
    <s v="Texas"/>
    <x v="8"/>
    <x v="1"/>
    <s v="04"/>
  </r>
  <r>
    <s v="B-25234"/>
    <n v="5024"/>
    <n v="379"/>
    <n v="2"/>
    <s v="Office Supplies"/>
    <s v="Paper"/>
    <s v="UPI"/>
    <d v="2022-12-03T00:00:00"/>
    <s v="Andrew Barry"/>
    <s v="Illinois"/>
    <x v="17"/>
    <x v="3"/>
    <s v="12"/>
  </r>
  <r>
    <s v="B-25665"/>
    <n v="8962"/>
    <n v="2444"/>
    <n v="18"/>
    <s v="Electronics"/>
    <s v="Electronic Games"/>
    <s v="Debit Card"/>
    <d v="2021-07-12T00:00:00"/>
    <s v="Carlos Wheeler"/>
    <s v="Ohio"/>
    <x v="14"/>
    <x v="2"/>
    <s v="07"/>
  </r>
  <r>
    <s v="B-25665"/>
    <n v="8962"/>
    <n v="2444"/>
    <n v="18"/>
    <s v="Electronics"/>
    <s v="Electronic Games"/>
    <s v="Debit Card"/>
    <d v="2020-03-22T00:00:00"/>
    <s v="Isabella Roach"/>
    <s v="Illinois"/>
    <x v="17"/>
    <x v="4"/>
    <s v="03"/>
  </r>
  <r>
    <s v="B-25028"/>
    <n v="1961"/>
    <n v="59"/>
    <n v="12"/>
    <s v="Office Supplies"/>
    <s v="Binders"/>
    <s v="UPI"/>
    <d v="2020-08-09T00:00:00"/>
    <s v="Samantha Williams"/>
    <s v="Florida"/>
    <x v="3"/>
    <x v="4"/>
    <s v="08"/>
  </r>
  <r>
    <s v="B-26659"/>
    <n v="526"/>
    <n v="83"/>
    <n v="4"/>
    <s v="Furniture"/>
    <s v="Sofas"/>
    <s v="Credit Card"/>
    <d v="2022-02-18T00:00:00"/>
    <s v="Samuel Little MD"/>
    <s v="Illinois"/>
    <x v="1"/>
    <x v="3"/>
    <s v="02"/>
  </r>
  <r>
    <s v="B-25966"/>
    <n v="6093"/>
    <n v="3042"/>
    <n v="9"/>
    <s v="Furniture"/>
    <s v="Bookcases"/>
    <s v="Debit Card"/>
    <d v="2021-06-14T00:00:00"/>
    <s v="Paul Taylor"/>
    <s v="California"/>
    <x v="11"/>
    <x v="2"/>
    <s v="06"/>
  </r>
  <r>
    <s v="B-25966"/>
    <n v="6093"/>
    <n v="3042"/>
    <n v="9"/>
    <s v="Furniture"/>
    <s v="Bookcases"/>
    <s v="Debit Card"/>
    <d v="2021-03-01T00:00:00"/>
    <s v="Susan Baker"/>
    <s v="California"/>
    <x v="9"/>
    <x v="2"/>
    <s v="03"/>
  </r>
  <r>
    <s v="B-25350"/>
    <n v="7699"/>
    <n v="246"/>
    <n v="5"/>
    <s v="Electronics"/>
    <s v="Electronic Games"/>
    <s v="Debit Card"/>
    <d v="2023-09-23T00:00:00"/>
    <s v="Mark Fry"/>
    <s v="Texas"/>
    <x v="10"/>
    <x v="0"/>
    <s v="09"/>
  </r>
  <r>
    <s v="B-26370"/>
    <n v="8825"/>
    <n v="3594"/>
    <n v="15"/>
    <s v="Furniture"/>
    <s v="Tables"/>
    <s v="Debit Card"/>
    <d v="2024-07-31T00:00:00"/>
    <s v="Megan Mclean"/>
    <s v="New York"/>
    <x v="5"/>
    <x v="1"/>
    <s v="07"/>
  </r>
  <r>
    <s v="B-26298"/>
    <n v="2082"/>
    <n v="642"/>
    <n v="8"/>
    <s v="Electronics"/>
    <s v="Phones"/>
    <s v="EMI"/>
    <d v="2020-06-02T00:00:00"/>
    <s v="Caitlin Hunt"/>
    <s v="New York"/>
    <x v="7"/>
    <x v="4"/>
    <s v="06"/>
  </r>
  <r>
    <s v="B-26298"/>
    <n v="2082"/>
    <n v="642"/>
    <n v="8"/>
    <s v="Electronics"/>
    <s v="Phones"/>
    <s v="EMI"/>
    <d v="2022-12-15T00:00:00"/>
    <s v="Jenna Holland"/>
    <s v="Texas"/>
    <x v="10"/>
    <x v="3"/>
    <s v="12"/>
  </r>
  <r>
    <s v="B-26298"/>
    <n v="2082"/>
    <n v="642"/>
    <n v="8"/>
    <s v="Electronics"/>
    <s v="Phones"/>
    <s v="EMI"/>
    <d v="2020-08-07T00:00:00"/>
    <s v="Stephanie Oconnell"/>
    <s v="New York"/>
    <x v="2"/>
    <x v="4"/>
    <s v="08"/>
  </r>
  <r>
    <s v="B-25068"/>
    <n v="914"/>
    <n v="163"/>
    <n v="13"/>
    <s v="Office Supplies"/>
    <s v="Markers"/>
    <s v="UPI"/>
    <d v="2024-10-26T00:00:00"/>
    <s v="Andrea Hill"/>
    <s v="Illinois"/>
    <x v="1"/>
    <x v="1"/>
    <s v="1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
  <r>
    <s v="B-25580"/>
    <n v="1010"/>
    <n v="58"/>
    <n v="19"/>
    <s v="Electronics"/>
    <s v="Electronic Games"/>
    <s v="COD"/>
    <d v="2025-03-15T00:00:00"/>
    <s v="Dr. Terry Alvarado"/>
    <s v="Florida"/>
    <s v="Tampa"/>
    <n v="2025"/>
    <s v="03"/>
    <s v="15"/>
    <s v="Low"/>
    <s v="LOW"/>
  </r>
  <r>
    <s v="B-26019"/>
    <n v="9845"/>
    <n v="3062"/>
    <n v="9"/>
    <s v="Office Supplies"/>
    <s v="Paper"/>
    <s v="COD"/>
    <d v="2025-03-14T00:00:00"/>
    <s v="Elizabeth Hernandez"/>
    <s v="Florida"/>
    <s v="Orlando"/>
    <n v="2025"/>
    <s v="03"/>
    <s v="14"/>
    <s v="High"/>
    <s v="HIGH"/>
  </r>
  <r>
    <s v="B-26076"/>
    <n v="2750"/>
    <n v="1239"/>
    <n v="11"/>
    <s v="Electronics"/>
    <s v="Phones"/>
    <s v="Debit Card"/>
    <d v="2025-03-10T00:00:00"/>
    <s v="Vanessa Bauer"/>
    <s v="New York"/>
    <s v="Buffalo"/>
    <n v="2025"/>
    <s v="03"/>
    <s v="10"/>
    <s v="High"/>
    <s v="MEDIUM"/>
  </r>
  <r>
    <s v="B-26076"/>
    <n v="8639"/>
    <n v="3104"/>
    <n v="19"/>
    <s v="Office Supplies"/>
    <s v="Pens"/>
    <s v="EMI"/>
    <d v="2025-03-10T00:00:00"/>
    <s v="Vanessa Bauer"/>
    <s v="New York"/>
    <s v="Buffalo"/>
    <n v="2025"/>
    <s v="03"/>
    <s v="10"/>
    <s v="High"/>
    <s v="HIGH"/>
  </r>
  <r>
    <s v="B-26986"/>
    <n v="7900"/>
    <n v="482"/>
    <n v="4"/>
    <s v="Electronics"/>
    <s v="Phones"/>
    <s v="COD"/>
    <d v="2025-03-08T00:00:00"/>
    <s v="William Martin"/>
    <s v="Ohio"/>
    <s v="Columbus"/>
    <n v="2025"/>
    <s v="03"/>
    <s v="08"/>
    <s v="Low"/>
    <s v="LOW"/>
  </r>
  <r>
    <s v="B-26978"/>
    <n v="1108"/>
    <n v="167"/>
    <n v="18"/>
    <s v="Electronics"/>
    <s v="Laptops"/>
    <s v="Debit Card"/>
    <d v="2025-03-07T00:00:00"/>
    <s v="Roger Harris"/>
    <s v="Illinois"/>
    <s v="Springfield"/>
    <n v="2025"/>
    <s v="03"/>
    <s v="07"/>
    <s v="Low"/>
    <s v="LOW"/>
  </r>
  <r>
    <s v="B-26978"/>
    <n v="9776"/>
    <n v="3750"/>
    <n v="9"/>
    <s v="Office Supplies"/>
    <s v="Binders"/>
    <s v="UPI"/>
    <d v="2025-03-07T00:00:00"/>
    <s v="Roger Harris"/>
    <s v="Illinois"/>
    <s v="Springfield"/>
    <n v="2025"/>
    <s v="03"/>
    <s v="07"/>
    <s v="High"/>
    <s v="HIGH"/>
  </r>
  <r>
    <s v="B-26978"/>
    <n v="535"/>
    <n v="72"/>
    <n v="6"/>
    <s v="Furniture"/>
    <s v="Bookcases"/>
    <s v="COD"/>
    <d v="2025-03-07T00:00:00"/>
    <s v="Roger Harris"/>
    <s v="Illinois"/>
    <s v="Springfield"/>
    <n v="2025"/>
    <s v="03"/>
    <s v="07"/>
    <s v="Low"/>
    <s v="LOW"/>
  </r>
  <r>
    <s v="B-25999"/>
    <n v="7895"/>
    <n v="1005"/>
    <n v="1"/>
    <s v="Furniture"/>
    <s v="Chairs"/>
    <s v="Credit Card"/>
    <d v="2025-03-01T00:00:00"/>
    <s v="Raymond Reyes"/>
    <s v="California"/>
    <s v="San Diego"/>
    <n v="2025"/>
    <s v="03"/>
    <s v="01"/>
    <s v="High"/>
    <s v="MEDIUM"/>
  </r>
  <r>
    <s v="B-25999"/>
    <n v="2740"/>
    <n v="558"/>
    <n v="8"/>
    <s v="Office Supplies"/>
    <s v="Pens"/>
    <s v="UPI"/>
    <d v="2025-03-01T00:00:00"/>
    <s v="Raymond Reyes"/>
    <s v="California"/>
    <s v="San Diego"/>
    <n v="2025"/>
    <s v="03"/>
    <s v="01"/>
    <s v="Low"/>
    <s v="LOW"/>
  </r>
  <r>
    <s v="B-26844"/>
    <n v="4163"/>
    <n v="897"/>
    <n v="14"/>
    <s v="Electronics"/>
    <s v="Electronic Games"/>
    <s v="COD"/>
    <d v="2025-02-27T00:00:00"/>
    <s v="Ryan Hale"/>
    <s v="Ohio"/>
    <s v="Cleveland"/>
    <n v="2025"/>
    <s v="02"/>
    <s v="27"/>
    <s v="Low"/>
    <s v="LOW"/>
  </r>
  <r>
    <s v="B-26820"/>
    <n v="5402"/>
    <n v="1666"/>
    <n v="12"/>
    <s v="Furniture"/>
    <s v="Bookcases"/>
    <s v="EMI"/>
    <d v="2025-02-26T00:00:00"/>
    <s v="Kimberly Beard"/>
    <s v="Ohio"/>
    <s v="Cleveland"/>
    <n v="2025"/>
    <s v="02"/>
    <s v="26"/>
    <s v="High"/>
    <s v="MEDIUM"/>
  </r>
  <r>
    <s v="B-25832"/>
    <n v="6129"/>
    <n v="2976"/>
    <n v="2"/>
    <s v="Electronics"/>
    <s v="Laptops"/>
    <s v="EMI"/>
    <d v="2025-02-24T00:00:00"/>
    <s v="Jennifer Arnold"/>
    <s v="New York"/>
    <s v="New York City"/>
    <n v="2025"/>
    <s v="02"/>
    <s v="24"/>
    <s v="High"/>
    <s v="HIGH"/>
  </r>
  <r>
    <s v="B-25832"/>
    <n v="4395"/>
    <n v="1663"/>
    <n v="3"/>
    <s v="Furniture"/>
    <s v="Bookcases"/>
    <s v="COD"/>
    <d v="2025-02-24T00:00:00"/>
    <s v="Jennifer Arnold"/>
    <s v="New York"/>
    <s v="New York City"/>
    <n v="2025"/>
    <s v="02"/>
    <s v="24"/>
    <s v="High"/>
    <s v="MEDIUM"/>
  </r>
  <r>
    <s v="B-25501"/>
    <n v="9874"/>
    <n v="3895"/>
    <n v="4"/>
    <s v="Office Supplies"/>
    <s v="Binders"/>
    <s v="EMI"/>
    <d v="2025-02-24T00:00:00"/>
    <s v="Michelle Anderson"/>
    <s v="Ohio"/>
    <s v="Cleveland"/>
    <n v="2025"/>
    <s v="02"/>
    <s v="24"/>
    <s v="High"/>
    <s v="HIGH"/>
  </r>
  <r>
    <s v="B-25919"/>
    <n v="2140"/>
    <n v="970"/>
    <n v="4"/>
    <s v="Office Supplies"/>
    <s v="Paper"/>
    <s v="Credit Card"/>
    <d v="2025-02-20T00:00:00"/>
    <s v="Rebekah Carter"/>
    <s v="Florida"/>
    <s v="Orlando"/>
    <n v="2025"/>
    <s v="02"/>
    <s v="20"/>
    <s v="Low"/>
    <s v="LOW"/>
  </r>
  <r>
    <s v="B-25919"/>
    <n v="2670"/>
    <n v="1026"/>
    <n v="1"/>
    <s v="Electronics"/>
    <s v="Laptops"/>
    <s v="Debit Card"/>
    <d v="2025-02-20T00:00:00"/>
    <s v="Rebekah Carter"/>
    <s v="Florida"/>
    <s v="Orlando"/>
    <n v="2025"/>
    <s v="02"/>
    <s v="20"/>
    <s v="High"/>
    <s v="MEDIUM"/>
  </r>
  <r>
    <s v="B-25714"/>
    <n v="6962"/>
    <n v="3429"/>
    <n v="12"/>
    <s v="Electronics"/>
    <s v="Electronic Games"/>
    <s v="UPI"/>
    <d v="2025-02-19T00:00:00"/>
    <s v="Joyce Good MD"/>
    <s v="Florida"/>
    <s v="Miami"/>
    <n v="2025"/>
    <s v="02"/>
    <s v="19"/>
    <s v="High"/>
    <s v="HIGH"/>
  </r>
  <r>
    <s v="B-26288"/>
    <n v="5344"/>
    <n v="2607"/>
    <n v="6"/>
    <s v="Office Supplies"/>
    <s v="Paper"/>
    <s v="Debit Card"/>
    <d v="2025-02-18T00:00:00"/>
    <s v="Mr. Nathaniel Reeves"/>
    <s v="New York"/>
    <s v="Rochester"/>
    <n v="2025"/>
    <s v="02"/>
    <s v="18"/>
    <s v="High"/>
    <s v="HIGH"/>
  </r>
  <r>
    <s v="B-25369"/>
    <n v="1579"/>
    <n v="602"/>
    <n v="9"/>
    <s v="Electronics"/>
    <s v="Laptops"/>
    <s v="Credit Card"/>
    <d v="2025-02-16T00:00:00"/>
    <s v="Thomas Wallace"/>
    <s v="Texas"/>
    <s v="Dallas"/>
    <n v="2025"/>
    <s v="02"/>
    <s v="16"/>
    <s v="Low"/>
    <s v="LOW"/>
  </r>
  <r>
    <s v="B-25369"/>
    <n v="3760"/>
    <n v="1849"/>
    <n v="19"/>
    <s v="Furniture"/>
    <s v="Chairs"/>
    <s v="EMI"/>
    <d v="2025-02-16T00:00:00"/>
    <s v="Thomas Wallace"/>
    <s v="Texas"/>
    <s v="Dallas"/>
    <n v="2025"/>
    <s v="02"/>
    <s v="16"/>
    <s v="High"/>
    <s v="MEDIUM"/>
  </r>
  <r>
    <s v="B-25940"/>
    <n v="7566"/>
    <n v="606"/>
    <n v="6"/>
    <s v="Electronics"/>
    <s v="Phones"/>
    <s v="Debit Card"/>
    <d v="2025-02-14T00:00:00"/>
    <s v="David Lara"/>
    <s v="California"/>
    <s v="San Diego"/>
    <n v="2025"/>
    <s v="02"/>
    <s v="14"/>
    <s v="Low"/>
    <s v="LOW"/>
  </r>
  <r>
    <s v="B-26510"/>
    <n v="1629"/>
    <n v="265"/>
    <n v="1"/>
    <s v="Office Supplies"/>
    <s v="Paper"/>
    <s v="UPI"/>
    <d v="2025-02-11T00:00:00"/>
    <s v="Douglas Pennington"/>
    <s v="Texas"/>
    <s v="Dallas"/>
    <n v="2025"/>
    <s v="02"/>
    <s v="11"/>
    <s v="Low"/>
    <s v="LOW"/>
  </r>
  <r>
    <s v="B-26906"/>
    <n v="3665"/>
    <n v="802"/>
    <n v="4"/>
    <s v="Office Supplies"/>
    <s v="Markers"/>
    <s v="Credit Card"/>
    <d v="2025-02-09T00:00:00"/>
    <s v="Cathy Clark"/>
    <s v="Florida"/>
    <s v="Tampa"/>
    <n v="2025"/>
    <s v="02"/>
    <s v="09"/>
    <s v="Low"/>
    <s v="LOW"/>
  </r>
  <r>
    <s v="B-25456"/>
    <n v="5632"/>
    <n v="2358"/>
    <n v="20"/>
    <s v="Furniture"/>
    <s v="Sofas"/>
    <s v="Credit Card"/>
    <d v="2025-02-04T00:00:00"/>
    <s v="Reginald Espinoza"/>
    <s v="Ohio"/>
    <s v="Cleveland"/>
    <n v="2025"/>
    <s v="02"/>
    <s v="04"/>
    <s v="High"/>
    <s v="MEDIUM"/>
  </r>
  <r>
    <s v="B-25463"/>
    <n v="3137"/>
    <n v="571"/>
    <n v="9"/>
    <s v="Office Supplies"/>
    <s v="Pens"/>
    <s v="Debit Card"/>
    <d v="2025-02-02T00:00:00"/>
    <s v="Tina Davies"/>
    <s v="Illinois"/>
    <s v="Chicago"/>
    <n v="2025"/>
    <s v="02"/>
    <s v="02"/>
    <s v="Low"/>
    <s v="LOW"/>
  </r>
  <r>
    <s v="B-25957"/>
    <n v="4470"/>
    <n v="413"/>
    <n v="13"/>
    <s v="Electronics"/>
    <s v="Laptops"/>
    <s v="UPI"/>
    <d v="2025-02-02T00:00:00"/>
    <s v="Michael Chambers"/>
    <s v="California"/>
    <s v="Los Angeles"/>
    <n v="2025"/>
    <s v="02"/>
    <s v="02"/>
    <s v="Low"/>
    <s v="LOW"/>
  </r>
  <r>
    <s v="B-26623"/>
    <n v="6195"/>
    <n v="1556"/>
    <n v="18"/>
    <s v="Furniture"/>
    <s v="Sofas"/>
    <s v="EMI"/>
    <d v="2025-02-01T00:00:00"/>
    <s v="Cindy Rowland"/>
    <s v="Illinois"/>
    <s v="Springfield"/>
    <n v="2025"/>
    <s v="02"/>
    <s v="01"/>
    <s v="High"/>
    <s v="MEDIUM"/>
  </r>
  <r>
    <s v="B-26740"/>
    <n v="9369"/>
    <n v="3297"/>
    <n v="6"/>
    <s v="Electronics"/>
    <s v="Printers"/>
    <s v="Debit Card"/>
    <d v="2025-01-30T00:00:00"/>
    <s v="Logan Galloway"/>
    <s v="New York"/>
    <s v="New York City"/>
    <n v="2025"/>
    <s v="01"/>
    <s v="30"/>
    <s v="High"/>
    <s v="HIGH"/>
  </r>
  <r>
    <s v="B-26740"/>
    <n v="8680"/>
    <n v="4068"/>
    <n v="20"/>
    <s v="Electronics"/>
    <s v="Printers"/>
    <s v="Credit Card"/>
    <d v="2025-01-30T00:00:00"/>
    <s v="Logan Galloway"/>
    <s v="New York"/>
    <s v="New York City"/>
    <n v="2025"/>
    <s v="01"/>
    <s v="30"/>
    <s v="High"/>
    <s v="HIGH"/>
  </r>
  <r>
    <s v="B-26740"/>
    <n v="3067"/>
    <n v="1475"/>
    <n v="8"/>
    <s v="Electronics"/>
    <s v="Laptops"/>
    <s v="UPI"/>
    <d v="2025-01-30T00:00:00"/>
    <s v="Logan Galloway"/>
    <s v="New York"/>
    <s v="New York City"/>
    <n v="2025"/>
    <s v="01"/>
    <s v="30"/>
    <s v="High"/>
    <s v="MEDIUM"/>
  </r>
  <r>
    <s v="B-25511"/>
    <n v="9707"/>
    <n v="3483"/>
    <n v="10"/>
    <s v="Electronics"/>
    <s v="Electronic Games"/>
    <s v="EMI"/>
    <d v="2025-01-29T00:00:00"/>
    <s v="Samuel Hayes"/>
    <s v="Illinois"/>
    <s v="Peoria"/>
    <n v="2025"/>
    <s v="01"/>
    <s v="29"/>
    <s v="High"/>
    <s v="HIGH"/>
  </r>
  <r>
    <s v="B-25511"/>
    <n v="8521"/>
    <n v="2584"/>
    <n v="7"/>
    <s v="Office Supplies"/>
    <s v="Paper"/>
    <s v="COD"/>
    <d v="2025-01-29T00:00:00"/>
    <s v="Samuel Hayes"/>
    <s v="Illinois"/>
    <s v="Peoria"/>
    <n v="2025"/>
    <s v="01"/>
    <s v="29"/>
    <s v="High"/>
    <s v="HIGH"/>
  </r>
  <r>
    <s v="B-25454"/>
    <n v="5666"/>
    <n v="2733"/>
    <n v="17"/>
    <s v="Electronics"/>
    <s v="Electronic Games"/>
    <s v="Credit Card"/>
    <d v="2025-01-27T00:00:00"/>
    <s v="Vanessa Deleon"/>
    <s v="Florida"/>
    <s v="Tampa"/>
    <n v="2025"/>
    <s v="01"/>
    <s v="27"/>
    <s v="High"/>
    <s v="HIGH"/>
  </r>
  <r>
    <s v="B-25298"/>
    <n v="8104"/>
    <n v="1039"/>
    <n v="6"/>
    <s v="Office Supplies"/>
    <s v="Markers"/>
    <s v="COD"/>
    <d v="2025-01-27T00:00:00"/>
    <s v="Christina Oconnell"/>
    <s v="California"/>
    <s v="San Francisco"/>
    <n v="2025"/>
    <s v="01"/>
    <s v="27"/>
    <s v="High"/>
    <s v="MEDIUM"/>
  </r>
  <r>
    <s v="B-25940"/>
    <n v="7566"/>
    <n v="606"/>
    <n v="6"/>
    <s v="Electronics"/>
    <s v="Phones"/>
    <s v="Debit Card"/>
    <d v="2025-01-25T00:00:00"/>
    <s v="Ryan Foster"/>
    <s v="Ohio"/>
    <s v="Columbus"/>
    <n v="2025"/>
    <s v="01"/>
    <s v="25"/>
    <s v="Low"/>
    <s v="LOW"/>
  </r>
  <r>
    <s v="B-26457"/>
    <n v="5376"/>
    <n v="1928"/>
    <n v="7"/>
    <s v="Furniture"/>
    <s v="Tables"/>
    <s v="Credit Card"/>
    <d v="2025-01-15T00:00:00"/>
    <s v="Mario Hall"/>
    <s v="New York"/>
    <s v="New York City"/>
    <n v="2025"/>
    <s v="01"/>
    <s v="15"/>
    <s v="High"/>
    <s v="MEDIUM"/>
  </r>
  <r>
    <s v="B-25024"/>
    <n v="9002"/>
    <n v="4197"/>
    <n v="2"/>
    <s v="Office Supplies"/>
    <s v="Markers"/>
    <s v="EMI"/>
    <d v="2025-01-15T00:00:00"/>
    <s v="Christopher Stone"/>
    <s v="Ohio"/>
    <s v="Cincinnati"/>
    <n v="2025"/>
    <s v="01"/>
    <s v="15"/>
    <s v="High"/>
    <s v="HIGH"/>
  </r>
  <r>
    <s v="B-26168"/>
    <n v="8848"/>
    <n v="2090"/>
    <n v="9"/>
    <s v="Office Supplies"/>
    <s v="Pens"/>
    <s v="Debit Card"/>
    <d v="2025-01-14T00:00:00"/>
    <s v="Jerry Smith"/>
    <s v="California"/>
    <s v="San Diego"/>
    <n v="2025"/>
    <s v="01"/>
    <s v="14"/>
    <s v="High"/>
    <s v="MEDIUM"/>
  </r>
  <r>
    <s v="B-25163"/>
    <n v="3411"/>
    <n v="1704"/>
    <n v="14"/>
    <s v="Office Supplies"/>
    <s v="Pens"/>
    <s v="UPI"/>
    <d v="2025-01-11T00:00:00"/>
    <s v="Douglas Reynolds"/>
    <s v="California"/>
    <s v="Los Angeles"/>
    <n v="2025"/>
    <s v="01"/>
    <s v="11"/>
    <s v="High"/>
    <s v="MEDIUM"/>
  </r>
  <r>
    <s v="B-25400"/>
    <n v="7759"/>
    <n v="3741"/>
    <n v="17"/>
    <s v="Electronics"/>
    <s v="Printers"/>
    <s v="UPI"/>
    <d v="2025-01-06T00:00:00"/>
    <s v="Nicholas Johnson"/>
    <s v="Texas"/>
    <s v="Dallas"/>
    <n v="2025"/>
    <s v="01"/>
    <s v="06"/>
    <s v="High"/>
    <s v="HIGH"/>
  </r>
  <r>
    <s v="B-25400"/>
    <n v="7521"/>
    <n v="3457"/>
    <n v="16"/>
    <s v="Office Supplies"/>
    <s v="Markers"/>
    <s v="Debit Card"/>
    <d v="2025-01-06T00:00:00"/>
    <s v="Nicholas Johnson"/>
    <s v="Texas"/>
    <s v="Dallas"/>
    <n v="2025"/>
    <s v="01"/>
    <s v="06"/>
    <s v="High"/>
    <s v="HIGH"/>
  </r>
  <r>
    <s v="B-26420"/>
    <n v="4897"/>
    <n v="1001"/>
    <n v="14"/>
    <s v="Furniture"/>
    <s v="Sofas"/>
    <s v="Debit Card"/>
    <d v="2025-01-06T00:00:00"/>
    <s v="Christopher Walker"/>
    <s v="Ohio"/>
    <s v="Cincinnati"/>
    <n v="2025"/>
    <s v="01"/>
    <s v="06"/>
    <s v="High"/>
    <s v="MEDIUM"/>
  </r>
  <r>
    <s v="B-25329"/>
    <n v="5412"/>
    <n v="1192"/>
    <n v="18"/>
    <s v="Furniture"/>
    <s v="Tables"/>
    <s v="Credit Card"/>
    <d v="2025-01-03T00:00:00"/>
    <s v="Gregory English"/>
    <s v="California"/>
    <s v="Los Angeles"/>
    <n v="2025"/>
    <s v="01"/>
    <s v="03"/>
    <s v="High"/>
    <s v="MEDIUM"/>
  </r>
  <r>
    <s v="B-25051"/>
    <n v="725"/>
    <n v="133"/>
    <n v="6"/>
    <s v="Office Supplies"/>
    <s v="Paper"/>
    <s v="Credit Card"/>
    <d v="2024-12-30T00:00:00"/>
    <s v="Lawrence Robinson"/>
    <s v="New York"/>
    <s v="Rochester"/>
    <n v="2024"/>
    <s v="12"/>
    <s v="30"/>
    <s v="Low"/>
    <s v="LOW"/>
  </r>
  <r>
    <s v="B-25051"/>
    <n v="7201"/>
    <n v="2685"/>
    <n v="2"/>
    <s v="Furniture"/>
    <s v="Tables"/>
    <s v="Credit Card"/>
    <d v="2024-12-30T00:00:00"/>
    <s v="Lawrence Robinson"/>
    <s v="New York"/>
    <s v="Rochester"/>
    <n v="2024"/>
    <s v="12"/>
    <s v="30"/>
    <s v="High"/>
    <s v="HIGH"/>
  </r>
  <r>
    <s v="B-26961"/>
    <n v="5193"/>
    <n v="2530"/>
    <n v="5"/>
    <s v="Furniture"/>
    <s v="Sofas"/>
    <s v="Debit Card"/>
    <d v="2024-12-29T00:00:00"/>
    <s v="Nicholas Tucker"/>
    <s v="Florida"/>
    <s v="Miami"/>
    <n v="2024"/>
    <s v="12"/>
    <s v="29"/>
    <s v="High"/>
    <s v="HIGH"/>
  </r>
  <r>
    <s v="B-26495"/>
    <n v="3451"/>
    <n v="658"/>
    <n v="3"/>
    <s v="Office Supplies"/>
    <s v="Markers"/>
    <s v="UPI"/>
    <d v="2024-12-28T00:00:00"/>
    <s v="Patricia Davis"/>
    <s v="Illinois"/>
    <s v="Chicago"/>
    <n v="2024"/>
    <s v="12"/>
    <s v="28"/>
    <s v="Low"/>
    <s v="LOW"/>
  </r>
  <r>
    <s v="B-26776"/>
    <n v="9726"/>
    <n v="1275"/>
    <n v="5"/>
    <s v="Electronics"/>
    <s v="Electronic Games"/>
    <s v="UPI"/>
    <d v="2024-12-27T00:00:00"/>
    <s v="Connor Morgan"/>
    <s v="Illinois"/>
    <s v="Chicago"/>
    <n v="2024"/>
    <s v="12"/>
    <s v="27"/>
    <s v="High"/>
    <s v="MEDIUM"/>
  </r>
  <r>
    <s v="B-26776"/>
    <n v="9726"/>
    <n v="1330"/>
    <n v="14"/>
    <s v="Electronics"/>
    <s v="Printers"/>
    <s v="UPI"/>
    <d v="2024-12-27T00:00:00"/>
    <s v="Connor Morgan"/>
    <s v="Illinois"/>
    <s v="Chicago"/>
    <n v="2024"/>
    <s v="12"/>
    <s v="27"/>
    <s v="High"/>
    <s v="MEDIUM"/>
  </r>
  <r>
    <s v="B-26470"/>
    <n v="3090"/>
    <n v="573"/>
    <n v="6"/>
    <s v="Furniture"/>
    <s v="Tables"/>
    <s v="EMI"/>
    <d v="2024-12-27T00:00:00"/>
    <s v="Morgan Montes"/>
    <s v="California"/>
    <s v="San Diego"/>
    <n v="2024"/>
    <s v="12"/>
    <s v="27"/>
    <s v="Low"/>
    <s v="LOW"/>
  </r>
  <r>
    <s v="B-26470"/>
    <n v="9683"/>
    <n v="1014"/>
    <n v="5"/>
    <s v="Electronics"/>
    <s v="Printers"/>
    <s v="UPI"/>
    <d v="2024-12-27T00:00:00"/>
    <s v="Morgan Montes"/>
    <s v="California"/>
    <s v="San Diego"/>
    <n v="2024"/>
    <s v="12"/>
    <s v="27"/>
    <s v="High"/>
    <s v="MEDIUM"/>
  </r>
  <r>
    <s v="B-26797"/>
    <n v="2759"/>
    <n v="1149"/>
    <n v="6"/>
    <s v="Furniture"/>
    <s v="Tables"/>
    <s v="Credit Card"/>
    <d v="2024-12-27T00:00:00"/>
    <s v="Caitlin Thomas"/>
    <s v="New York"/>
    <s v="New York City"/>
    <n v="2024"/>
    <s v="12"/>
    <s v="27"/>
    <s v="High"/>
    <s v="MEDIUM"/>
  </r>
  <r>
    <s v="B-26119"/>
    <n v="3956"/>
    <n v="142"/>
    <n v="12"/>
    <s v="Office Supplies"/>
    <s v="Pens"/>
    <s v="Debit Card"/>
    <d v="2024-12-26T00:00:00"/>
    <s v="Michelle Hardy"/>
    <s v="Texas"/>
    <s v="Dallas"/>
    <n v="2024"/>
    <s v="12"/>
    <s v="26"/>
    <s v="Low"/>
    <s v="LOW"/>
  </r>
  <r>
    <s v="B-26119"/>
    <n v="6449"/>
    <n v="2628"/>
    <n v="11"/>
    <s v="Furniture"/>
    <s v="Bookcases"/>
    <s v="EMI"/>
    <d v="2024-12-26T00:00:00"/>
    <s v="Michelle Hardy"/>
    <s v="Texas"/>
    <s v="Dallas"/>
    <n v="2024"/>
    <s v="12"/>
    <s v="26"/>
    <s v="High"/>
    <s v="HIGH"/>
  </r>
  <r>
    <s v="B-25658"/>
    <n v="1290"/>
    <n v="204"/>
    <n v="12"/>
    <s v="Office Supplies"/>
    <s v="Markers"/>
    <s v="UPI"/>
    <d v="2024-12-19T00:00:00"/>
    <s v="Samuel Wallace"/>
    <s v="California"/>
    <s v="San Francisco"/>
    <n v="2024"/>
    <s v="12"/>
    <s v="19"/>
    <s v="Low"/>
    <s v="LOW"/>
  </r>
  <r>
    <s v="B-26066"/>
    <n v="6673"/>
    <n v="950"/>
    <n v="19"/>
    <s v="Office Supplies"/>
    <s v="Markers"/>
    <s v="EMI"/>
    <d v="2024-12-19T00:00:00"/>
    <s v="Carl Wade DDS"/>
    <s v="New York"/>
    <s v="Buffalo"/>
    <n v="2024"/>
    <s v="12"/>
    <s v="19"/>
    <s v="Low"/>
    <s v="LOW"/>
  </r>
  <r>
    <s v="B-26225"/>
    <n v="1992"/>
    <n v="355"/>
    <n v="2"/>
    <s v="Electronics"/>
    <s v="Phones"/>
    <s v="COD"/>
    <d v="2024-12-14T00:00:00"/>
    <s v="William Beck"/>
    <s v="Florida"/>
    <s v="Tampa"/>
    <n v="2024"/>
    <s v="12"/>
    <s v="14"/>
    <s v="Low"/>
    <s v="LOW"/>
  </r>
  <r>
    <s v="B-26026"/>
    <n v="953"/>
    <n v="93"/>
    <n v="2"/>
    <s v="Office Supplies"/>
    <s v="Paper"/>
    <s v="Debit Card"/>
    <d v="2024-12-12T00:00:00"/>
    <s v="Kelsey Castaneda"/>
    <s v="Ohio"/>
    <s v="Cleveland"/>
    <n v="2024"/>
    <s v="12"/>
    <s v="12"/>
    <s v="Low"/>
    <s v="LOW"/>
  </r>
  <r>
    <s v="B-26026"/>
    <n v="7355"/>
    <n v="1034"/>
    <n v="3"/>
    <s v="Furniture"/>
    <s v="Sofas"/>
    <s v="COD"/>
    <d v="2024-12-12T00:00:00"/>
    <s v="Kelsey Castaneda"/>
    <s v="Ohio"/>
    <s v="Cleveland"/>
    <n v="2024"/>
    <s v="12"/>
    <s v="12"/>
    <s v="High"/>
    <s v="MEDIUM"/>
  </r>
  <r>
    <s v="B-26026"/>
    <n v="1843"/>
    <n v="248"/>
    <n v="3"/>
    <s v="Electronics"/>
    <s v="Phones"/>
    <s v="Credit Card"/>
    <d v="2024-12-12T00:00:00"/>
    <s v="Kelsey Castaneda"/>
    <s v="Ohio"/>
    <s v="Cleveland"/>
    <n v="2024"/>
    <s v="12"/>
    <s v="12"/>
    <s v="Low"/>
    <s v="LOW"/>
  </r>
  <r>
    <s v="B-26026"/>
    <n v="1603"/>
    <n v="361"/>
    <n v="10"/>
    <s v="Office Supplies"/>
    <s v="Pens"/>
    <s v="Debit Card"/>
    <d v="2024-12-12T00:00:00"/>
    <s v="Kelsey Castaneda"/>
    <s v="Ohio"/>
    <s v="Cleveland"/>
    <n v="2024"/>
    <s v="12"/>
    <s v="12"/>
    <s v="Low"/>
    <s v="LOW"/>
  </r>
  <r>
    <s v="B-25154"/>
    <n v="3977"/>
    <n v="813"/>
    <n v="5"/>
    <s v="Office Supplies"/>
    <s v="Binders"/>
    <s v="Credit Card"/>
    <d v="2024-12-09T00:00:00"/>
    <s v="Mark Rodriguez"/>
    <s v="New York"/>
    <s v="New York City"/>
    <n v="2024"/>
    <s v="12"/>
    <s v="09"/>
    <s v="Low"/>
    <s v="LOW"/>
  </r>
  <r>
    <s v="B-25690"/>
    <n v="523"/>
    <n v="95"/>
    <n v="20"/>
    <s v="Electronics"/>
    <s v="Printers"/>
    <s v="EMI"/>
    <d v="2024-12-07T00:00:00"/>
    <s v="Mark Blackburn"/>
    <s v="Texas"/>
    <s v="Dallas"/>
    <n v="2024"/>
    <s v="12"/>
    <s v="07"/>
    <s v="Low"/>
    <s v="LOW"/>
  </r>
  <r>
    <s v="B-25342"/>
    <n v="949"/>
    <n v="301"/>
    <n v="9"/>
    <s v="Office Supplies"/>
    <s v="Binders"/>
    <s v="UPI"/>
    <d v="2024-12-06T00:00:00"/>
    <s v="Nancy Jones"/>
    <s v="Ohio"/>
    <s v="Cleveland"/>
    <n v="2024"/>
    <s v="12"/>
    <s v="06"/>
    <s v="Low"/>
    <s v="LOW"/>
  </r>
  <r>
    <s v="B-25342"/>
    <n v="6823"/>
    <n v="771"/>
    <n v="6"/>
    <s v="Office Supplies"/>
    <s v="Binders"/>
    <s v="EMI"/>
    <d v="2024-12-06T00:00:00"/>
    <s v="Nancy Jones"/>
    <s v="Ohio"/>
    <s v="Cleveland"/>
    <n v="2024"/>
    <s v="12"/>
    <s v="06"/>
    <s v="Low"/>
    <s v="LOW"/>
  </r>
  <r>
    <s v="B-25342"/>
    <n v="4364"/>
    <n v="831"/>
    <n v="2"/>
    <s v="Furniture"/>
    <s v="Tables"/>
    <s v="EMI"/>
    <d v="2024-12-06T00:00:00"/>
    <s v="Nancy Jones"/>
    <s v="Ohio"/>
    <s v="Cleveland"/>
    <n v="2024"/>
    <s v="12"/>
    <s v="06"/>
    <s v="Low"/>
    <s v="LOW"/>
  </r>
  <r>
    <s v="B-26526"/>
    <n v="599"/>
    <n v="265"/>
    <n v="4"/>
    <s v="Electronics"/>
    <s v="Phones"/>
    <s v="Credit Card"/>
    <d v="2024-12-05T00:00:00"/>
    <s v="Sabrina Buckley"/>
    <s v="New York"/>
    <s v="Rochester"/>
    <n v="2024"/>
    <s v="12"/>
    <s v="05"/>
    <s v="Low"/>
    <s v="LOW"/>
  </r>
  <r>
    <s v="B-26526"/>
    <n v="2727"/>
    <n v="543"/>
    <n v="10"/>
    <s v="Furniture"/>
    <s v="Bookcases"/>
    <s v="Credit Card"/>
    <d v="2024-12-05T00:00:00"/>
    <s v="Sabrina Buckley"/>
    <s v="New York"/>
    <s v="Rochester"/>
    <n v="2024"/>
    <s v="12"/>
    <s v="05"/>
    <s v="Low"/>
    <s v="LOW"/>
  </r>
  <r>
    <s v="B-25471"/>
    <n v="1146"/>
    <n v="188"/>
    <n v="9"/>
    <s v="Furniture"/>
    <s v="Chairs"/>
    <s v="Debit Card"/>
    <d v="2024-11-27T00:00:00"/>
    <s v="Tara Hughes"/>
    <s v="Florida"/>
    <s v="Tampa"/>
    <n v="2024"/>
    <s v="11"/>
    <s v="27"/>
    <s v="Low"/>
    <s v="LOW"/>
  </r>
  <r>
    <s v="B-26572"/>
    <n v="5911"/>
    <n v="2333"/>
    <n v="14"/>
    <s v="Furniture"/>
    <s v="Bookcases"/>
    <s v="EMI"/>
    <d v="2024-11-25T00:00:00"/>
    <s v="Mark Roy"/>
    <s v="California"/>
    <s v="San Francisco"/>
    <n v="2024"/>
    <s v="11"/>
    <s v="25"/>
    <s v="High"/>
    <s v="MEDIUM"/>
  </r>
  <r>
    <s v="B-26572"/>
    <n v="1818"/>
    <n v="738"/>
    <n v="11"/>
    <s v="Office Supplies"/>
    <s v="Markers"/>
    <s v="EMI"/>
    <d v="2024-11-25T00:00:00"/>
    <s v="Mark Roy"/>
    <s v="California"/>
    <s v="San Francisco"/>
    <n v="2024"/>
    <s v="11"/>
    <s v="25"/>
    <s v="Low"/>
    <s v="LOW"/>
  </r>
  <r>
    <s v="B-25574"/>
    <n v="5313"/>
    <n v="2037"/>
    <n v="7"/>
    <s v="Electronics"/>
    <s v="Printers"/>
    <s v="Debit Card"/>
    <d v="2024-11-25T00:00:00"/>
    <s v="Jason Hernandez"/>
    <s v="California"/>
    <s v="San Francisco"/>
    <n v="2024"/>
    <s v="11"/>
    <s v="25"/>
    <s v="High"/>
    <s v="MEDIUM"/>
  </r>
  <r>
    <s v="B-25465"/>
    <n v="717"/>
    <n v="158"/>
    <n v="16"/>
    <s v="Furniture"/>
    <s v="Tables"/>
    <s v="Credit Card"/>
    <d v="2024-11-24T00:00:00"/>
    <s v="Crystal Chambers"/>
    <s v="New York"/>
    <s v="New York City"/>
    <n v="2024"/>
    <s v="11"/>
    <s v="24"/>
    <s v="Low"/>
    <s v="LOW"/>
  </r>
  <r>
    <s v="B-25465"/>
    <n v="508"/>
    <n v="177"/>
    <n v="17"/>
    <s v="Furniture"/>
    <s v="Sofas"/>
    <s v="UPI"/>
    <d v="2024-11-24T00:00:00"/>
    <s v="Crystal Chambers"/>
    <s v="New York"/>
    <s v="New York City"/>
    <n v="2024"/>
    <s v="11"/>
    <s v="24"/>
    <s v="Low"/>
    <s v="LOW"/>
  </r>
  <r>
    <s v="B-26353"/>
    <n v="5317"/>
    <n v="1345"/>
    <n v="18"/>
    <s v="Furniture"/>
    <s v="Chairs"/>
    <s v="Debit Card"/>
    <d v="2024-11-22T00:00:00"/>
    <s v="Danielle Ramirez"/>
    <s v="California"/>
    <s v="San Francisco"/>
    <n v="2024"/>
    <s v="11"/>
    <s v="22"/>
    <s v="High"/>
    <s v="MEDIUM"/>
  </r>
  <r>
    <s v="B-26353"/>
    <n v="6304"/>
    <n v="766"/>
    <n v="14"/>
    <s v="Furniture"/>
    <s v="Tables"/>
    <s v="EMI"/>
    <d v="2024-11-22T00:00:00"/>
    <s v="Danielle Ramirez"/>
    <s v="California"/>
    <s v="San Francisco"/>
    <n v="2024"/>
    <s v="11"/>
    <s v="22"/>
    <s v="Low"/>
    <s v="LOW"/>
  </r>
  <r>
    <s v="B-25881"/>
    <n v="8709"/>
    <n v="2322"/>
    <n v="8"/>
    <s v="Furniture"/>
    <s v="Tables"/>
    <s v="Debit Card"/>
    <d v="2024-11-21T00:00:00"/>
    <s v="Kristin Hart"/>
    <s v="California"/>
    <s v="San Francisco"/>
    <n v="2024"/>
    <s v="11"/>
    <s v="21"/>
    <s v="High"/>
    <s v="MEDIUM"/>
  </r>
  <r>
    <s v="B-25330"/>
    <n v="2957"/>
    <n v="917"/>
    <n v="16"/>
    <s v="Office Supplies"/>
    <s v="Pens"/>
    <s v="Debit Card"/>
    <d v="2024-11-17T00:00:00"/>
    <s v="Katrina Wood"/>
    <s v="Illinois"/>
    <s v="Chicago"/>
    <n v="2024"/>
    <s v="11"/>
    <s v="17"/>
    <s v="Low"/>
    <s v="LOW"/>
  </r>
  <r>
    <s v="B-25603"/>
    <n v="9272"/>
    <n v="1771"/>
    <n v="19"/>
    <s v="Office Supplies"/>
    <s v="Markers"/>
    <s v="UPI"/>
    <d v="2024-11-14T00:00:00"/>
    <s v="Jamie Brewer"/>
    <s v="Illinois"/>
    <s v="Springfield"/>
    <n v="2024"/>
    <s v="11"/>
    <s v="14"/>
    <s v="High"/>
    <s v="MEDIUM"/>
  </r>
  <r>
    <s v="B-26759"/>
    <n v="8563"/>
    <n v="2624"/>
    <n v="8"/>
    <s v="Office Supplies"/>
    <s v="Binders"/>
    <s v="COD"/>
    <d v="2024-11-10T00:00:00"/>
    <s v="Rebecca Smith"/>
    <s v="Texas"/>
    <s v="Dallas"/>
    <n v="2024"/>
    <s v="11"/>
    <s v="10"/>
    <s v="High"/>
    <s v="HIGH"/>
  </r>
  <r>
    <s v="B-26759"/>
    <n v="4441"/>
    <n v="281"/>
    <n v="20"/>
    <s v="Electronics"/>
    <s v="Printers"/>
    <s v="COD"/>
    <d v="2024-11-10T00:00:00"/>
    <s v="Rebecca Smith"/>
    <s v="Texas"/>
    <s v="Dallas"/>
    <n v="2024"/>
    <s v="11"/>
    <s v="10"/>
    <s v="Low"/>
    <s v="LOW"/>
  </r>
  <r>
    <s v="B-25888"/>
    <n v="8858"/>
    <n v="3394"/>
    <n v="6"/>
    <s v="Furniture"/>
    <s v="Chairs"/>
    <s v="COD"/>
    <d v="2024-10-31T00:00:00"/>
    <s v="Victor Collins"/>
    <s v="California"/>
    <s v="San Diego"/>
    <n v="2024"/>
    <s v="10"/>
    <s v="31"/>
    <s v="High"/>
    <s v="HIGH"/>
  </r>
  <r>
    <s v="B-25068"/>
    <n v="914"/>
    <n v="163"/>
    <n v="13"/>
    <s v="Office Supplies"/>
    <s v="Markers"/>
    <s v="UPI"/>
    <d v="2024-10-26T00:00:00"/>
    <s v="Andrea Hill"/>
    <s v="Illinois"/>
    <s v="Chicago"/>
    <n v="2024"/>
    <s v="10"/>
    <s v="26"/>
    <s v="Low"/>
    <s v="LOW"/>
  </r>
  <r>
    <s v="B-26258"/>
    <n v="2710"/>
    <n v="555"/>
    <n v="20"/>
    <s v="Electronics"/>
    <s v="Laptops"/>
    <s v="Debit Card"/>
    <d v="2024-10-21T00:00:00"/>
    <s v="Beverly Lamb"/>
    <s v="Illinois"/>
    <s v="Chicago"/>
    <n v="2024"/>
    <s v="10"/>
    <s v="21"/>
    <s v="Low"/>
    <s v="LOW"/>
  </r>
  <r>
    <s v="B-26258"/>
    <n v="3224"/>
    <n v="1018"/>
    <n v="14"/>
    <s v="Office Supplies"/>
    <s v="Binders"/>
    <s v="UPI"/>
    <d v="2024-10-21T00:00:00"/>
    <s v="Beverly Lamb"/>
    <s v="Illinois"/>
    <s v="Chicago"/>
    <n v="2024"/>
    <s v="10"/>
    <s v="21"/>
    <s v="High"/>
    <s v="MEDIUM"/>
  </r>
  <r>
    <s v="B-25159"/>
    <n v="5338"/>
    <n v="1354"/>
    <n v="16"/>
    <s v="Office Supplies"/>
    <s v="Markers"/>
    <s v="UPI"/>
    <d v="2024-10-21T00:00:00"/>
    <s v="Shannon Maynard"/>
    <s v="Florida"/>
    <s v="Orlando"/>
    <n v="2024"/>
    <s v="10"/>
    <s v="21"/>
    <s v="High"/>
    <s v="MEDIUM"/>
  </r>
  <r>
    <s v="B-26466"/>
    <n v="3479"/>
    <n v="1087"/>
    <n v="2"/>
    <s v="Office Supplies"/>
    <s v="Markers"/>
    <s v="EMI"/>
    <d v="2024-10-17T00:00:00"/>
    <s v="Karina Barr"/>
    <s v="Texas"/>
    <s v="Dallas"/>
    <n v="2024"/>
    <s v="10"/>
    <s v="17"/>
    <s v="High"/>
    <s v="MEDIUM"/>
  </r>
  <r>
    <s v="B-26466"/>
    <n v="5457"/>
    <n v="1765"/>
    <n v="7"/>
    <s v="Electronics"/>
    <s v="Printers"/>
    <s v="EMI"/>
    <d v="2024-10-17T00:00:00"/>
    <s v="Karina Barr"/>
    <s v="Texas"/>
    <s v="Dallas"/>
    <n v="2024"/>
    <s v="10"/>
    <s v="17"/>
    <s v="High"/>
    <s v="MEDIUM"/>
  </r>
  <r>
    <s v="B-25839"/>
    <n v="4521"/>
    <n v="1778"/>
    <n v="9"/>
    <s v="Office Supplies"/>
    <s v="Paper"/>
    <s v="Debit Card"/>
    <d v="2024-10-15T00:00:00"/>
    <s v="David Allen"/>
    <s v="Florida"/>
    <s v="Tampa"/>
    <n v="2024"/>
    <s v="10"/>
    <s v="15"/>
    <s v="High"/>
    <s v="MEDIUM"/>
  </r>
  <r>
    <s v="B-25189"/>
    <n v="7620"/>
    <n v="125"/>
    <n v="4"/>
    <s v="Office Supplies"/>
    <s v="Paper"/>
    <s v="EMI"/>
    <d v="2024-10-12T00:00:00"/>
    <s v="Matthew Blake"/>
    <s v="California"/>
    <s v="San Francisco"/>
    <n v="2024"/>
    <s v="10"/>
    <s v="12"/>
    <s v="Low"/>
    <s v="LOW"/>
  </r>
  <r>
    <s v="B-26038"/>
    <n v="8400"/>
    <n v="267"/>
    <n v="5"/>
    <s v="Electronics"/>
    <s v="Phones"/>
    <s v="Debit Card"/>
    <d v="2024-10-08T00:00:00"/>
    <s v="Kimberly King"/>
    <s v="Ohio"/>
    <s v="Columbus"/>
    <n v="2024"/>
    <s v="10"/>
    <s v="08"/>
    <s v="Low"/>
    <s v="LOW"/>
  </r>
  <r>
    <s v="B-26038"/>
    <n v="4963"/>
    <n v="1254"/>
    <n v="15"/>
    <s v="Office Supplies"/>
    <s v="Paper"/>
    <s v="EMI"/>
    <d v="2024-10-08T00:00:00"/>
    <s v="Kimberly King"/>
    <s v="Ohio"/>
    <s v="Columbus"/>
    <n v="2024"/>
    <s v="10"/>
    <s v="08"/>
    <s v="High"/>
    <s v="MEDIUM"/>
  </r>
  <r>
    <s v="B-26122"/>
    <n v="4116"/>
    <n v="921"/>
    <n v="20"/>
    <s v="Office Supplies"/>
    <s v="Paper"/>
    <s v="UPI"/>
    <d v="2024-10-07T00:00:00"/>
    <s v="Michael Jimenez"/>
    <s v="California"/>
    <s v="Los Angeles"/>
    <n v="2024"/>
    <s v="10"/>
    <s v="07"/>
    <s v="Low"/>
    <s v="LOW"/>
  </r>
  <r>
    <s v="B-25488"/>
    <n v="1388"/>
    <n v="345"/>
    <n v="5"/>
    <s v="Furniture"/>
    <s v="Sofas"/>
    <s v="UPI"/>
    <d v="2024-10-05T00:00:00"/>
    <s v="Christopher Thomas"/>
    <s v="New York"/>
    <s v="New York City"/>
    <n v="2024"/>
    <s v="10"/>
    <s v="05"/>
    <s v="Low"/>
    <s v="LOW"/>
  </r>
  <r>
    <s v="B-25488"/>
    <n v="8555"/>
    <n v="1638"/>
    <n v="8"/>
    <s v="Electronics"/>
    <s v="Laptops"/>
    <s v="Credit Card"/>
    <d v="2024-10-05T00:00:00"/>
    <s v="Christopher Thomas"/>
    <s v="New York"/>
    <s v="New York City"/>
    <n v="2024"/>
    <s v="10"/>
    <s v="05"/>
    <s v="High"/>
    <s v="MEDIUM"/>
  </r>
  <r>
    <s v="B-25819"/>
    <n v="2589"/>
    <n v="605"/>
    <n v="11"/>
    <s v="Office Supplies"/>
    <s v="Pens"/>
    <s v="EMI"/>
    <d v="2024-10-05T00:00:00"/>
    <s v="Eric Johnson"/>
    <s v="Ohio"/>
    <s v="Cleveland"/>
    <n v="2024"/>
    <s v="10"/>
    <s v="05"/>
    <s v="Low"/>
    <s v="LOW"/>
  </r>
  <r>
    <s v="B-26554"/>
    <n v="7564"/>
    <n v="3463"/>
    <n v="5"/>
    <s v="Office Supplies"/>
    <s v="Paper"/>
    <s v="Credit Card"/>
    <d v="2024-10-01T00:00:00"/>
    <s v="Renee Gomez"/>
    <s v="Florida"/>
    <s v="Miami"/>
    <n v="2024"/>
    <s v="10"/>
    <s v="01"/>
    <s v="High"/>
    <s v="HIGH"/>
  </r>
  <r>
    <s v="B-26554"/>
    <n v="3409"/>
    <n v="1605"/>
    <n v="20"/>
    <s v="Electronics"/>
    <s v="Electronic Games"/>
    <s v="UPI"/>
    <d v="2024-10-01T00:00:00"/>
    <s v="Renee Gomez"/>
    <s v="Florida"/>
    <s v="Miami"/>
    <n v="2024"/>
    <s v="10"/>
    <s v="01"/>
    <s v="High"/>
    <s v="MEDIUM"/>
  </r>
  <r>
    <s v="B-26076"/>
    <n v="2750"/>
    <n v="1239"/>
    <n v="11"/>
    <s v="Electronics"/>
    <s v="Phones"/>
    <s v="Debit Card"/>
    <d v="2024-09-24T00:00:00"/>
    <s v="Sean Smith"/>
    <s v="Ohio"/>
    <s v="Cleveland"/>
    <n v="2024"/>
    <s v="09"/>
    <s v="24"/>
    <s v="High"/>
    <s v="MEDIUM"/>
  </r>
  <r>
    <s v="B-26076"/>
    <n v="8639"/>
    <n v="3104"/>
    <n v="19"/>
    <s v="Office Supplies"/>
    <s v="Pens"/>
    <s v="EMI"/>
    <d v="2024-09-24T00:00:00"/>
    <s v="Sean Smith"/>
    <s v="Ohio"/>
    <s v="Cleveland"/>
    <n v="2024"/>
    <s v="09"/>
    <s v="24"/>
    <s v="High"/>
    <s v="HIGH"/>
  </r>
  <r>
    <s v="B-26397"/>
    <n v="6200"/>
    <n v="2321"/>
    <n v="18"/>
    <s v="Furniture"/>
    <s v="Tables"/>
    <s v="Credit Card"/>
    <d v="2024-09-21T00:00:00"/>
    <s v="Tonya Long"/>
    <s v="Florida"/>
    <s v="Miami"/>
    <n v="2024"/>
    <s v="09"/>
    <s v="21"/>
    <s v="High"/>
    <s v="MEDIUM"/>
  </r>
  <r>
    <s v="B-26628"/>
    <n v="9609"/>
    <n v="4339"/>
    <n v="3"/>
    <s v="Furniture"/>
    <s v="Sofas"/>
    <s v="Debit Card"/>
    <d v="2024-09-19T00:00:00"/>
    <s v="George Ashley"/>
    <s v="Texas"/>
    <s v="Houston"/>
    <n v="2024"/>
    <s v="09"/>
    <s v="19"/>
    <s v="High"/>
    <s v="HIGH"/>
  </r>
  <r>
    <s v="B-26742"/>
    <n v="4358"/>
    <n v="526"/>
    <n v="19"/>
    <s v="Electronics"/>
    <s v="Phones"/>
    <s v="Credit Card"/>
    <d v="2024-09-17T00:00:00"/>
    <s v="Tony Maddox"/>
    <s v="California"/>
    <s v="San Francisco"/>
    <n v="2024"/>
    <s v="09"/>
    <s v="17"/>
    <s v="Low"/>
    <s v="LOW"/>
  </r>
  <r>
    <s v="B-26742"/>
    <n v="6459"/>
    <n v="825"/>
    <n v="8"/>
    <s v="Electronics"/>
    <s v="Phones"/>
    <s v="Credit Card"/>
    <d v="2024-09-17T00:00:00"/>
    <s v="Tony Maddox"/>
    <s v="California"/>
    <s v="San Francisco"/>
    <n v="2024"/>
    <s v="09"/>
    <s v="17"/>
    <s v="Low"/>
    <s v="LOW"/>
  </r>
  <r>
    <s v="B-25497"/>
    <n v="2995"/>
    <n v="220"/>
    <n v="14"/>
    <s v="Furniture"/>
    <s v="Bookcases"/>
    <s v="Credit Card"/>
    <d v="2024-09-13T00:00:00"/>
    <s v="Paul Bryant"/>
    <s v="New York"/>
    <s v="Buffalo"/>
    <n v="2024"/>
    <s v="09"/>
    <s v="13"/>
    <s v="Low"/>
    <s v="LOW"/>
  </r>
  <r>
    <s v="B-25497"/>
    <n v="2047"/>
    <n v="914"/>
    <n v="5"/>
    <s v="Office Supplies"/>
    <s v="Markers"/>
    <s v="Debit Card"/>
    <d v="2024-09-13T00:00:00"/>
    <s v="Paul Bryant"/>
    <s v="New York"/>
    <s v="Buffalo"/>
    <n v="2024"/>
    <s v="09"/>
    <s v="13"/>
    <s v="Low"/>
    <s v="LOW"/>
  </r>
  <r>
    <s v="B-25889"/>
    <n v="7992"/>
    <n v="893"/>
    <n v="12"/>
    <s v="Electronics"/>
    <s v="Laptops"/>
    <s v="Credit Card"/>
    <d v="2024-09-13T00:00:00"/>
    <s v="Jennifer Hernandez"/>
    <s v="Ohio"/>
    <s v="Cleveland"/>
    <n v="2024"/>
    <s v="09"/>
    <s v="13"/>
    <s v="Low"/>
    <s v="LOW"/>
  </r>
  <r>
    <s v="B-25369"/>
    <n v="1579"/>
    <n v="602"/>
    <n v="9"/>
    <s v="Electronics"/>
    <s v="Laptops"/>
    <s v="Credit Card"/>
    <d v="2024-09-08T00:00:00"/>
    <s v="Julie Smith MD"/>
    <s v="New York"/>
    <s v="Rochester"/>
    <n v="2024"/>
    <s v="09"/>
    <s v="08"/>
    <s v="Low"/>
    <s v="LOW"/>
  </r>
  <r>
    <s v="B-25369"/>
    <n v="3760"/>
    <n v="1849"/>
    <n v="19"/>
    <s v="Furniture"/>
    <s v="Chairs"/>
    <s v="EMI"/>
    <d v="2024-09-08T00:00:00"/>
    <s v="Julie Smith MD"/>
    <s v="New York"/>
    <s v="Rochester"/>
    <n v="2024"/>
    <s v="09"/>
    <s v="08"/>
    <s v="High"/>
    <s v="MEDIUM"/>
  </r>
  <r>
    <s v="B-26322"/>
    <n v="5934"/>
    <n v="1563"/>
    <n v="2"/>
    <s v="Office Supplies"/>
    <s v="Markers"/>
    <s v="EMI"/>
    <d v="2024-09-06T00:00:00"/>
    <s v="David Brown"/>
    <s v="Illinois"/>
    <s v="Peoria"/>
    <n v="2024"/>
    <s v="09"/>
    <s v="06"/>
    <s v="High"/>
    <s v="MEDIUM"/>
  </r>
  <r>
    <s v="B-25884"/>
    <n v="9538"/>
    <n v="3158"/>
    <n v="20"/>
    <s v="Electronics"/>
    <s v="Printers"/>
    <s v="Credit Card"/>
    <d v="2024-09-04T00:00:00"/>
    <s v="Sean Elliott"/>
    <s v="California"/>
    <s v="San Francisco"/>
    <n v="2024"/>
    <s v="09"/>
    <s v="04"/>
    <s v="High"/>
    <s v="HIGH"/>
  </r>
  <r>
    <s v="B-25884"/>
    <n v="9035"/>
    <n v="1227"/>
    <n v="14"/>
    <s v="Furniture"/>
    <s v="Chairs"/>
    <s v="EMI"/>
    <d v="2024-09-04T00:00:00"/>
    <s v="Sean Elliott"/>
    <s v="California"/>
    <s v="San Francisco"/>
    <n v="2024"/>
    <s v="09"/>
    <s v="04"/>
    <s v="High"/>
    <s v="MEDIUM"/>
  </r>
  <r>
    <s v="B-26598"/>
    <n v="1093"/>
    <n v="397"/>
    <n v="17"/>
    <s v="Electronics"/>
    <s v="Printers"/>
    <s v="Credit Card"/>
    <d v="2024-09-01T00:00:00"/>
    <s v="Jamie Jimenez"/>
    <s v="New York"/>
    <s v="Buffalo"/>
    <n v="2024"/>
    <s v="09"/>
    <s v="01"/>
    <s v="Low"/>
    <s v="LOW"/>
  </r>
  <r>
    <s v="B-26598"/>
    <n v="2636"/>
    <n v="88"/>
    <n v="11"/>
    <s v="Office Supplies"/>
    <s v="Paper"/>
    <s v="Debit Card"/>
    <d v="2024-09-01T00:00:00"/>
    <s v="Jamie Jimenez"/>
    <s v="New York"/>
    <s v="Buffalo"/>
    <n v="2024"/>
    <s v="09"/>
    <s v="01"/>
    <s v="Low"/>
    <s v="LOW"/>
  </r>
  <r>
    <s v="B-25868"/>
    <n v="2944"/>
    <n v="249"/>
    <n v="5"/>
    <s v="Office Supplies"/>
    <s v="Binders"/>
    <s v="Credit Card"/>
    <d v="2024-08-31T00:00:00"/>
    <s v="Autumn Lee"/>
    <s v="Ohio"/>
    <s v="Columbus"/>
    <n v="2024"/>
    <s v="08"/>
    <s v="31"/>
    <s v="Low"/>
    <s v="LOW"/>
  </r>
  <r>
    <s v="B-26964"/>
    <n v="3522"/>
    <n v="898"/>
    <n v="15"/>
    <s v="Office Supplies"/>
    <s v="Pens"/>
    <s v="Credit Card"/>
    <d v="2024-08-29T00:00:00"/>
    <s v="Brandon Kirk"/>
    <s v="Ohio"/>
    <s v="Cleveland"/>
    <n v="2024"/>
    <s v="08"/>
    <s v="29"/>
    <s v="Low"/>
    <s v="LOW"/>
  </r>
  <r>
    <s v="B-26144"/>
    <n v="3461"/>
    <n v="1537"/>
    <n v="15"/>
    <s v="Furniture"/>
    <s v="Sofas"/>
    <s v="EMI"/>
    <d v="2024-08-23T00:00:00"/>
    <s v="Andrew Griffin"/>
    <s v="Illinois"/>
    <s v="Chicago"/>
    <n v="2024"/>
    <s v="08"/>
    <s v="23"/>
    <s v="High"/>
    <s v="MEDIUM"/>
  </r>
  <r>
    <s v="B-26144"/>
    <n v="5714"/>
    <n v="1438"/>
    <n v="6"/>
    <s v="Electronics"/>
    <s v="Electronic Games"/>
    <s v="Credit Card"/>
    <d v="2024-08-23T00:00:00"/>
    <s v="Andrew Griffin"/>
    <s v="Illinois"/>
    <s v="Chicago"/>
    <n v="2024"/>
    <s v="08"/>
    <s v="23"/>
    <s v="High"/>
    <s v="MEDIUM"/>
  </r>
  <r>
    <s v="B-26144"/>
    <n v="3853"/>
    <n v="1457"/>
    <n v="10"/>
    <s v="Office Supplies"/>
    <s v="Binders"/>
    <s v="COD"/>
    <d v="2024-08-23T00:00:00"/>
    <s v="Andrew Griffin"/>
    <s v="Illinois"/>
    <s v="Chicago"/>
    <n v="2024"/>
    <s v="08"/>
    <s v="23"/>
    <s v="High"/>
    <s v="MEDIUM"/>
  </r>
  <r>
    <s v="B-25462"/>
    <n v="5730"/>
    <n v="482"/>
    <n v="6"/>
    <s v="Electronics"/>
    <s v="Laptops"/>
    <s v="COD"/>
    <d v="2024-08-21T00:00:00"/>
    <s v="Randy Acosta"/>
    <s v="Florida"/>
    <s v="Tampa"/>
    <n v="2024"/>
    <s v="08"/>
    <s v="21"/>
    <s v="Low"/>
    <s v="LOW"/>
  </r>
  <r>
    <s v="B-25443"/>
    <n v="4544"/>
    <n v="1726"/>
    <n v="9"/>
    <s v="Electronics"/>
    <s v="Phones"/>
    <s v="EMI"/>
    <d v="2024-08-21T00:00:00"/>
    <s v="Kathy Wilson"/>
    <s v="Texas"/>
    <s v="Dallas"/>
    <n v="2024"/>
    <s v="08"/>
    <s v="21"/>
    <s v="High"/>
    <s v="MEDIUM"/>
  </r>
  <r>
    <s v="B-25443"/>
    <n v="5900"/>
    <n v="1738"/>
    <n v="20"/>
    <s v="Electronics"/>
    <s v="Phones"/>
    <s v="UPI"/>
    <d v="2024-08-21T00:00:00"/>
    <s v="Kathy Wilson"/>
    <s v="Texas"/>
    <s v="Dallas"/>
    <n v="2024"/>
    <s v="08"/>
    <s v="21"/>
    <s v="High"/>
    <s v="MEDIUM"/>
  </r>
  <r>
    <s v="B-26065"/>
    <n v="7930"/>
    <n v="1981"/>
    <n v="13"/>
    <s v="Furniture"/>
    <s v="Chairs"/>
    <s v="Credit Card"/>
    <d v="2024-08-09T00:00:00"/>
    <s v="Rebecca Owen"/>
    <s v="Illinois"/>
    <s v="Springfield"/>
    <n v="2024"/>
    <s v="08"/>
    <s v="09"/>
    <s v="High"/>
    <s v="MEDIUM"/>
  </r>
  <r>
    <s v="B-25630"/>
    <n v="5951"/>
    <n v="936"/>
    <n v="6"/>
    <s v="Electronics"/>
    <s v="Laptops"/>
    <s v="Debit Card"/>
    <d v="2024-08-07T00:00:00"/>
    <s v="Charles Williams"/>
    <s v="Texas"/>
    <s v="Dallas"/>
    <n v="2024"/>
    <s v="08"/>
    <s v="07"/>
    <s v="Low"/>
    <s v="LOW"/>
  </r>
  <r>
    <s v="B-25032"/>
    <n v="7784"/>
    <n v="2937"/>
    <n v="12"/>
    <s v="Office Supplies"/>
    <s v="Markers"/>
    <s v="UPI"/>
    <d v="2024-08-06T00:00:00"/>
    <s v="Denise Hampton"/>
    <s v="California"/>
    <s v="San Francisco"/>
    <n v="2024"/>
    <s v="08"/>
    <s v="06"/>
    <s v="High"/>
    <s v="HIGH"/>
  </r>
  <r>
    <s v="B-25032"/>
    <n v="5591"/>
    <n v="1696"/>
    <n v="3"/>
    <s v="Office Supplies"/>
    <s v="Pens"/>
    <s v="COD"/>
    <d v="2024-08-06T00:00:00"/>
    <s v="Denise Hampton"/>
    <s v="California"/>
    <s v="San Francisco"/>
    <n v="2024"/>
    <s v="08"/>
    <s v="06"/>
    <s v="High"/>
    <s v="MEDIUM"/>
  </r>
  <r>
    <s v="B-25032"/>
    <n v="5122"/>
    <n v="2413"/>
    <n v="12"/>
    <s v="Electronics"/>
    <s v="Electronic Games"/>
    <s v="COD"/>
    <d v="2024-08-06T00:00:00"/>
    <s v="Denise Hampton"/>
    <s v="California"/>
    <s v="San Francisco"/>
    <n v="2024"/>
    <s v="08"/>
    <s v="06"/>
    <s v="High"/>
    <s v="MEDIUM"/>
  </r>
  <r>
    <s v="B-25159"/>
    <n v="5338"/>
    <n v="1354"/>
    <n v="16"/>
    <s v="Office Supplies"/>
    <s v="Markers"/>
    <s v="UPI"/>
    <d v="2024-08-01T00:00:00"/>
    <s v="Cassandra Jordan"/>
    <s v="Illinois"/>
    <s v="Peoria"/>
    <n v="2024"/>
    <s v="08"/>
    <s v="01"/>
    <s v="High"/>
    <s v="MEDIUM"/>
  </r>
  <r>
    <s v="B-26370"/>
    <n v="8825"/>
    <n v="3594"/>
    <n v="15"/>
    <s v="Furniture"/>
    <s v="Tables"/>
    <s v="Debit Card"/>
    <d v="2024-07-31T00:00:00"/>
    <s v="Megan Mclean"/>
    <s v="New York"/>
    <s v="New York City"/>
    <n v="2024"/>
    <s v="07"/>
    <s v="31"/>
    <s v="High"/>
    <s v="HIGH"/>
  </r>
  <r>
    <s v="B-25564"/>
    <n v="2451"/>
    <n v="342"/>
    <n v="8"/>
    <s v="Office Supplies"/>
    <s v="Paper"/>
    <s v="EMI"/>
    <d v="2024-07-30T00:00:00"/>
    <s v="Zachary Pierce"/>
    <s v="Texas"/>
    <s v="Houston"/>
    <n v="2024"/>
    <s v="07"/>
    <s v="30"/>
    <s v="Low"/>
    <s v="LOW"/>
  </r>
  <r>
    <s v="B-26146"/>
    <n v="2239"/>
    <n v="1094"/>
    <n v="18"/>
    <s v="Electronics"/>
    <s v="Printers"/>
    <s v="COD"/>
    <d v="2024-07-28T00:00:00"/>
    <s v="Megan Charles"/>
    <s v="Florida"/>
    <s v="Tampa"/>
    <n v="2024"/>
    <s v="07"/>
    <s v="28"/>
    <s v="High"/>
    <s v="MEDIUM"/>
  </r>
  <r>
    <s v="B-26146"/>
    <n v="4932"/>
    <n v="1153"/>
    <n v="1"/>
    <s v="Office Supplies"/>
    <s v="Markers"/>
    <s v="COD"/>
    <d v="2024-07-28T00:00:00"/>
    <s v="Megan Charles"/>
    <s v="Florida"/>
    <s v="Tampa"/>
    <n v="2024"/>
    <s v="07"/>
    <s v="28"/>
    <s v="High"/>
    <s v="MEDIUM"/>
  </r>
  <r>
    <s v="B-25477"/>
    <n v="7195"/>
    <n v="1665"/>
    <n v="7"/>
    <s v="Office Supplies"/>
    <s v="Markers"/>
    <s v="COD"/>
    <d v="2024-07-27T00:00:00"/>
    <s v="Cynthia Smith"/>
    <s v="New York"/>
    <s v="Rochester"/>
    <n v="2024"/>
    <s v="07"/>
    <s v="27"/>
    <s v="High"/>
    <s v="MEDIUM"/>
  </r>
  <r>
    <s v="B-25157"/>
    <n v="6471"/>
    <n v="2842"/>
    <n v="18"/>
    <s v="Electronics"/>
    <s v="Electronic Games"/>
    <s v="UPI"/>
    <d v="2024-07-18T00:00:00"/>
    <s v="Lisa Graham"/>
    <s v="Illinois"/>
    <s v="Peoria"/>
    <n v="2024"/>
    <s v="07"/>
    <s v="18"/>
    <s v="High"/>
    <s v="HIGH"/>
  </r>
  <r>
    <s v="B-25006"/>
    <n v="5831"/>
    <n v="1574"/>
    <n v="17"/>
    <s v="Office Supplies"/>
    <s v="Pens"/>
    <s v="Debit Card"/>
    <d v="2024-07-18T00:00:00"/>
    <s v="Daniel Dixon"/>
    <s v="California"/>
    <s v="San Diego"/>
    <n v="2024"/>
    <s v="07"/>
    <s v="18"/>
    <s v="High"/>
    <s v="MEDIUM"/>
  </r>
  <r>
    <s v="B-26607"/>
    <n v="1085"/>
    <n v="301"/>
    <n v="20"/>
    <s v="Furniture"/>
    <s v="Bookcases"/>
    <s v="UPI"/>
    <d v="2024-07-13T00:00:00"/>
    <s v="Maria Miller"/>
    <s v="New York"/>
    <s v="Buffalo"/>
    <n v="2024"/>
    <s v="07"/>
    <s v="13"/>
    <s v="Low"/>
    <s v="LOW"/>
  </r>
  <r>
    <s v="B-26397"/>
    <n v="6200"/>
    <n v="2321"/>
    <n v="18"/>
    <s v="Furniture"/>
    <s v="Tables"/>
    <s v="Credit Card"/>
    <d v="2024-07-11T00:00:00"/>
    <s v="Marcus Flores"/>
    <s v="California"/>
    <s v="Los Angeles"/>
    <n v="2024"/>
    <s v="07"/>
    <s v="11"/>
    <s v="High"/>
    <s v="MEDIUM"/>
  </r>
  <r>
    <s v="B-26496"/>
    <n v="1801"/>
    <n v="641"/>
    <n v="20"/>
    <s v="Office Supplies"/>
    <s v="Markers"/>
    <s v="Credit Card"/>
    <d v="2024-07-09T00:00:00"/>
    <s v="Daniel Mosley"/>
    <s v="California"/>
    <s v="Los Angeles"/>
    <n v="2024"/>
    <s v="07"/>
    <s v="09"/>
    <s v="Low"/>
    <s v="LOW"/>
  </r>
  <r>
    <s v="B-26496"/>
    <n v="5301"/>
    <n v="817"/>
    <n v="10"/>
    <s v="Furniture"/>
    <s v="Tables"/>
    <s v="Debit Card"/>
    <d v="2024-07-09T00:00:00"/>
    <s v="Daniel Mosley"/>
    <s v="California"/>
    <s v="Los Angeles"/>
    <n v="2024"/>
    <s v="07"/>
    <s v="09"/>
    <s v="Low"/>
    <s v="LOW"/>
  </r>
  <r>
    <s v="B-26496"/>
    <n v="1166"/>
    <n v="520"/>
    <n v="12"/>
    <s v="Office Supplies"/>
    <s v="Paper"/>
    <s v="Debit Card"/>
    <d v="2024-07-09T00:00:00"/>
    <s v="Daniel Mosley"/>
    <s v="California"/>
    <s v="Los Angeles"/>
    <n v="2024"/>
    <s v="07"/>
    <s v="09"/>
    <s v="Low"/>
    <s v="LOW"/>
  </r>
  <r>
    <s v="B-26496"/>
    <n v="3196"/>
    <n v="1411"/>
    <n v="15"/>
    <s v="Office Supplies"/>
    <s v="Paper"/>
    <s v="Debit Card"/>
    <d v="2024-07-09T00:00:00"/>
    <s v="Daniel Mosley"/>
    <s v="California"/>
    <s v="Los Angeles"/>
    <n v="2024"/>
    <s v="07"/>
    <s v="09"/>
    <s v="High"/>
    <s v="MEDIUM"/>
  </r>
  <r>
    <s v="B-25200"/>
    <n v="9653"/>
    <n v="2471"/>
    <n v="6"/>
    <s v="Office Supplies"/>
    <s v="Paper"/>
    <s v="UPI"/>
    <d v="2024-07-08T00:00:00"/>
    <s v="Marissa Hartman"/>
    <s v="New York"/>
    <s v="Buffalo"/>
    <n v="2024"/>
    <s v="07"/>
    <s v="08"/>
    <s v="High"/>
    <s v="MEDIUM"/>
  </r>
  <r>
    <s v="B-25328"/>
    <n v="8780"/>
    <n v="3430"/>
    <n v="4"/>
    <s v="Electronics"/>
    <s v="Electronic Games"/>
    <s v="Credit Card"/>
    <d v="2024-07-07T00:00:00"/>
    <s v="Debra Smith"/>
    <s v="Texas"/>
    <s v="Austin"/>
    <n v="2024"/>
    <s v="07"/>
    <s v="07"/>
    <s v="High"/>
    <s v="HIGH"/>
  </r>
  <r>
    <s v="B-26365"/>
    <n v="1895"/>
    <n v="391"/>
    <n v="14"/>
    <s v="Furniture"/>
    <s v="Tables"/>
    <s v="UPI"/>
    <d v="2024-07-05T00:00:00"/>
    <s v="Mr. Curtis Bailey"/>
    <s v="Florida"/>
    <s v="Tampa"/>
    <n v="2024"/>
    <s v="07"/>
    <s v="05"/>
    <s v="Low"/>
    <s v="LOW"/>
  </r>
  <r>
    <s v="B-26365"/>
    <n v="5323"/>
    <n v="322"/>
    <n v="13"/>
    <s v="Office Supplies"/>
    <s v="Binders"/>
    <s v="COD"/>
    <d v="2024-07-05T00:00:00"/>
    <s v="Mr. Curtis Bailey"/>
    <s v="Florida"/>
    <s v="Tampa"/>
    <n v="2024"/>
    <s v="07"/>
    <s v="05"/>
    <s v="Low"/>
    <s v="LOW"/>
  </r>
  <r>
    <s v="B-26018"/>
    <n v="3098"/>
    <n v="957"/>
    <n v="18"/>
    <s v="Furniture"/>
    <s v="Bookcases"/>
    <s v="COD"/>
    <d v="2024-07-04T00:00:00"/>
    <s v="Whitney Stout"/>
    <s v="Texas"/>
    <s v="Austin"/>
    <n v="2024"/>
    <s v="07"/>
    <s v="04"/>
    <s v="Low"/>
    <s v="LOW"/>
  </r>
  <r>
    <s v="B-26287"/>
    <n v="2684"/>
    <n v="670"/>
    <n v="2"/>
    <s v="Office Supplies"/>
    <s v="Paper"/>
    <s v="COD"/>
    <d v="2024-07-02T00:00:00"/>
    <s v="Renee Solomon"/>
    <s v="Florida"/>
    <s v="Tampa"/>
    <n v="2024"/>
    <s v="07"/>
    <s v="02"/>
    <s v="Low"/>
    <s v="LOW"/>
  </r>
  <r>
    <s v="B-26287"/>
    <n v="822"/>
    <n v="147"/>
    <n v="5"/>
    <s v="Furniture"/>
    <s v="Sofas"/>
    <s v="Credit Card"/>
    <d v="2024-07-02T00:00:00"/>
    <s v="Renee Solomon"/>
    <s v="Florida"/>
    <s v="Tampa"/>
    <n v="2024"/>
    <s v="07"/>
    <s v="02"/>
    <s v="Low"/>
    <s v="LOW"/>
  </r>
  <r>
    <s v="B-26287"/>
    <n v="9730"/>
    <n v="2341"/>
    <n v="2"/>
    <s v="Furniture"/>
    <s v="Chairs"/>
    <s v="EMI"/>
    <d v="2024-07-02T00:00:00"/>
    <s v="Renee Solomon"/>
    <s v="Florida"/>
    <s v="Tampa"/>
    <n v="2024"/>
    <s v="07"/>
    <s v="02"/>
    <s v="High"/>
    <s v="MEDIUM"/>
  </r>
  <r>
    <s v="B-26287"/>
    <n v="2483"/>
    <n v="236"/>
    <n v="2"/>
    <s v="Electronics"/>
    <s v="Electronic Games"/>
    <s v="COD"/>
    <d v="2024-07-02T00:00:00"/>
    <s v="Renee Solomon"/>
    <s v="Florida"/>
    <s v="Tampa"/>
    <n v="2024"/>
    <s v="07"/>
    <s v="02"/>
    <s v="Low"/>
    <s v="LOW"/>
  </r>
  <r>
    <s v="B-25742"/>
    <n v="9565"/>
    <n v="1691"/>
    <n v="3"/>
    <s v="Office Supplies"/>
    <s v="Paper"/>
    <s v="Debit Card"/>
    <d v="2024-07-02T00:00:00"/>
    <s v="Taylor White"/>
    <s v="Illinois"/>
    <s v="Springfield"/>
    <n v="2024"/>
    <s v="07"/>
    <s v="02"/>
    <s v="High"/>
    <s v="MEDIUM"/>
  </r>
  <r>
    <s v="B-25742"/>
    <n v="8245"/>
    <n v="324"/>
    <n v="11"/>
    <s v="Office Supplies"/>
    <s v="Paper"/>
    <s v="EMI"/>
    <d v="2024-07-02T00:00:00"/>
    <s v="Taylor White"/>
    <s v="Illinois"/>
    <s v="Springfield"/>
    <n v="2024"/>
    <s v="07"/>
    <s v="02"/>
    <s v="Low"/>
    <s v="LOW"/>
  </r>
  <r>
    <s v="B-26554"/>
    <n v="7564"/>
    <n v="3463"/>
    <n v="5"/>
    <s v="Office Supplies"/>
    <s v="Paper"/>
    <s v="Credit Card"/>
    <d v="2024-07-01T00:00:00"/>
    <s v="Connie Olson"/>
    <s v="Texas"/>
    <s v="Houston"/>
    <n v="2024"/>
    <s v="07"/>
    <s v="01"/>
    <s v="High"/>
    <s v="HIGH"/>
  </r>
  <r>
    <s v="B-26554"/>
    <n v="3409"/>
    <n v="1605"/>
    <n v="20"/>
    <s v="Electronics"/>
    <s v="Electronic Games"/>
    <s v="UPI"/>
    <d v="2024-07-01T00:00:00"/>
    <s v="Connie Olson"/>
    <s v="Texas"/>
    <s v="Houston"/>
    <n v="2024"/>
    <s v="07"/>
    <s v="01"/>
    <s v="High"/>
    <s v="MEDIUM"/>
  </r>
  <r>
    <s v="B-25594"/>
    <n v="2931"/>
    <n v="212"/>
    <n v="7"/>
    <s v="Electronics"/>
    <s v="Electronic Games"/>
    <s v="Credit Card"/>
    <d v="2024-06-26T00:00:00"/>
    <s v="Michael Stewart"/>
    <s v="Illinois"/>
    <s v="Peoria"/>
    <n v="2024"/>
    <s v="06"/>
    <s v="26"/>
    <s v="Low"/>
    <s v="LOW"/>
  </r>
  <r>
    <s v="B-26212"/>
    <n v="8850"/>
    <n v="279"/>
    <n v="13"/>
    <s v="Office Supplies"/>
    <s v="Markers"/>
    <s v="Debit Card"/>
    <d v="2024-06-25T00:00:00"/>
    <s v="Janet Carlson"/>
    <s v="Florida"/>
    <s v="Miami"/>
    <n v="2024"/>
    <s v="06"/>
    <s v="25"/>
    <s v="Low"/>
    <s v="LOW"/>
  </r>
  <r>
    <s v="B-26212"/>
    <n v="8667"/>
    <n v="1266"/>
    <n v="6"/>
    <s v="Office Supplies"/>
    <s v="Paper"/>
    <s v="Debit Card"/>
    <d v="2024-06-25T00:00:00"/>
    <s v="Janet Carlson"/>
    <s v="Florida"/>
    <s v="Miami"/>
    <n v="2024"/>
    <s v="06"/>
    <s v="25"/>
    <s v="High"/>
    <s v="MEDIUM"/>
  </r>
  <r>
    <s v="B-26975"/>
    <n v="622"/>
    <n v="218"/>
    <n v="19"/>
    <s v="Furniture"/>
    <s v="Bookcases"/>
    <s v="Credit Card"/>
    <d v="2024-06-23T00:00:00"/>
    <s v="Elizabeth Gonzalez"/>
    <s v="California"/>
    <s v="San Diego"/>
    <n v="2024"/>
    <s v="06"/>
    <s v="23"/>
    <s v="Low"/>
    <s v="LOW"/>
  </r>
  <r>
    <s v="B-26975"/>
    <n v="1755"/>
    <n v="495"/>
    <n v="18"/>
    <s v="Office Supplies"/>
    <s v="Pens"/>
    <s v="UPI"/>
    <d v="2024-06-23T00:00:00"/>
    <s v="Elizabeth Gonzalez"/>
    <s v="California"/>
    <s v="San Diego"/>
    <n v="2024"/>
    <s v="06"/>
    <s v="23"/>
    <s v="Low"/>
    <s v="LOW"/>
  </r>
  <r>
    <s v="B-26975"/>
    <n v="8020"/>
    <n v="3898"/>
    <n v="20"/>
    <s v="Electronics"/>
    <s v="Electronic Games"/>
    <s v="EMI"/>
    <d v="2024-06-23T00:00:00"/>
    <s v="Elizabeth Gonzalez"/>
    <s v="California"/>
    <s v="San Diego"/>
    <n v="2024"/>
    <s v="06"/>
    <s v="23"/>
    <s v="High"/>
    <s v="HIGH"/>
  </r>
  <r>
    <s v="B-25789"/>
    <n v="3659"/>
    <n v="379"/>
    <n v="5"/>
    <s v="Furniture"/>
    <s v="Bookcases"/>
    <s v="UPI"/>
    <d v="2024-06-22T00:00:00"/>
    <s v="John Silva"/>
    <s v="California"/>
    <s v="Los Angeles"/>
    <n v="2024"/>
    <s v="06"/>
    <s v="22"/>
    <s v="Low"/>
    <s v="LOW"/>
  </r>
  <r>
    <s v="B-25243"/>
    <n v="6113"/>
    <n v="2508"/>
    <n v="6"/>
    <s v="Electronics"/>
    <s v="Laptops"/>
    <s v="UPI"/>
    <d v="2024-06-16T00:00:00"/>
    <s v="Cory Evans"/>
    <s v="Florida"/>
    <s v="Orlando"/>
    <n v="2024"/>
    <s v="06"/>
    <s v="16"/>
    <s v="High"/>
    <s v="HIGH"/>
  </r>
  <r>
    <s v="B-25243"/>
    <n v="7733"/>
    <n v="2784"/>
    <n v="15"/>
    <s v="Furniture"/>
    <s v="Tables"/>
    <s v="EMI"/>
    <d v="2024-06-16T00:00:00"/>
    <s v="Cory Evans"/>
    <s v="Florida"/>
    <s v="Orlando"/>
    <n v="2024"/>
    <s v="06"/>
    <s v="16"/>
    <s v="High"/>
    <s v="HIGH"/>
  </r>
  <r>
    <s v="B-25243"/>
    <n v="8524"/>
    <n v="154"/>
    <n v="14"/>
    <s v="Furniture"/>
    <s v="Tables"/>
    <s v="COD"/>
    <d v="2024-06-16T00:00:00"/>
    <s v="Cory Evans"/>
    <s v="Florida"/>
    <s v="Orlando"/>
    <n v="2024"/>
    <s v="06"/>
    <s v="16"/>
    <s v="Low"/>
    <s v="LOW"/>
  </r>
  <r>
    <s v="B-25243"/>
    <n v="6187"/>
    <n v="2344"/>
    <n v="15"/>
    <s v="Furniture"/>
    <s v="Bookcases"/>
    <s v="EMI"/>
    <d v="2024-06-16T00:00:00"/>
    <s v="Cory Evans"/>
    <s v="Florida"/>
    <s v="Orlando"/>
    <n v="2024"/>
    <s v="06"/>
    <s v="16"/>
    <s v="High"/>
    <s v="MEDIUM"/>
  </r>
  <r>
    <s v="B-26554"/>
    <n v="7564"/>
    <n v="3463"/>
    <n v="5"/>
    <s v="Office Supplies"/>
    <s v="Paper"/>
    <s v="Credit Card"/>
    <d v="2024-06-16T00:00:00"/>
    <s v="Louis Jimenez"/>
    <s v="Florida"/>
    <s v="Tampa"/>
    <n v="2024"/>
    <s v="06"/>
    <s v="16"/>
    <s v="High"/>
    <s v="HIGH"/>
  </r>
  <r>
    <s v="B-26554"/>
    <n v="3409"/>
    <n v="1605"/>
    <n v="20"/>
    <s v="Electronics"/>
    <s v="Electronic Games"/>
    <s v="UPI"/>
    <d v="2024-06-16T00:00:00"/>
    <s v="Louis Jimenez"/>
    <s v="Florida"/>
    <s v="Tampa"/>
    <n v="2024"/>
    <s v="06"/>
    <s v="16"/>
    <s v="High"/>
    <s v="MEDIUM"/>
  </r>
  <r>
    <s v="B-26528"/>
    <n v="2663"/>
    <n v="64"/>
    <n v="19"/>
    <s v="Furniture"/>
    <s v="Sofas"/>
    <s v="COD"/>
    <d v="2024-06-16T00:00:00"/>
    <s v="Donald Hernandez"/>
    <s v="California"/>
    <s v="San Francisco"/>
    <n v="2024"/>
    <s v="06"/>
    <s v="16"/>
    <s v="Low"/>
    <s v="LOW"/>
  </r>
  <r>
    <s v="B-25658"/>
    <n v="1290"/>
    <n v="204"/>
    <n v="12"/>
    <s v="Office Supplies"/>
    <s v="Markers"/>
    <s v="UPI"/>
    <d v="2024-06-15T00:00:00"/>
    <s v="Alison Martin"/>
    <s v="New York"/>
    <s v="Buffalo"/>
    <n v="2024"/>
    <s v="06"/>
    <s v="15"/>
    <s v="Low"/>
    <s v="LOW"/>
  </r>
  <r>
    <s v="B-25873"/>
    <n v="2684"/>
    <n v="713"/>
    <n v="2"/>
    <s v="Electronics"/>
    <s v="Electronic Games"/>
    <s v="UPI"/>
    <d v="2024-06-15T00:00:00"/>
    <s v="Meghan Ballard"/>
    <s v="New York"/>
    <s v="New York City"/>
    <n v="2024"/>
    <s v="06"/>
    <s v="15"/>
    <s v="Low"/>
    <s v="LOW"/>
  </r>
  <r>
    <s v="B-26675"/>
    <n v="6499"/>
    <n v="2189"/>
    <n v="18"/>
    <s v="Electronics"/>
    <s v="Electronic Games"/>
    <s v="EMI"/>
    <d v="2024-06-15T00:00:00"/>
    <s v="Daniel Price"/>
    <s v="New York"/>
    <s v="New York City"/>
    <n v="2024"/>
    <s v="06"/>
    <s v="15"/>
    <s v="High"/>
    <s v="MEDIUM"/>
  </r>
  <r>
    <s v="B-25325"/>
    <n v="3944"/>
    <n v="1559"/>
    <n v="18"/>
    <s v="Electronics"/>
    <s v="Phones"/>
    <s v="Credit Card"/>
    <d v="2024-06-12T00:00:00"/>
    <s v="Jean Jackson"/>
    <s v="California"/>
    <s v="San Francisco"/>
    <n v="2024"/>
    <s v="06"/>
    <s v="12"/>
    <s v="High"/>
    <s v="MEDIUM"/>
  </r>
  <r>
    <s v="B-25325"/>
    <n v="6711"/>
    <n v="1045"/>
    <n v="12"/>
    <s v="Office Supplies"/>
    <s v="Pens"/>
    <s v="Credit Card"/>
    <d v="2024-06-12T00:00:00"/>
    <s v="Jean Jackson"/>
    <s v="California"/>
    <s v="San Francisco"/>
    <n v="2024"/>
    <s v="06"/>
    <s v="12"/>
    <s v="High"/>
    <s v="MEDIUM"/>
  </r>
  <r>
    <s v="B-25325"/>
    <n v="5031"/>
    <n v="714"/>
    <n v="4"/>
    <s v="Furniture"/>
    <s v="Tables"/>
    <s v="Credit Card"/>
    <d v="2024-06-12T00:00:00"/>
    <s v="Jean Jackson"/>
    <s v="California"/>
    <s v="San Francisco"/>
    <n v="2024"/>
    <s v="06"/>
    <s v="12"/>
    <s v="Low"/>
    <s v="LOW"/>
  </r>
  <r>
    <s v="B-25325"/>
    <n v="6295"/>
    <n v="2469"/>
    <n v="14"/>
    <s v="Office Supplies"/>
    <s v="Binders"/>
    <s v="EMI"/>
    <d v="2024-06-12T00:00:00"/>
    <s v="Jean Jackson"/>
    <s v="California"/>
    <s v="San Francisco"/>
    <n v="2024"/>
    <s v="06"/>
    <s v="12"/>
    <s v="High"/>
    <s v="MEDIUM"/>
  </r>
  <r>
    <s v="B-25441"/>
    <n v="9914"/>
    <n v="3858"/>
    <n v="16"/>
    <s v="Furniture"/>
    <s v="Sofas"/>
    <s v="Credit Card"/>
    <d v="2024-06-08T00:00:00"/>
    <s v="Andrew Krueger"/>
    <s v="New York"/>
    <s v="Rochester"/>
    <n v="2024"/>
    <s v="06"/>
    <s v="08"/>
    <s v="High"/>
    <s v="HIGH"/>
  </r>
  <r>
    <s v="B-25441"/>
    <n v="5470"/>
    <n v="292"/>
    <n v="7"/>
    <s v="Office Supplies"/>
    <s v="Pens"/>
    <s v="Debit Card"/>
    <d v="2024-06-08T00:00:00"/>
    <s v="Andrew Krueger"/>
    <s v="New York"/>
    <s v="Rochester"/>
    <n v="2024"/>
    <s v="06"/>
    <s v="08"/>
    <s v="Low"/>
    <s v="LOW"/>
  </r>
  <r>
    <s v="B-25441"/>
    <n v="1496"/>
    <n v="662"/>
    <n v="17"/>
    <s v="Furniture"/>
    <s v="Bookcases"/>
    <s v="UPI"/>
    <d v="2024-06-08T00:00:00"/>
    <s v="Andrew Krueger"/>
    <s v="New York"/>
    <s v="Rochester"/>
    <n v="2024"/>
    <s v="06"/>
    <s v="08"/>
    <s v="Low"/>
    <s v="LOW"/>
  </r>
  <r>
    <s v="B-26890"/>
    <n v="7333"/>
    <n v="1576"/>
    <n v="4"/>
    <s v="Electronics"/>
    <s v="Laptops"/>
    <s v="Credit Card"/>
    <d v="2024-06-07T00:00:00"/>
    <s v="Mr. Eric Lopez"/>
    <s v="New York"/>
    <s v="Buffalo"/>
    <n v="2024"/>
    <s v="06"/>
    <s v="07"/>
    <s v="High"/>
    <s v="MEDIUM"/>
  </r>
  <r>
    <s v="B-25166"/>
    <n v="1133"/>
    <n v="73"/>
    <n v="17"/>
    <s v="Furniture"/>
    <s v="Chairs"/>
    <s v="UPI"/>
    <d v="2024-06-06T00:00:00"/>
    <s v="Sarah Torres"/>
    <s v="California"/>
    <s v="San Diego"/>
    <n v="2024"/>
    <s v="06"/>
    <s v="06"/>
    <s v="Low"/>
    <s v="LOW"/>
  </r>
  <r>
    <s v="B-25166"/>
    <n v="6248"/>
    <n v="1168"/>
    <n v="19"/>
    <s v="Furniture"/>
    <s v="Bookcases"/>
    <s v="COD"/>
    <d v="2024-06-06T00:00:00"/>
    <s v="Sarah Torres"/>
    <s v="California"/>
    <s v="San Diego"/>
    <n v="2024"/>
    <s v="06"/>
    <s v="06"/>
    <s v="High"/>
    <s v="MEDIUM"/>
  </r>
  <r>
    <s v="B-25042"/>
    <n v="6903"/>
    <n v="105"/>
    <n v="1"/>
    <s v="Furniture"/>
    <s v="Tables"/>
    <s v="COD"/>
    <d v="2024-05-31T00:00:00"/>
    <s v="Spencer Spears"/>
    <s v="Illinois"/>
    <s v="Chicago"/>
    <n v="2024"/>
    <s v="05"/>
    <s v="31"/>
    <s v="Low"/>
    <s v="LOW"/>
  </r>
  <r>
    <s v="B-25042"/>
    <n v="8793"/>
    <n v="3010"/>
    <n v="7"/>
    <s v="Office Supplies"/>
    <s v="Pens"/>
    <s v="COD"/>
    <d v="2024-05-31T00:00:00"/>
    <s v="Spencer Spears"/>
    <s v="Illinois"/>
    <s v="Chicago"/>
    <n v="2024"/>
    <s v="05"/>
    <s v="31"/>
    <s v="High"/>
    <s v="HIGH"/>
  </r>
  <r>
    <s v="B-25553"/>
    <n v="9380"/>
    <n v="414"/>
    <n v="11"/>
    <s v="Electronics"/>
    <s v="Phones"/>
    <s v="UPI"/>
    <d v="2024-05-30T00:00:00"/>
    <s v="Karen Johnson"/>
    <s v="New York"/>
    <s v="Rochester"/>
    <n v="2024"/>
    <s v="05"/>
    <s v="30"/>
    <s v="Low"/>
    <s v="LOW"/>
  </r>
  <r>
    <s v="B-25553"/>
    <n v="8558"/>
    <n v="1644"/>
    <n v="18"/>
    <s v="Office Supplies"/>
    <s v="Binders"/>
    <s v="Credit Card"/>
    <d v="2024-05-30T00:00:00"/>
    <s v="Karen Johnson"/>
    <s v="New York"/>
    <s v="Rochester"/>
    <n v="2024"/>
    <s v="05"/>
    <s v="30"/>
    <s v="High"/>
    <s v="MEDIUM"/>
  </r>
  <r>
    <s v="B-25553"/>
    <n v="4080"/>
    <n v="72"/>
    <n v="17"/>
    <s v="Office Supplies"/>
    <s v="Paper"/>
    <s v="COD"/>
    <d v="2024-05-30T00:00:00"/>
    <s v="Karen Johnson"/>
    <s v="New York"/>
    <s v="Rochester"/>
    <n v="2024"/>
    <s v="05"/>
    <s v="30"/>
    <s v="Low"/>
    <s v="LOW"/>
  </r>
  <r>
    <s v="B-25383"/>
    <n v="5410"/>
    <n v="2456"/>
    <n v="8"/>
    <s v="Furniture"/>
    <s v="Chairs"/>
    <s v="Credit Card"/>
    <d v="2024-05-29T00:00:00"/>
    <s v="Kayla Becker"/>
    <s v="California"/>
    <s v="Los Angeles"/>
    <n v="2024"/>
    <s v="05"/>
    <s v="29"/>
    <s v="High"/>
    <s v="MEDIUM"/>
  </r>
  <r>
    <s v="B-26739"/>
    <n v="2689"/>
    <n v="1330"/>
    <n v="3"/>
    <s v="Furniture"/>
    <s v="Tables"/>
    <s v="UPI"/>
    <d v="2024-05-29T00:00:00"/>
    <s v="Brooke Gonzalez"/>
    <s v="Florida"/>
    <s v="Miami"/>
    <n v="2024"/>
    <s v="05"/>
    <s v="29"/>
    <s v="High"/>
    <s v="MEDIUM"/>
  </r>
  <r>
    <s v="B-25106"/>
    <n v="9090"/>
    <n v="3098"/>
    <n v="16"/>
    <s v="Electronics"/>
    <s v="Phones"/>
    <s v="Credit Card"/>
    <d v="2024-05-28T00:00:00"/>
    <s v="Dr. Jennifer Benton DVM"/>
    <s v="Illinois"/>
    <s v="Springfield"/>
    <n v="2024"/>
    <s v="05"/>
    <s v="28"/>
    <s v="High"/>
    <s v="HIGH"/>
  </r>
  <r>
    <s v="B-25106"/>
    <n v="851"/>
    <n v="356"/>
    <n v="11"/>
    <s v="Electronics"/>
    <s v="Electronic Games"/>
    <s v="Credit Card"/>
    <d v="2024-05-28T00:00:00"/>
    <s v="Dr. Jennifer Benton DVM"/>
    <s v="Illinois"/>
    <s v="Springfield"/>
    <n v="2024"/>
    <s v="05"/>
    <s v="28"/>
    <s v="Low"/>
    <s v="LOW"/>
  </r>
  <r>
    <s v="B-26792"/>
    <n v="3288"/>
    <n v="1477"/>
    <n v="3"/>
    <s v="Office Supplies"/>
    <s v="Pens"/>
    <s v="EMI"/>
    <d v="2024-05-26T00:00:00"/>
    <s v="Andrew Macias"/>
    <s v="Texas"/>
    <s v="Austin"/>
    <n v="2024"/>
    <s v="05"/>
    <s v="26"/>
    <s v="High"/>
    <s v="MEDIUM"/>
  </r>
  <r>
    <s v="B-25762"/>
    <n v="2858"/>
    <n v="482"/>
    <n v="13"/>
    <s v="Electronics"/>
    <s v="Electronic Games"/>
    <s v="COD"/>
    <d v="2024-05-24T00:00:00"/>
    <s v="Jason Wilson"/>
    <s v="Texas"/>
    <s v="Austin"/>
    <n v="2024"/>
    <s v="05"/>
    <s v="24"/>
    <s v="Low"/>
    <s v="LOW"/>
  </r>
  <r>
    <s v="B-26138"/>
    <n v="3084"/>
    <n v="611"/>
    <n v="19"/>
    <s v="Furniture"/>
    <s v="Bookcases"/>
    <s v="UPI"/>
    <d v="2024-05-21T00:00:00"/>
    <s v="Carl Ryan"/>
    <s v="Texas"/>
    <s v="Dallas"/>
    <n v="2024"/>
    <s v="05"/>
    <s v="21"/>
    <s v="Low"/>
    <s v="LOW"/>
  </r>
  <r>
    <s v="B-26789"/>
    <n v="4699"/>
    <n v="103"/>
    <n v="12"/>
    <s v="Office Supplies"/>
    <s v="Binders"/>
    <s v="UPI"/>
    <d v="2024-05-21T00:00:00"/>
    <s v="Cheryl Johnson"/>
    <s v="Ohio"/>
    <s v="Cincinnati"/>
    <n v="2024"/>
    <s v="05"/>
    <s v="21"/>
    <s v="Low"/>
    <s v="LOW"/>
  </r>
  <r>
    <s v="B-26309"/>
    <n v="6672"/>
    <n v="3319"/>
    <n v="4"/>
    <s v="Furniture"/>
    <s v="Tables"/>
    <s v="UPI"/>
    <d v="2024-05-20T00:00:00"/>
    <s v="John Jones"/>
    <s v="California"/>
    <s v="San Diego"/>
    <n v="2024"/>
    <s v="05"/>
    <s v="20"/>
    <s v="High"/>
    <s v="HIGH"/>
  </r>
  <r>
    <s v="B-25983"/>
    <n v="6517"/>
    <n v="1581"/>
    <n v="10"/>
    <s v="Office Supplies"/>
    <s v="Paper"/>
    <s v="Debit Card"/>
    <d v="2024-05-19T00:00:00"/>
    <s v="Jeffrey Kline"/>
    <s v="Florida"/>
    <s v="Miami"/>
    <n v="2024"/>
    <s v="05"/>
    <s v="19"/>
    <s v="High"/>
    <s v="MEDIUM"/>
  </r>
  <r>
    <s v="B-25983"/>
    <n v="1166"/>
    <n v="349"/>
    <n v="11"/>
    <s v="Furniture"/>
    <s v="Tables"/>
    <s v="Credit Card"/>
    <d v="2024-05-19T00:00:00"/>
    <s v="Jeffrey Kline"/>
    <s v="Florida"/>
    <s v="Miami"/>
    <n v="2024"/>
    <s v="05"/>
    <s v="19"/>
    <s v="Low"/>
    <s v="LOW"/>
  </r>
  <r>
    <s v="B-25038"/>
    <n v="738"/>
    <n v="342"/>
    <n v="2"/>
    <s v="Furniture"/>
    <s v="Chairs"/>
    <s v="Debit Card"/>
    <d v="2024-05-14T00:00:00"/>
    <s v="Jeff Duncan"/>
    <s v="Ohio"/>
    <s v="Cincinnati"/>
    <n v="2024"/>
    <s v="05"/>
    <s v="14"/>
    <s v="Low"/>
    <s v="LOW"/>
  </r>
  <r>
    <s v="B-25251"/>
    <n v="2895"/>
    <n v="104"/>
    <n v="6"/>
    <s v="Furniture"/>
    <s v="Chairs"/>
    <s v="COD"/>
    <d v="2024-05-13T00:00:00"/>
    <s v="Tiffany Parker"/>
    <s v="Texas"/>
    <s v="Houston"/>
    <n v="2024"/>
    <s v="05"/>
    <s v="13"/>
    <s v="Low"/>
    <s v="LOW"/>
  </r>
  <r>
    <s v="B-25251"/>
    <n v="697"/>
    <n v="116"/>
    <n v="1"/>
    <s v="Furniture"/>
    <s v="Chairs"/>
    <s v="UPI"/>
    <d v="2024-05-13T00:00:00"/>
    <s v="Tiffany Parker"/>
    <s v="Texas"/>
    <s v="Houston"/>
    <n v="2024"/>
    <s v="05"/>
    <s v="13"/>
    <s v="Low"/>
    <s v="LOW"/>
  </r>
  <r>
    <s v="B-26942"/>
    <n v="1525"/>
    <n v="185"/>
    <n v="12"/>
    <s v="Office Supplies"/>
    <s v="Pens"/>
    <s v="Debit Card"/>
    <d v="2024-05-11T00:00:00"/>
    <s v="John Fields"/>
    <s v="Florida"/>
    <s v="Orlando"/>
    <n v="2024"/>
    <s v="05"/>
    <s v="11"/>
    <s v="Low"/>
    <s v="LOW"/>
  </r>
  <r>
    <s v="B-26904"/>
    <n v="594"/>
    <n v="67"/>
    <n v="19"/>
    <s v="Office Supplies"/>
    <s v="Paper"/>
    <s v="Debit Card"/>
    <d v="2024-05-08T00:00:00"/>
    <s v="Devon Schmitt"/>
    <s v="Texas"/>
    <s v="Austin"/>
    <n v="2024"/>
    <s v="05"/>
    <s v="08"/>
    <s v="Low"/>
    <s v="LOW"/>
  </r>
  <r>
    <s v="B-25645"/>
    <n v="8383"/>
    <n v="937"/>
    <n v="4"/>
    <s v="Furniture"/>
    <s v="Sofas"/>
    <s v="UPI"/>
    <d v="2024-05-05T00:00:00"/>
    <s v="Brett Mullins"/>
    <s v="Florida"/>
    <s v="Orlando"/>
    <n v="2024"/>
    <s v="05"/>
    <s v="05"/>
    <s v="Low"/>
    <s v="LOW"/>
  </r>
  <r>
    <s v="B-26409"/>
    <n v="3024"/>
    <n v="1353"/>
    <n v="1"/>
    <s v="Furniture"/>
    <s v="Sofas"/>
    <s v="Credit Card"/>
    <d v="2024-05-02T00:00:00"/>
    <s v="Scott Harris"/>
    <s v="California"/>
    <s v="Los Angeles"/>
    <n v="2024"/>
    <s v="05"/>
    <s v="02"/>
    <s v="High"/>
    <s v="MEDIUM"/>
  </r>
  <r>
    <s v="B-25881"/>
    <n v="8709"/>
    <n v="2322"/>
    <n v="8"/>
    <s v="Furniture"/>
    <s v="Tables"/>
    <s v="Debit Card"/>
    <d v="2024-05-02T00:00:00"/>
    <s v="Sherri Ferguson DVM"/>
    <s v="Texas"/>
    <s v="Austin"/>
    <n v="2024"/>
    <s v="05"/>
    <s v="02"/>
    <s v="High"/>
    <s v="MEDIUM"/>
  </r>
  <r>
    <s v="B-26425"/>
    <n v="6891"/>
    <n v="2529"/>
    <n v="3"/>
    <s v="Office Supplies"/>
    <s v="Binders"/>
    <s v="Debit Card"/>
    <d v="2024-05-01T00:00:00"/>
    <s v="William Cook"/>
    <s v="Ohio"/>
    <s v="Cleveland"/>
    <n v="2024"/>
    <s v="05"/>
    <s v="01"/>
    <s v="High"/>
    <s v="HIGH"/>
  </r>
  <r>
    <s v="B-25916"/>
    <n v="6009"/>
    <n v="2107"/>
    <n v="7"/>
    <s v="Electronics"/>
    <s v="Phones"/>
    <s v="UPI"/>
    <d v="2024-04-29T00:00:00"/>
    <s v="Claudia Curry"/>
    <s v="Texas"/>
    <s v="Austin"/>
    <n v="2024"/>
    <s v="04"/>
    <s v="29"/>
    <s v="High"/>
    <s v="MEDIUM"/>
  </r>
  <r>
    <s v="B-25916"/>
    <n v="2858"/>
    <n v="230"/>
    <n v="3"/>
    <s v="Furniture"/>
    <s v="Tables"/>
    <s v="Credit Card"/>
    <d v="2024-04-29T00:00:00"/>
    <s v="Claudia Curry"/>
    <s v="Texas"/>
    <s v="Austin"/>
    <n v="2024"/>
    <s v="04"/>
    <s v="29"/>
    <s v="Low"/>
    <s v="LOW"/>
  </r>
  <r>
    <s v="B-25916"/>
    <n v="8175"/>
    <n v="525"/>
    <n v="7"/>
    <s v="Furniture"/>
    <s v="Sofas"/>
    <s v="Credit Card"/>
    <d v="2024-04-29T00:00:00"/>
    <s v="Claudia Curry"/>
    <s v="Texas"/>
    <s v="Austin"/>
    <n v="2024"/>
    <s v="04"/>
    <s v="29"/>
    <s v="Low"/>
    <s v="LOW"/>
  </r>
  <r>
    <s v="B-25916"/>
    <n v="5846"/>
    <n v="586"/>
    <n v="18"/>
    <s v="Furniture"/>
    <s v="Sofas"/>
    <s v="UPI"/>
    <d v="2024-04-29T00:00:00"/>
    <s v="Claudia Curry"/>
    <s v="Texas"/>
    <s v="Austin"/>
    <n v="2024"/>
    <s v="04"/>
    <s v="29"/>
    <s v="Low"/>
    <s v="LOW"/>
  </r>
  <r>
    <s v="B-26910"/>
    <n v="9680"/>
    <n v="3295"/>
    <n v="9"/>
    <s v="Furniture"/>
    <s v="Tables"/>
    <s v="COD"/>
    <d v="2024-04-29T00:00:00"/>
    <s v="Mr. Ralph Garcia Jr."/>
    <s v="New York"/>
    <s v="Rochester"/>
    <n v="2024"/>
    <s v="04"/>
    <s v="29"/>
    <s v="High"/>
    <s v="HIGH"/>
  </r>
  <r>
    <s v="B-26910"/>
    <n v="8468"/>
    <n v="3666"/>
    <n v="8"/>
    <s v="Office Supplies"/>
    <s v="Pens"/>
    <s v="UPI"/>
    <d v="2024-04-29T00:00:00"/>
    <s v="Mr. Ralph Garcia Jr."/>
    <s v="New York"/>
    <s v="Rochester"/>
    <n v="2024"/>
    <s v="04"/>
    <s v="29"/>
    <s v="High"/>
    <s v="HIGH"/>
  </r>
  <r>
    <s v="B-26910"/>
    <n v="4441"/>
    <n v="314"/>
    <n v="14"/>
    <s v="Furniture"/>
    <s v="Chairs"/>
    <s v="Debit Card"/>
    <d v="2024-04-29T00:00:00"/>
    <s v="Mr. Ralph Garcia Jr."/>
    <s v="New York"/>
    <s v="Rochester"/>
    <n v="2024"/>
    <s v="04"/>
    <s v="29"/>
    <s v="Low"/>
    <s v="LOW"/>
  </r>
  <r>
    <s v="B-25120"/>
    <n v="7122"/>
    <n v="1836"/>
    <n v="6"/>
    <s v="Electronics"/>
    <s v="Phones"/>
    <s v="Debit Card"/>
    <d v="2024-04-25T00:00:00"/>
    <s v="James Clarke"/>
    <s v="Texas"/>
    <s v="Dallas"/>
    <n v="2024"/>
    <s v="04"/>
    <s v="25"/>
    <s v="High"/>
    <s v="MEDIUM"/>
  </r>
  <r>
    <s v="B-25120"/>
    <n v="7327"/>
    <n v="2596"/>
    <n v="15"/>
    <s v="Office Supplies"/>
    <s v="Markers"/>
    <s v="Credit Card"/>
    <d v="2024-04-25T00:00:00"/>
    <s v="James Clarke"/>
    <s v="Texas"/>
    <s v="Dallas"/>
    <n v="2024"/>
    <s v="04"/>
    <s v="25"/>
    <s v="High"/>
    <s v="HIGH"/>
  </r>
  <r>
    <s v="B-25222"/>
    <n v="4852"/>
    <n v="218"/>
    <n v="2"/>
    <s v="Furniture"/>
    <s v="Tables"/>
    <s v="EMI"/>
    <d v="2024-04-24T00:00:00"/>
    <s v="Alicia Allen"/>
    <s v="Texas"/>
    <s v="Dallas"/>
    <n v="2024"/>
    <s v="04"/>
    <s v="24"/>
    <s v="Low"/>
    <s v="LOW"/>
  </r>
  <r>
    <s v="B-25226"/>
    <n v="9808"/>
    <n v="2117"/>
    <n v="2"/>
    <s v="Office Supplies"/>
    <s v="Pens"/>
    <s v="UPI"/>
    <d v="2024-04-23T00:00:00"/>
    <s v="Nicole Warren"/>
    <s v="California"/>
    <s v="Los Angeles"/>
    <n v="2024"/>
    <s v="04"/>
    <s v="23"/>
    <s v="High"/>
    <s v="MEDIUM"/>
  </r>
  <r>
    <s v="B-25044"/>
    <n v="2493"/>
    <n v="1221"/>
    <n v="9"/>
    <s v="Office Supplies"/>
    <s v="Paper"/>
    <s v="Credit Card"/>
    <d v="2024-04-16T00:00:00"/>
    <s v="April Welch"/>
    <s v="Illinois"/>
    <s v="Springfield"/>
    <n v="2024"/>
    <s v="04"/>
    <s v="16"/>
    <s v="High"/>
    <s v="MEDIUM"/>
  </r>
  <r>
    <s v="B-25044"/>
    <n v="9849"/>
    <n v="963"/>
    <n v="1"/>
    <s v="Office Supplies"/>
    <s v="Pens"/>
    <s v="Credit Card"/>
    <d v="2024-04-16T00:00:00"/>
    <s v="April Welch"/>
    <s v="Illinois"/>
    <s v="Springfield"/>
    <n v="2024"/>
    <s v="04"/>
    <s v="16"/>
    <s v="Low"/>
    <s v="LOW"/>
  </r>
  <r>
    <s v="B-25895"/>
    <n v="7478"/>
    <n v="1381"/>
    <n v="11"/>
    <s v="Electronics"/>
    <s v="Phones"/>
    <s v="EMI"/>
    <d v="2024-04-16T00:00:00"/>
    <s v="Donald Medina"/>
    <s v="Texas"/>
    <s v="Houston"/>
    <n v="2024"/>
    <s v="04"/>
    <s v="16"/>
    <s v="High"/>
    <s v="MEDIUM"/>
  </r>
  <r>
    <s v="B-26159"/>
    <n v="7484"/>
    <n v="2871"/>
    <n v="15"/>
    <s v="Electronics"/>
    <s v="Phones"/>
    <s v="UPI"/>
    <d v="2024-04-16T00:00:00"/>
    <s v="Richard Petersen"/>
    <s v="Illinois"/>
    <s v="Chicago"/>
    <n v="2024"/>
    <s v="04"/>
    <s v="16"/>
    <s v="High"/>
    <s v="HIGH"/>
  </r>
  <r>
    <s v="B-26159"/>
    <n v="7700"/>
    <n v="2712"/>
    <n v="1"/>
    <s v="Furniture"/>
    <s v="Sofas"/>
    <s v="Credit Card"/>
    <d v="2024-04-16T00:00:00"/>
    <s v="Richard Petersen"/>
    <s v="Illinois"/>
    <s v="Chicago"/>
    <n v="2024"/>
    <s v="04"/>
    <s v="16"/>
    <s v="High"/>
    <s v="HIGH"/>
  </r>
  <r>
    <s v="B-26245"/>
    <n v="4172"/>
    <n v="235"/>
    <n v="5"/>
    <s v="Office Supplies"/>
    <s v="Paper"/>
    <s v="EMI"/>
    <d v="2024-04-16T00:00:00"/>
    <s v="Raymond Bean"/>
    <s v="Illinois"/>
    <s v="Springfield"/>
    <n v="2024"/>
    <s v="04"/>
    <s v="16"/>
    <s v="Low"/>
    <s v="LOW"/>
  </r>
  <r>
    <s v="B-26167"/>
    <n v="5343"/>
    <n v="655"/>
    <n v="1"/>
    <s v="Furniture"/>
    <s v="Chairs"/>
    <s v="EMI"/>
    <d v="2024-04-13T00:00:00"/>
    <s v="Shane Clark"/>
    <s v="California"/>
    <s v="San Diego"/>
    <n v="2024"/>
    <s v="04"/>
    <s v="13"/>
    <s v="Low"/>
    <s v="LOW"/>
  </r>
  <r>
    <s v="B-25978"/>
    <n v="6622"/>
    <n v="2673"/>
    <n v="8"/>
    <s v="Furniture"/>
    <s v="Sofas"/>
    <s v="COD"/>
    <d v="2024-04-10T00:00:00"/>
    <s v="Malik Walker"/>
    <s v="New York"/>
    <s v="New York City"/>
    <n v="2024"/>
    <s v="04"/>
    <s v="10"/>
    <s v="High"/>
    <s v="HIGH"/>
  </r>
  <r>
    <s v="B-26955"/>
    <n v="7301"/>
    <n v="3602"/>
    <n v="3"/>
    <s v="Office Supplies"/>
    <s v="Binders"/>
    <s v="Debit Card"/>
    <d v="2024-04-07T00:00:00"/>
    <s v="Kristine Carter"/>
    <s v="Texas"/>
    <s v="Houston"/>
    <n v="2024"/>
    <s v="04"/>
    <s v="07"/>
    <s v="High"/>
    <s v="HIGH"/>
  </r>
  <r>
    <s v="B-25234"/>
    <n v="5024"/>
    <n v="379"/>
    <n v="2"/>
    <s v="Office Supplies"/>
    <s v="Paper"/>
    <s v="UPI"/>
    <d v="2024-04-02T00:00:00"/>
    <s v="Nancy Kennedy"/>
    <s v="Texas"/>
    <s v="Dallas"/>
    <n v="2024"/>
    <s v="04"/>
    <s v="02"/>
    <s v="Low"/>
    <s v="LOW"/>
  </r>
  <r>
    <s v="B-25851"/>
    <n v="3273"/>
    <n v="85"/>
    <n v="16"/>
    <s v="Electronics"/>
    <s v="Phones"/>
    <s v="UPI"/>
    <d v="2024-03-30T00:00:00"/>
    <s v="Julie Chavez"/>
    <s v="Ohio"/>
    <s v="Cincinnati"/>
    <n v="2024"/>
    <s v="03"/>
    <s v="30"/>
    <s v="Low"/>
    <s v="LOW"/>
  </r>
  <r>
    <s v="B-26456"/>
    <n v="5954"/>
    <n v="2618"/>
    <n v="11"/>
    <s v="Furniture"/>
    <s v="Tables"/>
    <s v="COD"/>
    <d v="2024-03-30T00:00:00"/>
    <s v="Robert Mosley"/>
    <s v="Ohio"/>
    <s v="Cincinnati"/>
    <n v="2024"/>
    <s v="03"/>
    <s v="30"/>
    <s v="High"/>
    <s v="HIGH"/>
  </r>
  <r>
    <s v="B-26598"/>
    <n v="1093"/>
    <n v="397"/>
    <n v="17"/>
    <s v="Electronics"/>
    <s v="Printers"/>
    <s v="Credit Card"/>
    <d v="2024-03-27T00:00:00"/>
    <s v="Jessica Barajas"/>
    <s v="Illinois"/>
    <s v="Peoria"/>
    <n v="2024"/>
    <s v="03"/>
    <s v="27"/>
    <s v="Low"/>
    <s v="LOW"/>
  </r>
  <r>
    <s v="B-26598"/>
    <n v="2636"/>
    <n v="88"/>
    <n v="11"/>
    <s v="Office Supplies"/>
    <s v="Paper"/>
    <s v="Debit Card"/>
    <d v="2024-03-27T00:00:00"/>
    <s v="Jessica Barajas"/>
    <s v="Illinois"/>
    <s v="Peoria"/>
    <n v="2024"/>
    <s v="03"/>
    <s v="27"/>
    <s v="Low"/>
    <s v="LOW"/>
  </r>
  <r>
    <s v="B-26279"/>
    <n v="3747"/>
    <n v="410"/>
    <n v="5"/>
    <s v="Office Supplies"/>
    <s v="Markers"/>
    <s v="Credit Card"/>
    <d v="2024-03-27T00:00:00"/>
    <s v="Mrs. Lauren Potter DDS"/>
    <s v="Ohio"/>
    <s v="Columbus"/>
    <n v="2024"/>
    <s v="03"/>
    <s v="27"/>
    <s v="Low"/>
    <s v="LOW"/>
  </r>
  <r>
    <s v="B-26279"/>
    <n v="3194"/>
    <n v="534"/>
    <n v="4"/>
    <s v="Office Supplies"/>
    <s v="Binders"/>
    <s v="UPI"/>
    <d v="2024-03-27T00:00:00"/>
    <s v="Mrs. Lauren Potter DDS"/>
    <s v="Ohio"/>
    <s v="Columbus"/>
    <n v="2024"/>
    <s v="03"/>
    <s v="27"/>
    <s v="Low"/>
    <s v="LOW"/>
  </r>
  <r>
    <s v="B-25714"/>
    <n v="6962"/>
    <n v="3429"/>
    <n v="12"/>
    <s v="Electronics"/>
    <s v="Electronic Games"/>
    <s v="UPI"/>
    <d v="2024-03-24T00:00:00"/>
    <s v="Charles Lane"/>
    <s v="Texas"/>
    <s v="Dallas"/>
    <n v="2024"/>
    <s v="03"/>
    <s v="24"/>
    <s v="High"/>
    <s v="HIGH"/>
  </r>
  <r>
    <s v="B-25673"/>
    <n v="5306"/>
    <n v="2405"/>
    <n v="17"/>
    <s v="Furniture"/>
    <s v="Tables"/>
    <s v="EMI"/>
    <d v="2024-03-23T00:00:00"/>
    <s v="Kimberly Fuller"/>
    <s v="New York"/>
    <s v="Buffalo"/>
    <n v="2024"/>
    <s v="03"/>
    <s v="23"/>
    <s v="High"/>
    <s v="MEDIUM"/>
  </r>
  <r>
    <s v="B-25381"/>
    <n v="4220"/>
    <n v="945"/>
    <n v="13"/>
    <s v="Office Supplies"/>
    <s v="Markers"/>
    <s v="EMI"/>
    <d v="2024-03-21T00:00:00"/>
    <s v="Barry Garcia"/>
    <s v="Illinois"/>
    <s v="Springfield"/>
    <n v="2024"/>
    <s v="03"/>
    <s v="21"/>
    <s v="Low"/>
    <s v="LOW"/>
  </r>
  <r>
    <s v="B-26209"/>
    <n v="4404"/>
    <n v="858"/>
    <n v="17"/>
    <s v="Office Supplies"/>
    <s v="Pens"/>
    <s v="Debit Card"/>
    <d v="2024-03-17T00:00:00"/>
    <s v="Bianca Brown"/>
    <s v="Ohio"/>
    <s v="Columbus"/>
    <n v="2024"/>
    <s v="03"/>
    <s v="17"/>
    <s v="Low"/>
    <s v="LOW"/>
  </r>
  <r>
    <s v="B-26209"/>
    <n v="8776"/>
    <n v="2529"/>
    <n v="15"/>
    <s v="Furniture"/>
    <s v="Sofas"/>
    <s v="Credit Card"/>
    <d v="2024-03-17T00:00:00"/>
    <s v="Bianca Brown"/>
    <s v="Ohio"/>
    <s v="Columbus"/>
    <n v="2024"/>
    <s v="03"/>
    <s v="17"/>
    <s v="High"/>
    <s v="HIGH"/>
  </r>
  <r>
    <s v="B-26522"/>
    <n v="5994"/>
    <n v="2826"/>
    <n v="9"/>
    <s v="Furniture"/>
    <s v="Bookcases"/>
    <s v="EMI"/>
    <d v="2024-03-17T00:00:00"/>
    <s v="Sarah Miller"/>
    <s v="New York"/>
    <s v="New York City"/>
    <n v="2024"/>
    <s v="03"/>
    <s v="17"/>
    <s v="High"/>
    <s v="HIGH"/>
  </r>
  <r>
    <s v="B-25976"/>
    <n v="4307"/>
    <n v="615"/>
    <n v="3"/>
    <s v="Electronics"/>
    <s v="Electronic Games"/>
    <s v="UPI"/>
    <d v="2024-03-15T00:00:00"/>
    <s v="Martha Carney"/>
    <s v="New York"/>
    <s v="New York City"/>
    <n v="2024"/>
    <s v="03"/>
    <s v="15"/>
    <s v="Low"/>
    <s v="LOW"/>
  </r>
  <r>
    <s v="B-25976"/>
    <n v="5694"/>
    <n v="1134"/>
    <n v="5"/>
    <s v="Furniture"/>
    <s v="Chairs"/>
    <s v="EMI"/>
    <d v="2024-03-15T00:00:00"/>
    <s v="Martha Carney"/>
    <s v="New York"/>
    <s v="New York City"/>
    <n v="2024"/>
    <s v="03"/>
    <s v="15"/>
    <s v="High"/>
    <s v="MEDIUM"/>
  </r>
  <r>
    <s v="B-26601"/>
    <n v="9574"/>
    <n v="4045"/>
    <n v="19"/>
    <s v="Furniture"/>
    <s v="Bookcases"/>
    <s v="UPI"/>
    <d v="2024-03-13T00:00:00"/>
    <s v="Melinda Montoya"/>
    <s v="California"/>
    <s v="San Francisco"/>
    <n v="2024"/>
    <s v="03"/>
    <s v="13"/>
    <s v="High"/>
    <s v="HIGH"/>
  </r>
  <r>
    <s v="B-26601"/>
    <n v="4382"/>
    <n v="482"/>
    <n v="17"/>
    <s v="Electronics"/>
    <s v="Electronic Games"/>
    <s v="COD"/>
    <d v="2024-03-13T00:00:00"/>
    <s v="Melinda Montoya"/>
    <s v="California"/>
    <s v="San Francisco"/>
    <n v="2024"/>
    <s v="03"/>
    <s v="13"/>
    <s v="Low"/>
    <s v="LOW"/>
  </r>
  <r>
    <s v="B-26522"/>
    <n v="5994"/>
    <n v="2826"/>
    <n v="9"/>
    <s v="Furniture"/>
    <s v="Bookcases"/>
    <s v="EMI"/>
    <d v="2024-03-12T00:00:00"/>
    <s v="Bryan Anderson"/>
    <s v="California"/>
    <s v="Los Angeles"/>
    <n v="2024"/>
    <s v="03"/>
    <s v="12"/>
    <s v="High"/>
    <s v="HIGH"/>
  </r>
  <r>
    <s v="B-25735"/>
    <n v="7122"/>
    <n v="1982"/>
    <n v="7"/>
    <s v="Office Supplies"/>
    <s v="Markers"/>
    <s v="EMI"/>
    <d v="2024-03-11T00:00:00"/>
    <s v="Bryan Baird"/>
    <s v="Illinois"/>
    <s v="Peoria"/>
    <n v="2024"/>
    <s v="03"/>
    <s v="11"/>
    <s v="High"/>
    <s v="MEDIUM"/>
  </r>
  <r>
    <s v="B-26842"/>
    <n v="6402"/>
    <n v="2770"/>
    <n v="19"/>
    <s v="Office Supplies"/>
    <s v="Markers"/>
    <s v="Debit Card"/>
    <d v="2024-03-10T00:00:00"/>
    <s v="Joseph Perkins"/>
    <s v="Florida"/>
    <s v="Orlando"/>
    <n v="2024"/>
    <s v="03"/>
    <s v="10"/>
    <s v="High"/>
    <s v="HIGH"/>
  </r>
  <r>
    <s v="B-26842"/>
    <n v="5916"/>
    <n v="1594"/>
    <n v="19"/>
    <s v="Electronics"/>
    <s v="Printers"/>
    <s v="Debit Card"/>
    <d v="2024-03-10T00:00:00"/>
    <s v="Joseph Perkins"/>
    <s v="Florida"/>
    <s v="Orlando"/>
    <n v="2024"/>
    <s v="03"/>
    <s v="10"/>
    <s v="High"/>
    <s v="MEDIUM"/>
  </r>
  <r>
    <s v="B-26321"/>
    <n v="2062"/>
    <n v="848"/>
    <n v="6"/>
    <s v="Office Supplies"/>
    <s v="Markers"/>
    <s v="Credit Card"/>
    <d v="2024-03-04T00:00:00"/>
    <s v="Christine Wheeler"/>
    <s v="Florida"/>
    <s v="Tampa"/>
    <n v="2024"/>
    <s v="03"/>
    <s v="04"/>
    <s v="Low"/>
    <s v="LOW"/>
  </r>
  <r>
    <s v="B-26969"/>
    <n v="3348"/>
    <n v="568"/>
    <n v="5"/>
    <s v="Office Supplies"/>
    <s v="Markers"/>
    <s v="Credit Card"/>
    <d v="2024-03-02T00:00:00"/>
    <s v="Connie Richards"/>
    <s v="Ohio"/>
    <s v="Cleveland"/>
    <n v="2024"/>
    <s v="03"/>
    <s v="02"/>
    <s v="Low"/>
    <s v="LOW"/>
  </r>
  <r>
    <s v="B-26969"/>
    <n v="8856"/>
    <n v="2020"/>
    <n v="9"/>
    <s v="Office Supplies"/>
    <s v="Pens"/>
    <s v="Debit Card"/>
    <d v="2024-03-02T00:00:00"/>
    <s v="Connie Richards"/>
    <s v="Ohio"/>
    <s v="Cleveland"/>
    <n v="2024"/>
    <s v="03"/>
    <s v="02"/>
    <s v="High"/>
    <s v="MEDIUM"/>
  </r>
  <r>
    <s v="B-25329"/>
    <n v="5412"/>
    <n v="1192"/>
    <n v="18"/>
    <s v="Furniture"/>
    <s v="Tables"/>
    <s v="Credit Card"/>
    <d v="2024-02-28T00:00:00"/>
    <s v="Stephanie Flores"/>
    <s v="California"/>
    <s v="San Diego"/>
    <n v="2024"/>
    <s v="02"/>
    <s v="28"/>
    <s v="High"/>
    <s v="MEDIUM"/>
  </r>
  <r>
    <s v="B-26508"/>
    <n v="9204"/>
    <n v="3289"/>
    <n v="16"/>
    <s v="Electronics"/>
    <s v="Laptops"/>
    <s v="Credit Card"/>
    <d v="2024-02-25T00:00:00"/>
    <s v="Christopher Kirk"/>
    <s v="Florida"/>
    <s v="Miami"/>
    <n v="2024"/>
    <s v="02"/>
    <s v="25"/>
    <s v="High"/>
    <s v="HIGH"/>
  </r>
  <r>
    <s v="B-26508"/>
    <n v="9894"/>
    <n v="3698"/>
    <n v="20"/>
    <s v="Office Supplies"/>
    <s v="Paper"/>
    <s v="EMI"/>
    <d v="2024-02-25T00:00:00"/>
    <s v="Christopher Kirk"/>
    <s v="Florida"/>
    <s v="Miami"/>
    <n v="2024"/>
    <s v="02"/>
    <s v="25"/>
    <s v="High"/>
    <s v="HIGH"/>
  </r>
  <r>
    <s v="B-26980"/>
    <n v="9752"/>
    <n v="3618"/>
    <n v="5"/>
    <s v="Furniture"/>
    <s v="Bookcases"/>
    <s v="Debit Card"/>
    <d v="2024-02-21T00:00:00"/>
    <s v="Mary Johnson"/>
    <s v="New York"/>
    <s v="Rochester"/>
    <n v="2024"/>
    <s v="02"/>
    <s v="21"/>
    <s v="High"/>
    <s v="HIGH"/>
  </r>
  <r>
    <s v="B-26885"/>
    <n v="9024"/>
    <n v="730"/>
    <n v="4"/>
    <s v="Furniture"/>
    <s v="Tables"/>
    <s v="Credit Card"/>
    <d v="2024-02-20T00:00:00"/>
    <s v="Peter Castro"/>
    <s v="Texas"/>
    <s v="Dallas"/>
    <n v="2024"/>
    <s v="02"/>
    <s v="20"/>
    <s v="Low"/>
    <s v="LOW"/>
  </r>
  <r>
    <s v="B-26885"/>
    <n v="2468"/>
    <n v="418"/>
    <n v="4"/>
    <s v="Electronics"/>
    <s v="Laptops"/>
    <s v="Credit Card"/>
    <d v="2024-02-20T00:00:00"/>
    <s v="Peter Castro"/>
    <s v="Texas"/>
    <s v="Dallas"/>
    <n v="2024"/>
    <s v="02"/>
    <s v="20"/>
    <s v="Low"/>
    <s v="LOW"/>
  </r>
  <r>
    <s v="B-26999"/>
    <n v="3756"/>
    <n v="1318"/>
    <n v="5"/>
    <s v="Furniture"/>
    <s v="Tables"/>
    <s v="UPI"/>
    <d v="2024-02-19T00:00:00"/>
    <s v="Edward Valencia"/>
    <s v="Florida"/>
    <s v="Miami"/>
    <n v="2024"/>
    <s v="02"/>
    <s v="19"/>
    <s v="High"/>
    <s v="MEDIUM"/>
  </r>
  <r>
    <s v="B-26564"/>
    <n v="1297"/>
    <n v="600"/>
    <n v="7"/>
    <s v="Office Supplies"/>
    <s v="Binders"/>
    <s v="Credit Card"/>
    <d v="2024-02-16T00:00:00"/>
    <s v="Daryl Miles"/>
    <s v="Florida"/>
    <s v="Orlando"/>
    <n v="2024"/>
    <s v="02"/>
    <s v="16"/>
    <s v="Low"/>
    <s v="LOW"/>
  </r>
  <r>
    <s v="B-26564"/>
    <n v="7909"/>
    <n v="1942"/>
    <n v="19"/>
    <s v="Electronics"/>
    <s v="Phones"/>
    <s v="COD"/>
    <d v="2024-02-16T00:00:00"/>
    <s v="Daryl Miles"/>
    <s v="Florida"/>
    <s v="Orlando"/>
    <n v="2024"/>
    <s v="02"/>
    <s v="16"/>
    <s v="High"/>
    <s v="MEDIUM"/>
  </r>
  <r>
    <s v="B-26661"/>
    <n v="2386"/>
    <n v="999"/>
    <n v="3"/>
    <s v="Office Supplies"/>
    <s v="Pens"/>
    <s v="COD"/>
    <d v="2024-02-13T00:00:00"/>
    <s v="Jason Norman"/>
    <s v="Florida"/>
    <s v="Miami"/>
    <n v="2024"/>
    <s v="02"/>
    <s v="13"/>
    <s v="Low"/>
    <s v="LOW"/>
  </r>
  <r>
    <s v="B-26405"/>
    <n v="7497"/>
    <n v="319"/>
    <n v="18"/>
    <s v="Furniture"/>
    <s v="Chairs"/>
    <s v="COD"/>
    <d v="2024-02-12T00:00:00"/>
    <s v="Christopher Brooks"/>
    <s v="Illinois"/>
    <s v="Peoria"/>
    <n v="2024"/>
    <s v="02"/>
    <s v="12"/>
    <s v="Low"/>
    <s v="LOW"/>
  </r>
  <r>
    <s v="B-25456"/>
    <n v="5632"/>
    <n v="2358"/>
    <n v="20"/>
    <s v="Furniture"/>
    <s v="Sofas"/>
    <s v="Credit Card"/>
    <d v="2024-02-11T00:00:00"/>
    <s v="Stephanie Sanchez"/>
    <s v="Florida"/>
    <s v="Miami"/>
    <n v="2024"/>
    <s v="02"/>
    <s v="11"/>
    <s v="High"/>
    <s v="MEDIUM"/>
  </r>
  <r>
    <s v="B-25444"/>
    <n v="7626"/>
    <n v="229"/>
    <n v="5"/>
    <s v="Office Supplies"/>
    <s v="Pens"/>
    <s v="EMI"/>
    <d v="2024-02-11T00:00:00"/>
    <s v="Jessica Hunt"/>
    <s v="Illinois"/>
    <s v="Springfield"/>
    <n v="2024"/>
    <s v="02"/>
    <s v="11"/>
    <s v="Low"/>
    <s v="LOW"/>
  </r>
  <r>
    <s v="B-25011"/>
    <n v="3913"/>
    <n v="961"/>
    <n v="15"/>
    <s v="Furniture"/>
    <s v="Sofas"/>
    <s v="UPI"/>
    <d v="2024-02-10T00:00:00"/>
    <s v="Eric Bates"/>
    <s v="Ohio"/>
    <s v="Columbus"/>
    <n v="2024"/>
    <s v="02"/>
    <s v="10"/>
    <s v="Low"/>
    <s v="LOW"/>
  </r>
  <r>
    <s v="B-25548"/>
    <n v="8851"/>
    <n v="999"/>
    <n v="12"/>
    <s v="Electronics"/>
    <s v="Laptops"/>
    <s v="UPI"/>
    <d v="2024-02-07T00:00:00"/>
    <s v="Joseph Wilson"/>
    <s v="Ohio"/>
    <s v="Cincinnati"/>
    <n v="2024"/>
    <s v="02"/>
    <s v="07"/>
    <s v="Low"/>
    <s v="LOW"/>
  </r>
  <r>
    <s v="B-26393"/>
    <n v="2258"/>
    <n v="135"/>
    <n v="18"/>
    <s v="Electronics"/>
    <s v="Printers"/>
    <s v="Credit Card"/>
    <d v="2024-02-07T00:00:00"/>
    <s v="Ashley Palmer"/>
    <s v="Florida"/>
    <s v="Miami"/>
    <n v="2024"/>
    <s v="02"/>
    <s v="07"/>
    <s v="Low"/>
    <s v="LOW"/>
  </r>
  <r>
    <s v="B-25486"/>
    <n v="4215"/>
    <n v="432"/>
    <n v="14"/>
    <s v="Furniture"/>
    <s v="Chairs"/>
    <s v="Debit Card"/>
    <d v="2024-02-02T00:00:00"/>
    <s v="Melissa Wise"/>
    <s v="Ohio"/>
    <s v="Columbus"/>
    <n v="2024"/>
    <s v="02"/>
    <s v="02"/>
    <s v="Low"/>
    <s v="LOW"/>
  </r>
  <r>
    <s v="B-25915"/>
    <n v="3433"/>
    <n v="1169"/>
    <n v="10"/>
    <s v="Office Supplies"/>
    <s v="Binders"/>
    <s v="COD"/>
    <d v="2024-02-01T00:00:00"/>
    <s v="Adam Clark"/>
    <s v="California"/>
    <s v="San Francisco"/>
    <n v="2024"/>
    <s v="02"/>
    <s v="01"/>
    <s v="High"/>
    <s v="MEDIUM"/>
  </r>
  <r>
    <s v="B-25915"/>
    <n v="3887"/>
    <n v="1490"/>
    <n v="1"/>
    <s v="Office Supplies"/>
    <s v="Binders"/>
    <s v="Debit Card"/>
    <d v="2024-02-01T00:00:00"/>
    <s v="Adam Clark"/>
    <s v="California"/>
    <s v="San Francisco"/>
    <n v="2024"/>
    <s v="02"/>
    <s v="01"/>
    <s v="High"/>
    <s v="MEDIUM"/>
  </r>
  <r>
    <s v="B-25295"/>
    <n v="2025"/>
    <n v="528"/>
    <n v="1"/>
    <s v="Office Supplies"/>
    <s v="Pens"/>
    <s v="Credit Card"/>
    <d v="2024-01-28T00:00:00"/>
    <s v="Paul Rogers"/>
    <s v="Florida"/>
    <s v="Miami"/>
    <n v="2024"/>
    <s v="01"/>
    <s v="28"/>
    <s v="Low"/>
    <s v="LOW"/>
  </r>
  <r>
    <s v="B-25295"/>
    <n v="6800"/>
    <n v="167"/>
    <n v="16"/>
    <s v="Office Supplies"/>
    <s v="Binders"/>
    <s v="EMI"/>
    <d v="2024-01-28T00:00:00"/>
    <s v="Paul Rogers"/>
    <s v="Florida"/>
    <s v="Miami"/>
    <n v="2024"/>
    <s v="01"/>
    <s v="28"/>
    <s v="Low"/>
    <s v="LOW"/>
  </r>
  <r>
    <s v="B-26137"/>
    <n v="3423"/>
    <n v="804"/>
    <n v="4"/>
    <s v="Electronics"/>
    <s v="Printers"/>
    <s v="Credit Card"/>
    <d v="2024-01-24T00:00:00"/>
    <s v="Amy Williams"/>
    <s v="Texas"/>
    <s v="Austin"/>
    <n v="2024"/>
    <s v="01"/>
    <s v="24"/>
    <s v="Low"/>
    <s v="LOW"/>
  </r>
  <r>
    <s v="B-26510"/>
    <n v="1629"/>
    <n v="265"/>
    <n v="1"/>
    <s v="Office Supplies"/>
    <s v="Paper"/>
    <s v="UPI"/>
    <d v="2024-01-23T00:00:00"/>
    <s v="Ricardo Andrews"/>
    <s v="California"/>
    <s v="San Diego"/>
    <n v="2024"/>
    <s v="01"/>
    <s v="23"/>
    <s v="Low"/>
    <s v="LOW"/>
  </r>
  <r>
    <s v="B-25842"/>
    <n v="1248"/>
    <n v="584"/>
    <n v="13"/>
    <s v="Office Supplies"/>
    <s v="Pens"/>
    <s v="EMI"/>
    <d v="2024-01-22T00:00:00"/>
    <s v="Christina Conner"/>
    <s v="Ohio"/>
    <s v="Columbus"/>
    <n v="2024"/>
    <s v="01"/>
    <s v="22"/>
    <s v="Low"/>
    <s v="LOW"/>
  </r>
  <r>
    <s v="B-25842"/>
    <n v="3669"/>
    <n v="154"/>
    <n v="14"/>
    <s v="Office Supplies"/>
    <s v="Markers"/>
    <s v="EMI"/>
    <d v="2024-01-22T00:00:00"/>
    <s v="Christina Conner"/>
    <s v="Ohio"/>
    <s v="Columbus"/>
    <n v="2024"/>
    <s v="01"/>
    <s v="22"/>
    <s v="Low"/>
    <s v="LOW"/>
  </r>
  <r>
    <s v="B-25842"/>
    <n v="514"/>
    <n v="109"/>
    <n v="15"/>
    <s v="Office Supplies"/>
    <s v="Paper"/>
    <s v="Debit Card"/>
    <d v="2024-01-22T00:00:00"/>
    <s v="Christina Conner"/>
    <s v="Ohio"/>
    <s v="Columbus"/>
    <n v="2024"/>
    <s v="01"/>
    <s v="22"/>
    <s v="Low"/>
    <s v="LOW"/>
  </r>
  <r>
    <s v="B-25232"/>
    <n v="7792"/>
    <n v="1403"/>
    <n v="13"/>
    <s v="Office Supplies"/>
    <s v="Paper"/>
    <s v="UPI"/>
    <d v="2024-01-19T00:00:00"/>
    <s v="Kristy Hernandez"/>
    <s v="California"/>
    <s v="San Diego"/>
    <n v="2024"/>
    <s v="01"/>
    <s v="19"/>
    <s v="High"/>
    <s v="MEDIUM"/>
  </r>
  <r>
    <s v="B-25232"/>
    <n v="2346"/>
    <n v="388"/>
    <n v="14"/>
    <s v="Furniture"/>
    <s v="Chairs"/>
    <s v="Debit Card"/>
    <d v="2024-01-19T00:00:00"/>
    <s v="Kristy Hernandez"/>
    <s v="California"/>
    <s v="San Diego"/>
    <n v="2024"/>
    <s v="01"/>
    <s v="19"/>
    <s v="Low"/>
    <s v="LOW"/>
  </r>
  <r>
    <s v="B-26083"/>
    <n v="3265"/>
    <n v="1390"/>
    <n v="16"/>
    <s v="Office Supplies"/>
    <s v="Paper"/>
    <s v="Credit Card"/>
    <d v="2024-01-17T00:00:00"/>
    <s v="Bethany Harrison"/>
    <s v="California"/>
    <s v="Los Angeles"/>
    <n v="2024"/>
    <s v="01"/>
    <s v="17"/>
    <s v="High"/>
    <s v="MEDIUM"/>
  </r>
  <r>
    <s v="B-26872"/>
    <n v="992"/>
    <n v="177"/>
    <n v="6"/>
    <s v="Electronics"/>
    <s v="Phones"/>
    <s v="UPI"/>
    <d v="2024-01-13T00:00:00"/>
    <s v="Scott Gibbs"/>
    <s v="California"/>
    <s v="Los Angeles"/>
    <n v="2024"/>
    <s v="01"/>
    <s v="13"/>
    <s v="Low"/>
    <s v="LOW"/>
  </r>
  <r>
    <s v="B-26872"/>
    <n v="4699"/>
    <n v="625"/>
    <n v="18"/>
    <s v="Office Supplies"/>
    <s v="Markers"/>
    <s v="EMI"/>
    <d v="2024-01-13T00:00:00"/>
    <s v="Scott Gibbs"/>
    <s v="California"/>
    <s v="Los Angeles"/>
    <n v="2024"/>
    <s v="01"/>
    <s v="13"/>
    <s v="Low"/>
    <s v="LOW"/>
  </r>
  <r>
    <s v="B-25364"/>
    <n v="8649"/>
    <n v="2631"/>
    <n v="13"/>
    <s v="Electronics"/>
    <s v="Laptops"/>
    <s v="EMI"/>
    <d v="2024-01-10T00:00:00"/>
    <s v="Alisha Saunders"/>
    <s v="California"/>
    <s v="San Francisco"/>
    <n v="2024"/>
    <s v="01"/>
    <s v="10"/>
    <s v="High"/>
    <s v="HIGH"/>
  </r>
  <r>
    <s v="B-26904"/>
    <n v="594"/>
    <n v="67"/>
    <n v="19"/>
    <s v="Office Supplies"/>
    <s v="Paper"/>
    <s v="Debit Card"/>
    <d v="2024-01-05T00:00:00"/>
    <s v="Terry Gilbert"/>
    <s v="Florida"/>
    <s v="Miami"/>
    <n v="2024"/>
    <s v="01"/>
    <s v="05"/>
    <s v="Low"/>
    <s v="LOW"/>
  </r>
  <r>
    <s v="B-26034"/>
    <n v="9789"/>
    <n v="2071"/>
    <n v="18"/>
    <s v="Furniture"/>
    <s v="Bookcases"/>
    <s v="Debit Card"/>
    <d v="2023-12-28T00:00:00"/>
    <s v="Aaron Johnson"/>
    <s v="New York"/>
    <s v="Rochester"/>
    <n v="2023"/>
    <s v="12"/>
    <s v="28"/>
    <s v="High"/>
    <s v="MEDIUM"/>
  </r>
  <r>
    <s v="B-26034"/>
    <n v="9229"/>
    <n v="4090"/>
    <n v="8"/>
    <s v="Electronics"/>
    <s v="Electronic Games"/>
    <s v="COD"/>
    <d v="2023-12-28T00:00:00"/>
    <s v="Aaron Johnson"/>
    <s v="New York"/>
    <s v="Rochester"/>
    <n v="2023"/>
    <s v="12"/>
    <s v="28"/>
    <s v="High"/>
    <s v="HIGH"/>
  </r>
  <r>
    <s v="B-26443"/>
    <n v="9869"/>
    <n v="4299"/>
    <n v="12"/>
    <s v="Electronics"/>
    <s v="Printers"/>
    <s v="Debit Card"/>
    <d v="2023-12-28T00:00:00"/>
    <s v="Joseph Hooper"/>
    <s v="New York"/>
    <s v="Buffalo"/>
    <n v="2023"/>
    <s v="12"/>
    <s v="28"/>
    <s v="High"/>
    <s v="HIGH"/>
  </r>
  <r>
    <s v="B-26938"/>
    <n v="3281"/>
    <n v="471"/>
    <n v="7"/>
    <s v="Furniture"/>
    <s v="Sofas"/>
    <s v="EMI"/>
    <d v="2023-12-27T00:00:00"/>
    <s v="Erin Hernandez"/>
    <s v="California"/>
    <s v="Los Angeles"/>
    <n v="2023"/>
    <s v="12"/>
    <s v="27"/>
    <s v="Low"/>
    <s v="LOW"/>
  </r>
  <r>
    <s v="B-26032"/>
    <n v="8346"/>
    <n v="1176"/>
    <n v="1"/>
    <s v="Electronics"/>
    <s v="Phones"/>
    <s v="COD"/>
    <d v="2023-12-24T00:00:00"/>
    <s v="Anna Ferguson"/>
    <s v="California"/>
    <s v="San Francisco"/>
    <n v="2023"/>
    <s v="12"/>
    <s v="24"/>
    <s v="High"/>
    <s v="MEDIUM"/>
  </r>
  <r>
    <s v="B-26032"/>
    <n v="6218"/>
    <n v="1125"/>
    <n v="5"/>
    <s v="Furniture"/>
    <s v="Tables"/>
    <s v="Debit Card"/>
    <d v="2023-12-24T00:00:00"/>
    <s v="Anna Ferguson"/>
    <s v="California"/>
    <s v="San Francisco"/>
    <n v="2023"/>
    <s v="12"/>
    <s v="24"/>
    <s v="High"/>
    <s v="MEDIUM"/>
  </r>
  <r>
    <s v="B-26032"/>
    <n v="5167"/>
    <n v="253"/>
    <n v="14"/>
    <s v="Electronics"/>
    <s v="Printers"/>
    <s v="Credit Card"/>
    <d v="2023-12-24T00:00:00"/>
    <s v="Anna Ferguson"/>
    <s v="California"/>
    <s v="San Francisco"/>
    <n v="2023"/>
    <s v="12"/>
    <s v="24"/>
    <s v="Low"/>
    <s v="LOW"/>
  </r>
  <r>
    <s v="B-26032"/>
    <n v="2799"/>
    <n v="1239"/>
    <n v="5"/>
    <s v="Furniture"/>
    <s v="Sofas"/>
    <s v="Debit Card"/>
    <d v="2023-12-24T00:00:00"/>
    <s v="Anna Ferguson"/>
    <s v="California"/>
    <s v="San Francisco"/>
    <n v="2023"/>
    <s v="12"/>
    <s v="24"/>
    <s v="High"/>
    <s v="MEDIUM"/>
  </r>
  <r>
    <s v="B-26537"/>
    <n v="3260"/>
    <n v="207"/>
    <n v="17"/>
    <s v="Furniture"/>
    <s v="Tables"/>
    <s v="UPI"/>
    <d v="2023-12-21T00:00:00"/>
    <s v="Tanya Walker"/>
    <s v="California"/>
    <s v="San Diego"/>
    <n v="2023"/>
    <s v="12"/>
    <s v="21"/>
    <s v="Low"/>
    <s v="LOW"/>
  </r>
  <r>
    <s v="B-26507"/>
    <n v="9895"/>
    <n v="1598"/>
    <n v="20"/>
    <s v="Furniture"/>
    <s v="Bookcases"/>
    <s v="COD"/>
    <d v="2023-12-16T00:00:00"/>
    <s v="Janet Guerrero"/>
    <s v="New York"/>
    <s v="Rochester"/>
    <n v="2023"/>
    <s v="12"/>
    <s v="16"/>
    <s v="High"/>
    <s v="MEDIUM"/>
  </r>
  <r>
    <s v="B-26157"/>
    <n v="6045"/>
    <n v="1606"/>
    <n v="4"/>
    <s v="Office Supplies"/>
    <s v="Paper"/>
    <s v="COD"/>
    <d v="2023-12-14T00:00:00"/>
    <s v="Sierra Rios"/>
    <s v="Florida"/>
    <s v="Orlando"/>
    <n v="2023"/>
    <s v="12"/>
    <s v="14"/>
    <s v="High"/>
    <s v="MEDIUM"/>
  </r>
  <r>
    <s v="B-26157"/>
    <n v="9337"/>
    <n v="554"/>
    <n v="11"/>
    <s v="Office Supplies"/>
    <s v="Pens"/>
    <s v="COD"/>
    <d v="2023-12-14T00:00:00"/>
    <s v="Sierra Rios"/>
    <s v="Florida"/>
    <s v="Orlando"/>
    <n v="2023"/>
    <s v="12"/>
    <s v="14"/>
    <s v="Low"/>
    <s v="LOW"/>
  </r>
  <r>
    <s v="B-25970"/>
    <n v="9132"/>
    <n v="3096"/>
    <n v="14"/>
    <s v="Furniture"/>
    <s v="Chairs"/>
    <s v="Debit Card"/>
    <d v="2023-12-14T00:00:00"/>
    <s v="Kevin Cooper"/>
    <s v="Florida"/>
    <s v="Tampa"/>
    <n v="2023"/>
    <s v="12"/>
    <s v="14"/>
    <s v="High"/>
    <s v="HIGH"/>
  </r>
  <r>
    <s v="B-26224"/>
    <n v="5564"/>
    <n v="175"/>
    <n v="11"/>
    <s v="Electronics"/>
    <s v="Laptops"/>
    <s v="COD"/>
    <d v="2023-12-13T00:00:00"/>
    <s v="Juan Kelly"/>
    <s v="Florida"/>
    <s v="Miami"/>
    <n v="2023"/>
    <s v="12"/>
    <s v="13"/>
    <s v="Low"/>
    <s v="LOW"/>
  </r>
  <r>
    <s v="B-26224"/>
    <n v="3953"/>
    <n v="1776"/>
    <n v="15"/>
    <s v="Electronics"/>
    <s v="Electronic Games"/>
    <s v="UPI"/>
    <d v="2023-12-13T00:00:00"/>
    <s v="Juan Kelly"/>
    <s v="Florida"/>
    <s v="Miami"/>
    <n v="2023"/>
    <s v="12"/>
    <s v="13"/>
    <s v="High"/>
    <s v="MEDIUM"/>
  </r>
  <r>
    <s v="B-26723"/>
    <n v="5322"/>
    <n v="1423"/>
    <n v="18"/>
    <s v="Furniture"/>
    <s v="Sofas"/>
    <s v="COD"/>
    <d v="2023-12-09T00:00:00"/>
    <s v="James Jones"/>
    <s v="Texas"/>
    <s v="Dallas"/>
    <n v="2023"/>
    <s v="12"/>
    <s v="09"/>
    <s v="High"/>
    <s v="MEDIUM"/>
  </r>
  <r>
    <s v="B-25594"/>
    <n v="2931"/>
    <n v="212"/>
    <n v="7"/>
    <s v="Electronics"/>
    <s v="Electronic Games"/>
    <s v="Credit Card"/>
    <d v="2023-12-08T00:00:00"/>
    <s v="Kevin Johnson"/>
    <s v="Florida"/>
    <s v="Tampa"/>
    <n v="2023"/>
    <s v="12"/>
    <s v="08"/>
    <s v="Low"/>
    <s v="LOW"/>
  </r>
  <r>
    <s v="B-25843"/>
    <n v="7524"/>
    <n v="2308"/>
    <n v="15"/>
    <s v="Electronics"/>
    <s v="Laptops"/>
    <s v="EMI"/>
    <d v="2023-12-07T00:00:00"/>
    <s v="Stephanie Hayes"/>
    <s v="Texas"/>
    <s v="Austin"/>
    <n v="2023"/>
    <s v="12"/>
    <s v="07"/>
    <s v="High"/>
    <s v="MEDIUM"/>
  </r>
  <r>
    <s v="B-25843"/>
    <n v="6864"/>
    <n v="1824"/>
    <n v="14"/>
    <s v="Electronics"/>
    <s v="Printers"/>
    <s v="Credit Card"/>
    <d v="2023-12-07T00:00:00"/>
    <s v="Stephanie Hayes"/>
    <s v="Texas"/>
    <s v="Austin"/>
    <n v="2023"/>
    <s v="12"/>
    <s v="07"/>
    <s v="High"/>
    <s v="MEDIUM"/>
  </r>
  <r>
    <s v="B-25266"/>
    <n v="4164"/>
    <n v="905"/>
    <n v="11"/>
    <s v="Electronics"/>
    <s v="Phones"/>
    <s v="COD"/>
    <d v="2023-12-04T00:00:00"/>
    <s v="Lori Adkins"/>
    <s v="California"/>
    <s v="San Diego"/>
    <n v="2023"/>
    <s v="12"/>
    <s v="04"/>
    <s v="Low"/>
    <s v="LOW"/>
  </r>
  <r>
    <s v="B-25266"/>
    <n v="5389"/>
    <n v="2196"/>
    <n v="5"/>
    <s v="Furniture"/>
    <s v="Tables"/>
    <s v="UPI"/>
    <d v="2023-12-04T00:00:00"/>
    <s v="Lori Adkins"/>
    <s v="California"/>
    <s v="San Diego"/>
    <n v="2023"/>
    <s v="12"/>
    <s v="04"/>
    <s v="High"/>
    <s v="MEDIUM"/>
  </r>
  <r>
    <s v="B-25955"/>
    <n v="655"/>
    <n v="297"/>
    <n v="4"/>
    <s v="Office Supplies"/>
    <s v="Markers"/>
    <s v="Debit Card"/>
    <d v="2023-11-30T00:00:00"/>
    <s v="Ashlee Mills"/>
    <s v="Florida"/>
    <s v="Orlando"/>
    <n v="2023"/>
    <s v="11"/>
    <s v="30"/>
    <s v="Low"/>
    <s v="LOW"/>
  </r>
  <r>
    <s v="B-26309"/>
    <n v="6672"/>
    <n v="3319"/>
    <n v="4"/>
    <s v="Furniture"/>
    <s v="Tables"/>
    <s v="UPI"/>
    <d v="2023-11-29T00:00:00"/>
    <s v="Joshua Murray"/>
    <s v="Texas"/>
    <s v="Dallas"/>
    <n v="2023"/>
    <s v="11"/>
    <s v="29"/>
    <s v="High"/>
    <s v="HIGH"/>
  </r>
  <r>
    <s v="B-25507"/>
    <n v="6392"/>
    <n v="444"/>
    <n v="18"/>
    <s v="Electronics"/>
    <s v="Electronic Games"/>
    <s v="Credit Card"/>
    <d v="2023-11-28T00:00:00"/>
    <s v="Debra Rodriguez"/>
    <s v="Florida"/>
    <s v="Tampa"/>
    <n v="2023"/>
    <s v="11"/>
    <s v="28"/>
    <s v="Low"/>
    <s v="LOW"/>
  </r>
  <r>
    <s v="B-26734"/>
    <n v="847"/>
    <n v="355"/>
    <n v="17"/>
    <s v="Furniture"/>
    <s v="Tables"/>
    <s v="COD"/>
    <d v="2023-11-28T00:00:00"/>
    <s v="Emily Frederick"/>
    <s v="Texas"/>
    <s v="Austin"/>
    <n v="2023"/>
    <s v="11"/>
    <s v="28"/>
    <s v="Low"/>
    <s v="LOW"/>
  </r>
  <r>
    <s v="B-25101"/>
    <n v="1638"/>
    <n v="661"/>
    <n v="13"/>
    <s v="Furniture"/>
    <s v="Chairs"/>
    <s v="EMI"/>
    <d v="2023-11-25T00:00:00"/>
    <s v="Steven Steele"/>
    <s v="Illinois"/>
    <s v="Springfield"/>
    <n v="2023"/>
    <s v="11"/>
    <s v="25"/>
    <s v="Low"/>
    <s v="LOW"/>
  </r>
  <r>
    <s v="B-26426"/>
    <n v="8644"/>
    <n v="1968"/>
    <n v="9"/>
    <s v="Office Supplies"/>
    <s v="Paper"/>
    <s v="Debit Card"/>
    <d v="2023-11-24T00:00:00"/>
    <s v="Melissa Mitchell"/>
    <s v="Illinois"/>
    <s v="Chicago"/>
    <n v="2023"/>
    <s v="11"/>
    <s v="24"/>
    <s v="High"/>
    <s v="MEDIUM"/>
  </r>
  <r>
    <s v="B-26112"/>
    <n v="1476"/>
    <n v="247"/>
    <n v="5"/>
    <s v="Furniture"/>
    <s v="Bookcases"/>
    <s v="COD"/>
    <d v="2023-11-18T00:00:00"/>
    <s v="Jacob Martinez"/>
    <s v="California"/>
    <s v="Los Angeles"/>
    <n v="2023"/>
    <s v="11"/>
    <s v="18"/>
    <s v="Low"/>
    <s v="LOW"/>
  </r>
  <r>
    <s v="B-25890"/>
    <n v="2516"/>
    <n v="734"/>
    <n v="19"/>
    <s v="Furniture"/>
    <s v="Chairs"/>
    <s v="UPI"/>
    <d v="2023-11-12T00:00:00"/>
    <s v="Jacqueline Hubbard"/>
    <s v="New York"/>
    <s v="New York City"/>
    <n v="2023"/>
    <s v="11"/>
    <s v="12"/>
    <s v="Low"/>
    <s v="LOW"/>
  </r>
  <r>
    <s v="B-25962"/>
    <n v="4202"/>
    <n v="1171"/>
    <n v="3"/>
    <s v="Office Supplies"/>
    <s v="Markers"/>
    <s v="COD"/>
    <d v="2023-11-12T00:00:00"/>
    <s v="Jesus Zuniga"/>
    <s v="Texas"/>
    <s v="Houston"/>
    <n v="2023"/>
    <s v="11"/>
    <s v="12"/>
    <s v="High"/>
    <s v="MEDIUM"/>
  </r>
  <r>
    <s v="B-25238"/>
    <n v="7600"/>
    <n v="1098"/>
    <n v="10"/>
    <s v="Office Supplies"/>
    <s v="Pens"/>
    <s v="UPI"/>
    <d v="2023-11-09T00:00:00"/>
    <s v="Walter Crawford"/>
    <s v="Illinois"/>
    <s v="Springfield"/>
    <n v="2023"/>
    <s v="11"/>
    <s v="09"/>
    <s v="High"/>
    <s v="MEDIUM"/>
  </r>
  <r>
    <s v="B-25238"/>
    <n v="7501"/>
    <n v="262"/>
    <n v="18"/>
    <s v="Office Supplies"/>
    <s v="Paper"/>
    <s v="COD"/>
    <d v="2023-11-09T00:00:00"/>
    <s v="Walter Crawford"/>
    <s v="Illinois"/>
    <s v="Springfield"/>
    <n v="2023"/>
    <s v="11"/>
    <s v="09"/>
    <s v="Low"/>
    <s v="LOW"/>
  </r>
  <r>
    <s v="B-26159"/>
    <n v="7484"/>
    <n v="2871"/>
    <n v="15"/>
    <s v="Electronics"/>
    <s v="Phones"/>
    <s v="UPI"/>
    <d v="2023-11-07T00:00:00"/>
    <s v="Cheyenne Rose"/>
    <s v="Florida"/>
    <s v="Orlando"/>
    <n v="2023"/>
    <s v="11"/>
    <s v="07"/>
    <s v="High"/>
    <s v="HIGH"/>
  </r>
  <r>
    <s v="B-26159"/>
    <n v="7700"/>
    <n v="2712"/>
    <n v="1"/>
    <s v="Furniture"/>
    <s v="Sofas"/>
    <s v="Credit Card"/>
    <d v="2023-11-07T00:00:00"/>
    <s v="Cheyenne Rose"/>
    <s v="Florida"/>
    <s v="Orlando"/>
    <n v="2023"/>
    <s v="11"/>
    <s v="07"/>
    <s v="High"/>
    <s v="HIGH"/>
  </r>
  <r>
    <s v="B-25962"/>
    <n v="4202"/>
    <n v="1171"/>
    <n v="3"/>
    <s v="Office Supplies"/>
    <s v="Markers"/>
    <s v="COD"/>
    <d v="2023-11-06T00:00:00"/>
    <s v="William Wu"/>
    <s v="Florida"/>
    <s v="Tampa"/>
    <n v="2023"/>
    <s v="11"/>
    <s v="06"/>
    <s v="High"/>
    <s v="MEDIUM"/>
  </r>
  <r>
    <s v="B-26485"/>
    <n v="9084"/>
    <n v="3253"/>
    <n v="12"/>
    <s v="Office Supplies"/>
    <s v="Pens"/>
    <s v="Debit Card"/>
    <d v="2023-11-05T00:00:00"/>
    <s v="Marisa Prince"/>
    <s v="New York"/>
    <s v="Buffalo"/>
    <n v="2023"/>
    <s v="11"/>
    <s v="05"/>
    <s v="High"/>
    <s v="HIGH"/>
  </r>
  <r>
    <s v="B-26724"/>
    <n v="9694"/>
    <n v="4361"/>
    <n v="1"/>
    <s v="Furniture"/>
    <s v="Chairs"/>
    <s v="EMI"/>
    <d v="2023-11-04T00:00:00"/>
    <s v="Roberto Parrish"/>
    <s v="Illinois"/>
    <s v="Springfield"/>
    <n v="2023"/>
    <s v="11"/>
    <s v="04"/>
    <s v="High"/>
    <s v="HIGH"/>
  </r>
  <r>
    <s v="B-25819"/>
    <n v="2589"/>
    <n v="605"/>
    <n v="11"/>
    <s v="Office Supplies"/>
    <s v="Pens"/>
    <s v="EMI"/>
    <d v="2023-11-02T00:00:00"/>
    <s v="Robert Rojas"/>
    <s v="California"/>
    <s v="San Francisco"/>
    <n v="2023"/>
    <s v="11"/>
    <s v="02"/>
    <s v="Low"/>
    <s v="LOW"/>
  </r>
  <r>
    <s v="B-25703"/>
    <n v="9438"/>
    <n v="1801"/>
    <n v="4"/>
    <s v="Electronics"/>
    <s v="Electronic Games"/>
    <s v="COD"/>
    <d v="2023-10-29T00:00:00"/>
    <s v="Lindsay Jackson"/>
    <s v="Texas"/>
    <s v="Austin"/>
    <n v="2023"/>
    <s v="10"/>
    <s v="29"/>
    <s v="High"/>
    <s v="MEDIUM"/>
  </r>
  <r>
    <s v="B-25999"/>
    <n v="7895"/>
    <n v="1005"/>
    <n v="1"/>
    <s v="Furniture"/>
    <s v="Chairs"/>
    <s v="Credit Card"/>
    <d v="2023-10-28T00:00:00"/>
    <s v="Nancy Boyd"/>
    <s v="Ohio"/>
    <s v="Cincinnati"/>
    <n v="2023"/>
    <s v="10"/>
    <s v="28"/>
    <s v="High"/>
    <s v="MEDIUM"/>
  </r>
  <r>
    <s v="B-25999"/>
    <n v="2740"/>
    <n v="558"/>
    <n v="8"/>
    <s v="Office Supplies"/>
    <s v="Pens"/>
    <s v="UPI"/>
    <d v="2023-10-28T00:00:00"/>
    <s v="Nancy Boyd"/>
    <s v="Ohio"/>
    <s v="Cincinnati"/>
    <n v="2023"/>
    <s v="10"/>
    <s v="28"/>
    <s v="Low"/>
    <s v="LOW"/>
  </r>
  <r>
    <s v="B-26489"/>
    <n v="2791"/>
    <n v="894"/>
    <n v="14"/>
    <s v="Electronics"/>
    <s v="Laptops"/>
    <s v="COD"/>
    <d v="2023-10-27T00:00:00"/>
    <s v="Anna Blackburn"/>
    <s v="Ohio"/>
    <s v="Cincinnati"/>
    <n v="2023"/>
    <s v="10"/>
    <s v="27"/>
    <s v="Low"/>
    <s v="LOW"/>
  </r>
  <r>
    <s v="B-26489"/>
    <n v="6223"/>
    <n v="1478"/>
    <n v="3"/>
    <s v="Furniture"/>
    <s v="Sofas"/>
    <s v="Debit Card"/>
    <d v="2023-10-27T00:00:00"/>
    <s v="Anna Blackburn"/>
    <s v="Ohio"/>
    <s v="Cincinnati"/>
    <n v="2023"/>
    <s v="10"/>
    <s v="27"/>
    <s v="High"/>
    <s v="MEDIUM"/>
  </r>
  <r>
    <s v="B-26489"/>
    <n v="8943"/>
    <n v="3121"/>
    <n v="17"/>
    <s v="Furniture"/>
    <s v="Chairs"/>
    <s v="Debit Card"/>
    <d v="2023-10-27T00:00:00"/>
    <s v="Anna Blackburn"/>
    <s v="Ohio"/>
    <s v="Cincinnati"/>
    <n v="2023"/>
    <s v="10"/>
    <s v="27"/>
    <s v="High"/>
    <s v="HIGH"/>
  </r>
  <r>
    <s v="B-26489"/>
    <n v="3297"/>
    <n v="102"/>
    <n v="12"/>
    <s v="Electronics"/>
    <s v="Phones"/>
    <s v="Credit Card"/>
    <d v="2023-10-27T00:00:00"/>
    <s v="Anna Blackburn"/>
    <s v="Ohio"/>
    <s v="Cincinnati"/>
    <n v="2023"/>
    <s v="10"/>
    <s v="27"/>
    <s v="Low"/>
    <s v="LOW"/>
  </r>
  <r>
    <s v="B-25949"/>
    <n v="4510"/>
    <n v="1896"/>
    <n v="5"/>
    <s v="Office Supplies"/>
    <s v="Paper"/>
    <s v="EMI"/>
    <d v="2023-10-25T00:00:00"/>
    <s v="Johnny Simon"/>
    <s v="California"/>
    <s v="Los Angeles"/>
    <n v="2023"/>
    <s v="10"/>
    <s v="25"/>
    <s v="High"/>
    <s v="MEDIUM"/>
  </r>
  <r>
    <s v="B-25465"/>
    <n v="717"/>
    <n v="158"/>
    <n v="16"/>
    <s v="Furniture"/>
    <s v="Tables"/>
    <s v="Credit Card"/>
    <d v="2023-10-24T00:00:00"/>
    <s v="Sylvia Barron"/>
    <s v="New York"/>
    <s v="Rochester"/>
    <n v="2023"/>
    <s v="10"/>
    <s v="24"/>
    <s v="Low"/>
    <s v="LOW"/>
  </r>
  <r>
    <s v="B-25465"/>
    <n v="508"/>
    <n v="177"/>
    <n v="17"/>
    <s v="Furniture"/>
    <s v="Sofas"/>
    <s v="UPI"/>
    <d v="2023-10-24T00:00:00"/>
    <s v="Sylvia Barron"/>
    <s v="New York"/>
    <s v="Rochester"/>
    <n v="2023"/>
    <s v="10"/>
    <s v="24"/>
    <s v="Low"/>
    <s v="LOW"/>
  </r>
  <r>
    <s v="B-25669"/>
    <n v="5899"/>
    <n v="2264"/>
    <n v="6"/>
    <s v="Office Supplies"/>
    <s v="Binders"/>
    <s v="EMI"/>
    <d v="2023-10-20T00:00:00"/>
    <s v="Adam Stevens"/>
    <s v="New York"/>
    <s v="Buffalo"/>
    <n v="2023"/>
    <s v="10"/>
    <s v="20"/>
    <s v="High"/>
    <s v="MEDIUM"/>
  </r>
  <r>
    <s v="B-25620"/>
    <n v="721"/>
    <n v="258"/>
    <n v="13"/>
    <s v="Electronics"/>
    <s v="Laptops"/>
    <s v="Debit Card"/>
    <d v="2023-10-18T00:00:00"/>
    <s v="Benjamin Meadows"/>
    <s v="Illinois"/>
    <s v="Peoria"/>
    <n v="2023"/>
    <s v="10"/>
    <s v="18"/>
    <s v="Low"/>
    <s v="LOW"/>
  </r>
  <r>
    <s v="B-25620"/>
    <n v="8364"/>
    <n v="3055"/>
    <n v="17"/>
    <s v="Electronics"/>
    <s v="Laptops"/>
    <s v="Credit Card"/>
    <d v="2023-10-18T00:00:00"/>
    <s v="Benjamin Meadows"/>
    <s v="Illinois"/>
    <s v="Peoria"/>
    <n v="2023"/>
    <s v="10"/>
    <s v="18"/>
    <s v="High"/>
    <s v="HIGH"/>
  </r>
  <r>
    <s v="B-25620"/>
    <n v="5234"/>
    <n v="2021"/>
    <n v="15"/>
    <s v="Furniture"/>
    <s v="Bookcases"/>
    <s v="EMI"/>
    <d v="2023-10-18T00:00:00"/>
    <s v="Benjamin Meadows"/>
    <s v="Illinois"/>
    <s v="Peoria"/>
    <n v="2023"/>
    <s v="10"/>
    <s v="18"/>
    <s v="High"/>
    <s v="MEDIUM"/>
  </r>
  <r>
    <s v="B-25010"/>
    <n v="7870"/>
    <n v="1057"/>
    <n v="15"/>
    <s v="Office Supplies"/>
    <s v="Pens"/>
    <s v="Credit Card"/>
    <d v="2023-10-18T00:00:00"/>
    <s v="Howard Esparza"/>
    <s v="Texas"/>
    <s v="Houston"/>
    <n v="2023"/>
    <s v="10"/>
    <s v="18"/>
    <s v="High"/>
    <s v="MEDIUM"/>
  </r>
  <r>
    <s v="B-25830"/>
    <n v="3839"/>
    <n v="1415"/>
    <n v="10"/>
    <s v="Office Supplies"/>
    <s v="Binders"/>
    <s v="UPI"/>
    <d v="2023-10-17T00:00:00"/>
    <s v="Vincent Roth"/>
    <s v="California"/>
    <s v="Los Angeles"/>
    <n v="2023"/>
    <s v="10"/>
    <s v="17"/>
    <s v="High"/>
    <s v="MEDIUM"/>
  </r>
  <r>
    <s v="B-25612"/>
    <n v="7163"/>
    <n v="1536"/>
    <n v="1"/>
    <s v="Electronics"/>
    <s v="Phones"/>
    <s v="EMI"/>
    <d v="2023-10-17T00:00:00"/>
    <s v="Carlos Wells"/>
    <s v="California"/>
    <s v="San Diego"/>
    <n v="2023"/>
    <s v="10"/>
    <s v="17"/>
    <s v="High"/>
    <s v="MEDIUM"/>
  </r>
  <r>
    <s v="B-26125"/>
    <n v="7690"/>
    <n v="1134"/>
    <n v="4"/>
    <s v="Electronics"/>
    <s v="Electronic Games"/>
    <s v="COD"/>
    <d v="2023-10-13T00:00:00"/>
    <s v="Benjamin Higgins"/>
    <s v="New York"/>
    <s v="Rochester"/>
    <n v="2023"/>
    <s v="10"/>
    <s v="13"/>
    <s v="High"/>
    <s v="MEDIUM"/>
  </r>
  <r>
    <s v="B-26125"/>
    <n v="912"/>
    <n v="246"/>
    <n v="2"/>
    <s v="Furniture"/>
    <s v="Sofas"/>
    <s v="EMI"/>
    <d v="2023-10-13T00:00:00"/>
    <s v="Benjamin Higgins"/>
    <s v="New York"/>
    <s v="Rochester"/>
    <n v="2023"/>
    <s v="10"/>
    <s v="13"/>
    <s v="Low"/>
    <s v="LOW"/>
  </r>
  <r>
    <s v="B-26284"/>
    <n v="5152"/>
    <n v="2045"/>
    <n v="14"/>
    <s v="Electronics"/>
    <s v="Phones"/>
    <s v="UPI"/>
    <d v="2023-10-11T00:00:00"/>
    <s v="Daniel Burns"/>
    <s v="New York"/>
    <s v="Rochester"/>
    <n v="2023"/>
    <s v="10"/>
    <s v="11"/>
    <s v="High"/>
    <s v="MEDIUM"/>
  </r>
  <r>
    <s v="B-25545"/>
    <n v="3900"/>
    <n v="115"/>
    <n v="9"/>
    <s v="Furniture"/>
    <s v="Chairs"/>
    <s v="COD"/>
    <d v="2023-10-07T00:00:00"/>
    <s v="Lawrence Oliver"/>
    <s v="Illinois"/>
    <s v="Springfield"/>
    <n v="2023"/>
    <s v="10"/>
    <s v="07"/>
    <s v="Low"/>
    <s v="LOW"/>
  </r>
  <r>
    <s v="B-25064"/>
    <n v="6109"/>
    <n v="3040"/>
    <n v="9"/>
    <s v="Furniture"/>
    <s v="Chairs"/>
    <s v="EMI"/>
    <d v="2023-10-05T00:00:00"/>
    <s v="Kelly Jones"/>
    <s v="New York"/>
    <s v="Rochester"/>
    <n v="2023"/>
    <s v="10"/>
    <s v="05"/>
    <s v="High"/>
    <s v="HIGH"/>
  </r>
  <r>
    <s v="B-25064"/>
    <n v="4628"/>
    <n v="1491"/>
    <n v="17"/>
    <s v="Electronics"/>
    <s v="Electronic Games"/>
    <s v="UPI"/>
    <d v="2023-10-05T00:00:00"/>
    <s v="Kelly Jones"/>
    <s v="New York"/>
    <s v="Rochester"/>
    <n v="2023"/>
    <s v="10"/>
    <s v="05"/>
    <s v="High"/>
    <s v="MEDIUM"/>
  </r>
  <r>
    <s v="B-26842"/>
    <n v="6402"/>
    <n v="2770"/>
    <n v="19"/>
    <s v="Office Supplies"/>
    <s v="Markers"/>
    <s v="Debit Card"/>
    <d v="2023-10-05T00:00:00"/>
    <s v="Ashley Adams MD"/>
    <s v="Florida"/>
    <s v="Orlando"/>
    <n v="2023"/>
    <s v="10"/>
    <s v="05"/>
    <s v="High"/>
    <s v="HIGH"/>
  </r>
  <r>
    <s v="B-26842"/>
    <n v="5916"/>
    <n v="1594"/>
    <n v="19"/>
    <s v="Electronics"/>
    <s v="Printers"/>
    <s v="Debit Card"/>
    <d v="2023-10-05T00:00:00"/>
    <s v="Ashley Adams MD"/>
    <s v="Florida"/>
    <s v="Orlando"/>
    <n v="2023"/>
    <s v="10"/>
    <s v="05"/>
    <s v="High"/>
    <s v="MEDIUM"/>
  </r>
  <r>
    <s v="B-26586"/>
    <n v="2239"/>
    <n v="828"/>
    <n v="1"/>
    <s v="Electronics"/>
    <s v="Printers"/>
    <s v="UPI"/>
    <d v="2023-09-30T00:00:00"/>
    <s v="Robert Daniels"/>
    <s v="Illinois"/>
    <s v="Chicago"/>
    <n v="2023"/>
    <s v="09"/>
    <s v="30"/>
    <s v="Low"/>
    <s v="LOW"/>
  </r>
  <r>
    <s v="B-26586"/>
    <n v="2450"/>
    <n v="1002"/>
    <n v="4"/>
    <s v="Electronics"/>
    <s v="Phones"/>
    <s v="Debit Card"/>
    <d v="2023-09-30T00:00:00"/>
    <s v="Robert Daniels"/>
    <s v="Illinois"/>
    <s v="Chicago"/>
    <n v="2023"/>
    <s v="09"/>
    <s v="30"/>
    <s v="High"/>
    <s v="MEDIUM"/>
  </r>
  <r>
    <s v="B-26740"/>
    <n v="9369"/>
    <n v="3297"/>
    <n v="6"/>
    <s v="Electronics"/>
    <s v="Printers"/>
    <s v="Debit Card"/>
    <d v="2023-09-27T00:00:00"/>
    <s v="Stephanie Manning"/>
    <s v="Florida"/>
    <s v="Orlando"/>
    <n v="2023"/>
    <s v="09"/>
    <s v="27"/>
    <s v="High"/>
    <s v="HIGH"/>
  </r>
  <r>
    <s v="B-26740"/>
    <n v="8680"/>
    <n v="4068"/>
    <n v="20"/>
    <s v="Electronics"/>
    <s v="Printers"/>
    <s v="Credit Card"/>
    <d v="2023-09-27T00:00:00"/>
    <s v="Stephanie Manning"/>
    <s v="Florida"/>
    <s v="Orlando"/>
    <n v="2023"/>
    <s v="09"/>
    <s v="27"/>
    <s v="High"/>
    <s v="HIGH"/>
  </r>
  <r>
    <s v="B-26740"/>
    <n v="3067"/>
    <n v="1475"/>
    <n v="8"/>
    <s v="Electronics"/>
    <s v="Laptops"/>
    <s v="UPI"/>
    <d v="2023-09-27T00:00:00"/>
    <s v="Stephanie Manning"/>
    <s v="Florida"/>
    <s v="Orlando"/>
    <n v="2023"/>
    <s v="09"/>
    <s v="27"/>
    <s v="High"/>
    <s v="MEDIUM"/>
  </r>
  <r>
    <s v="B-25350"/>
    <n v="7699"/>
    <n v="246"/>
    <n v="5"/>
    <s v="Electronics"/>
    <s v="Electronic Games"/>
    <s v="Debit Card"/>
    <d v="2023-09-23T00:00:00"/>
    <s v="Mark Fry"/>
    <s v="Texas"/>
    <s v="Austin"/>
    <n v="2023"/>
    <s v="09"/>
    <s v="23"/>
    <s v="Low"/>
    <s v="LOW"/>
  </r>
  <r>
    <s v="B-26698"/>
    <n v="1860"/>
    <n v="457"/>
    <n v="13"/>
    <s v="Electronics"/>
    <s v="Printers"/>
    <s v="EMI"/>
    <d v="2023-09-20T00:00:00"/>
    <s v="Susan Ramirez"/>
    <s v="Ohio"/>
    <s v="Cleveland"/>
    <n v="2023"/>
    <s v="09"/>
    <s v="20"/>
    <s v="Low"/>
    <s v="LOW"/>
  </r>
  <r>
    <s v="B-26119"/>
    <n v="3956"/>
    <n v="142"/>
    <n v="12"/>
    <s v="Office Supplies"/>
    <s v="Pens"/>
    <s v="Debit Card"/>
    <d v="2023-09-20T00:00:00"/>
    <s v="Jeffrey Henderson"/>
    <s v="Florida"/>
    <s v="Tampa"/>
    <n v="2023"/>
    <s v="09"/>
    <s v="20"/>
    <s v="Low"/>
    <s v="LOW"/>
  </r>
  <r>
    <s v="B-26119"/>
    <n v="6449"/>
    <n v="2628"/>
    <n v="11"/>
    <s v="Furniture"/>
    <s v="Bookcases"/>
    <s v="EMI"/>
    <d v="2023-09-20T00:00:00"/>
    <s v="Jeffrey Henderson"/>
    <s v="Florida"/>
    <s v="Tampa"/>
    <n v="2023"/>
    <s v="09"/>
    <s v="20"/>
    <s v="High"/>
    <s v="HIGH"/>
  </r>
  <r>
    <s v="B-26672"/>
    <n v="1366"/>
    <n v="242"/>
    <n v="17"/>
    <s v="Electronics"/>
    <s v="Electronic Games"/>
    <s v="EMI"/>
    <d v="2023-09-18T00:00:00"/>
    <s v="Renee Robinson"/>
    <s v="Ohio"/>
    <s v="Columbus"/>
    <n v="2023"/>
    <s v="09"/>
    <s v="18"/>
    <s v="Low"/>
    <s v="LOW"/>
  </r>
  <r>
    <s v="B-26672"/>
    <n v="1518"/>
    <n v="155"/>
    <n v="13"/>
    <s v="Office Supplies"/>
    <s v="Markers"/>
    <s v="Credit Card"/>
    <d v="2023-09-18T00:00:00"/>
    <s v="Renee Robinson"/>
    <s v="Ohio"/>
    <s v="Columbus"/>
    <n v="2023"/>
    <s v="09"/>
    <s v="18"/>
    <s v="Low"/>
    <s v="LOW"/>
  </r>
  <r>
    <s v="B-25747"/>
    <n v="2962"/>
    <n v="1470"/>
    <n v="1"/>
    <s v="Electronics"/>
    <s v="Phones"/>
    <s v="COD"/>
    <d v="2023-09-17T00:00:00"/>
    <s v="Nicholas Martin"/>
    <s v="Florida"/>
    <s v="Tampa"/>
    <n v="2023"/>
    <s v="09"/>
    <s v="17"/>
    <s v="High"/>
    <s v="MEDIUM"/>
  </r>
  <r>
    <s v="B-25747"/>
    <n v="7131"/>
    <n v="718"/>
    <n v="12"/>
    <s v="Electronics"/>
    <s v="Printers"/>
    <s v="UPI"/>
    <d v="2023-09-17T00:00:00"/>
    <s v="Nicholas Martin"/>
    <s v="Florida"/>
    <s v="Tampa"/>
    <n v="2023"/>
    <s v="09"/>
    <s v="17"/>
    <s v="Low"/>
    <s v="LOW"/>
  </r>
  <r>
    <s v="B-25747"/>
    <n v="4200"/>
    <n v="855"/>
    <n v="10"/>
    <s v="Office Supplies"/>
    <s v="Markers"/>
    <s v="EMI"/>
    <d v="2023-09-17T00:00:00"/>
    <s v="Nicholas Martin"/>
    <s v="Florida"/>
    <s v="Tampa"/>
    <n v="2023"/>
    <s v="09"/>
    <s v="17"/>
    <s v="Low"/>
    <s v="LOW"/>
  </r>
  <r>
    <s v="B-26679"/>
    <n v="8102"/>
    <n v="1800"/>
    <n v="5"/>
    <s v="Office Supplies"/>
    <s v="Markers"/>
    <s v="UPI"/>
    <d v="2023-09-14T00:00:00"/>
    <s v="Leonard Gonzalez"/>
    <s v="California"/>
    <s v="San Francisco"/>
    <n v="2023"/>
    <s v="09"/>
    <s v="14"/>
    <s v="High"/>
    <s v="MEDIUM"/>
  </r>
  <r>
    <s v="B-26679"/>
    <n v="3234"/>
    <n v="1274"/>
    <n v="10"/>
    <s v="Furniture"/>
    <s v="Tables"/>
    <s v="EMI"/>
    <d v="2023-09-14T00:00:00"/>
    <s v="Leonard Gonzalez"/>
    <s v="California"/>
    <s v="San Francisco"/>
    <n v="2023"/>
    <s v="09"/>
    <s v="14"/>
    <s v="High"/>
    <s v="MEDIUM"/>
  </r>
  <r>
    <s v="B-25701"/>
    <n v="1167"/>
    <n v="463"/>
    <n v="5"/>
    <s v="Office Supplies"/>
    <s v="Pens"/>
    <s v="UPI"/>
    <d v="2023-09-13T00:00:00"/>
    <s v="Suzanne Cross"/>
    <s v="Texas"/>
    <s v="Austin"/>
    <n v="2023"/>
    <s v="09"/>
    <s v="13"/>
    <s v="Low"/>
    <s v="LOW"/>
  </r>
  <r>
    <s v="B-25701"/>
    <n v="2841"/>
    <n v="803"/>
    <n v="20"/>
    <s v="Electronics"/>
    <s v="Laptops"/>
    <s v="Credit Card"/>
    <d v="2023-09-13T00:00:00"/>
    <s v="Suzanne Cross"/>
    <s v="Texas"/>
    <s v="Austin"/>
    <n v="2023"/>
    <s v="09"/>
    <s v="13"/>
    <s v="Low"/>
    <s v="LOW"/>
  </r>
  <r>
    <s v="B-25701"/>
    <n v="5680"/>
    <n v="2159"/>
    <n v="19"/>
    <s v="Furniture"/>
    <s v="Tables"/>
    <s v="UPI"/>
    <d v="2023-09-13T00:00:00"/>
    <s v="Suzanne Cross"/>
    <s v="Texas"/>
    <s v="Austin"/>
    <n v="2023"/>
    <s v="09"/>
    <s v="13"/>
    <s v="High"/>
    <s v="MEDIUM"/>
  </r>
  <r>
    <s v="B-26904"/>
    <n v="594"/>
    <n v="67"/>
    <n v="19"/>
    <s v="Office Supplies"/>
    <s v="Paper"/>
    <s v="Debit Card"/>
    <d v="2023-09-10T00:00:00"/>
    <s v="Maria Davis"/>
    <s v="New York"/>
    <s v="Buffalo"/>
    <n v="2023"/>
    <s v="09"/>
    <s v="10"/>
    <s v="Low"/>
    <s v="LOW"/>
  </r>
  <r>
    <s v="B-25222"/>
    <n v="4852"/>
    <n v="218"/>
    <n v="2"/>
    <s v="Furniture"/>
    <s v="Tables"/>
    <s v="EMI"/>
    <d v="2023-09-07T00:00:00"/>
    <s v="Brandon Norton"/>
    <s v="Illinois"/>
    <s v="Springfield"/>
    <n v="2023"/>
    <s v="09"/>
    <s v="07"/>
    <s v="Low"/>
    <s v="LOW"/>
  </r>
  <r>
    <s v="B-26912"/>
    <n v="8752"/>
    <n v="1686"/>
    <n v="9"/>
    <s v="Furniture"/>
    <s v="Tables"/>
    <s v="Debit Card"/>
    <d v="2023-09-04T00:00:00"/>
    <s v="John Cox"/>
    <s v="Illinois"/>
    <s v="Peoria"/>
    <n v="2023"/>
    <s v="09"/>
    <s v="04"/>
    <s v="High"/>
    <s v="MEDIUM"/>
  </r>
  <r>
    <s v="B-25004"/>
    <n v="9965"/>
    <n v="3033"/>
    <n v="16"/>
    <s v="Office Supplies"/>
    <s v="Markers"/>
    <s v="COD"/>
    <d v="2023-09-01T00:00:00"/>
    <s v="Frank Garcia"/>
    <s v="New York"/>
    <s v="Buffalo"/>
    <n v="2023"/>
    <s v="09"/>
    <s v="01"/>
    <s v="High"/>
    <s v="HIGH"/>
  </r>
  <r>
    <s v="B-26324"/>
    <n v="6355"/>
    <n v="1335"/>
    <n v="15"/>
    <s v="Electronics"/>
    <s v="Electronic Games"/>
    <s v="Debit Card"/>
    <d v="2023-08-31T00:00:00"/>
    <s v="Jacob Mann"/>
    <s v="Texas"/>
    <s v="Austin"/>
    <n v="2023"/>
    <s v="08"/>
    <s v="31"/>
    <s v="High"/>
    <s v="MEDIUM"/>
  </r>
  <r>
    <s v="B-26284"/>
    <n v="5152"/>
    <n v="2045"/>
    <n v="14"/>
    <s v="Electronics"/>
    <s v="Phones"/>
    <s v="UPI"/>
    <d v="2023-08-23T00:00:00"/>
    <s v="Larry Casey"/>
    <s v="Illinois"/>
    <s v="Chicago"/>
    <n v="2023"/>
    <s v="08"/>
    <s v="23"/>
    <s v="High"/>
    <s v="MEDIUM"/>
  </r>
  <r>
    <s v="B-25730"/>
    <n v="8293"/>
    <n v="2632"/>
    <n v="8"/>
    <s v="Office Supplies"/>
    <s v="Binders"/>
    <s v="COD"/>
    <d v="2023-08-21T00:00:00"/>
    <s v="Austin White"/>
    <s v="California"/>
    <s v="Los Angeles"/>
    <n v="2023"/>
    <s v="08"/>
    <s v="21"/>
    <s v="High"/>
    <s v="HIGH"/>
  </r>
  <r>
    <s v="B-25730"/>
    <n v="2863"/>
    <n v="205"/>
    <n v="17"/>
    <s v="Electronics"/>
    <s v="Phones"/>
    <s v="UPI"/>
    <d v="2023-08-21T00:00:00"/>
    <s v="Austin White"/>
    <s v="California"/>
    <s v="Los Angeles"/>
    <n v="2023"/>
    <s v="08"/>
    <s v="21"/>
    <s v="Low"/>
    <s v="LOW"/>
  </r>
  <r>
    <s v="B-26743"/>
    <n v="7684"/>
    <n v="1157"/>
    <n v="12"/>
    <s v="Furniture"/>
    <s v="Sofas"/>
    <s v="COD"/>
    <d v="2023-08-21T00:00:00"/>
    <s v="Pamela Callahan DVM"/>
    <s v="Ohio"/>
    <s v="Columbus"/>
    <n v="2023"/>
    <s v="08"/>
    <s v="21"/>
    <s v="High"/>
    <s v="MEDIUM"/>
  </r>
  <r>
    <s v="B-25640"/>
    <n v="670"/>
    <n v="85"/>
    <n v="9"/>
    <s v="Office Supplies"/>
    <s v="Pens"/>
    <s v="EMI"/>
    <d v="2023-08-21T00:00:00"/>
    <s v="Claire Cole"/>
    <s v="Texas"/>
    <s v="Houston"/>
    <n v="2023"/>
    <s v="08"/>
    <s v="21"/>
    <s v="Low"/>
    <s v="LOW"/>
  </r>
  <r>
    <s v="B-25504"/>
    <n v="8178"/>
    <n v="2462"/>
    <n v="10"/>
    <s v="Office Supplies"/>
    <s v="Pens"/>
    <s v="UPI"/>
    <d v="2023-08-20T00:00:00"/>
    <s v="David Bell"/>
    <s v="California"/>
    <s v="Los Angeles"/>
    <n v="2023"/>
    <s v="08"/>
    <s v="20"/>
    <s v="High"/>
    <s v="MEDIUM"/>
  </r>
  <r>
    <s v="B-25022"/>
    <n v="6646"/>
    <n v="848"/>
    <n v="15"/>
    <s v="Furniture"/>
    <s v="Sofas"/>
    <s v="Debit Card"/>
    <d v="2023-08-19T00:00:00"/>
    <s v="Nicole Dudley"/>
    <s v="New York"/>
    <s v="New York City"/>
    <n v="2023"/>
    <s v="08"/>
    <s v="19"/>
    <s v="Low"/>
    <s v="LOW"/>
  </r>
  <r>
    <s v="B-26726"/>
    <n v="7213"/>
    <n v="508"/>
    <n v="19"/>
    <s v="Electronics"/>
    <s v="Electronic Games"/>
    <s v="Debit Card"/>
    <d v="2023-08-17T00:00:00"/>
    <s v="Brandon Hughes"/>
    <s v="Texas"/>
    <s v="Dallas"/>
    <n v="2023"/>
    <s v="08"/>
    <s v="17"/>
    <s v="Low"/>
    <s v="LOW"/>
  </r>
  <r>
    <s v="B-26726"/>
    <n v="3176"/>
    <n v="586"/>
    <n v="9"/>
    <s v="Furniture"/>
    <s v="Tables"/>
    <s v="EMI"/>
    <d v="2023-08-17T00:00:00"/>
    <s v="Brandon Hughes"/>
    <s v="Texas"/>
    <s v="Dallas"/>
    <n v="2023"/>
    <s v="08"/>
    <s v="17"/>
    <s v="Low"/>
    <s v="LOW"/>
  </r>
  <r>
    <s v="B-25388"/>
    <n v="5047"/>
    <n v="2211"/>
    <n v="13"/>
    <s v="Furniture"/>
    <s v="Sofas"/>
    <s v="EMI"/>
    <d v="2023-08-13T00:00:00"/>
    <s v="Alexandra Moran"/>
    <s v="California"/>
    <s v="San Francisco"/>
    <n v="2023"/>
    <s v="08"/>
    <s v="13"/>
    <s v="High"/>
    <s v="MEDIUM"/>
  </r>
  <r>
    <s v="B-26796"/>
    <n v="6669"/>
    <n v="3063"/>
    <n v="19"/>
    <s v="Electronics"/>
    <s v="Printers"/>
    <s v="UPI"/>
    <d v="2023-08-12T00:00:00"/>
    <s v="Mary Crawford"/>
    <s v="Ohio"/>
    <s v="Cincinnati"/>
    <n v="2023"/>
    <s v="08"/>
    <s v="12"/>
    <s v="High"/>
    <s v="HIGH"/>
  </r>
  <r>
    <s v="B-25880"/>
    <n v="907"/>
    <n v="391"/>
    <n v="9"/>
    <s v="Office Supplies"/>
    <s v="Pens"/>
    <s v="Credit Card"/>
    <d v="2023-08-04T00:00:00"/>
    <s v="Kaitlyn Graham MD"/>
    <s v="New York"/>
    <s v="New York City"/>
    <n v="2023"/>
    <s v="08"/>
    <s v="04"/>
    <s v="Low"/>
    <s v="LOW"/>
  </r>
  <r>
    <s v="B-25401"/>
    <n v="6017"/>
    <n v="2230"/>
    <n v="13"/>
    <s v="Electronics"/>
    <s v="Printers"/>
    <s v="Debit Card"/>
    <d v="2023-08-04T00:00:00"/>
    <s v="Scott Craig"/>
    <s v="Illinois"/>
    <s v="Peoria"/>
    <n v="2023"/>
    <s v="08"/>
    <s v="04"/>
    <s v="High"/>
    <s v="MEDIUM"/>
  </r>
  <r>
    <s v="B-25549"/>
    <n v="4609"/>
    <n v="1084"/>
    <n v="8"/>
    <s v="Electronics"/>
    <s v="Printers"/>
    <s v="UPI"/>
    <d v="2023-07-30T00:00:00"/>
    <s v="Amy Duran MD"/>
    <s v="Florida"/>
    <s v="Orlando"/>
    <n v="2023"/>
    <s v="07"/>
    <s v="30"/>
    <s v="High"/>
    <s v="MEDIUM"/>
  </r>
  <r>
    <s v="B-25549"/>
    <n v="2328"/>
    <n v="788"/>
    <n v="4"/>
    <s v="Office Supplies"/>
    <s v="Paper"/>
    <s v="UPI"/>
    <d v="2023-07-30T00:00:00"/>
    <s v="Amy Duran MD"/>
    <s v="Florida"/>
    <s v="Orlando"/>
    <n v="2023"/>
    <s v="07"/>
    <s v="30"/>
    <s v="Low"/>
    <s v="LOW"/>
  </r>
  <r>
    <s v="B-25549"/>
    <n v="4734"/>
    <n v="958"/>
    <n v="7"/>
    <s v="Electronics"/>
    <s v="Printers"/>
    <s v="Debit Card"/>
    <d v="2023-07-30T00:00:00"/>
    <s v="Amy Duran MD"/>
    <s v="Florida"/>
    <s v="Orlando"/>
    <n v="2023"/>
    <s v="07"/>
    <s v="30"/>
    <s v="Low"/>
    <s v="LOW"/>
  </r>
  <r>
    <s v="B-25605"/>
    <n v="4026"/>
    <n v="163"/>
    <n v="6"/>
    <s v="Electronics"/>
    <s v="Phones"/>
    <s v="COD"/>
    <d v="2023-07-28T00:00:00"/>
    <s v="Randall Bell"/>
    <s v="New York"/>
    <s v="New York City"/>
    <n v="2023"/>
    <s v="07"/>
    <s v="28"/>
    <s v="Low"/>
    <s v="LOW"/>
  </r>
  <r>
    <s v="B-25328"/>
    <n v="8780"/>
    <n v="3430"/>
    <n v="4"/>
    <s v="Electronics"/>
    <s v="Electronic Games"/>
    <s v="Credit Card"/>
    <d v="2023-07-25T00:00:00"/>
    <s v="Jasmine James"/>
    <s v="Texas"/>
    <s v="Austin"/>
    <n v="2023"/>
    <s v="07"/>
    <s v="25"/>
    <s v="High"/>
    <s v="HIGH"/>
  </r>
  <r>
    <s v="B-25566"/>
    <n v="3877"/>
    <n v="481"/>
    <n v="16"/>
    <s v="Furniture"/>
    <s v="Chairs"/>
    <s v="Debit Card"/>
    <d v="2023-07-22T00:00:00"/>
    <s v="Kenneth Matthews"/>
    <s v="New York"/>
    <s v="Rochester"/>
    <n v="2023"/>
    <s v="07"/>
    <s v="22"/>
    <s v="Low"/>
    <s v="LOW"/>
  </r>
  <r>
    <s v="B-25196"/>
    <n v="7806"/>
    <n v="1127"/>
    <n v="1"/>
    <s v="Office Supplies"/>
    <s v="Markers"/>
    <s v="Credit Card"/>
    <d v="2023-07-20T00:00:00"/>
    <s v="William Hill"/>
    <s v="Texas"/>
    <s v="Dallas"/>
    <n v="2023"/>
    <s v="07"/>
    <s v="20"/>
    <s v="High"/>
    <s v="MEDIUM"/>
  </r>
  <r>
    <s v="B-26352"/>
    <n v="9382"/>
    <n v="1085"/>
    <n v="3"/>
    <s v="Electronics"/>
    <s v="Printers"/>
    <s v="Debit Card"/>
    <d v="2023-07-18T00:00:00"/>
    <s v="Marcus Brown"/>
    <s v="Illinois"/>
    <s v="Chicago"/>
    <n v="2023"/>
    <s v="07"/>
    <s v="18"/>
    <s v="High"/>
    <s v="MEDIUM"/>
  </r>
  <r>
    <s v="B-26352"/>
    <n v="4936"/>
    <n v="576"/>
    <n v="19"/>
    <s v="Furniture"/>
    <s v="Tables"/>
    <s v="COD"/>
    <d v="2023-07-18T00:00:00"/>
    <s v="Marcus Brown"/>
    <s v="Illinois"/>
    <s v="Chicago"/>
    <n v="2023"/>
    <s v="07"/>
    <s v="18"/>
    <s v="Low"/>
    <s v="LOW"/>
  </r>
  <r>
    <s v="B-25931"/>
    <n v="6485"/>
    <n v="3178"/>
    <n v="18"/>
    <s v="Furniture"/>
    <s v="Sofas"/>
    <s v="UPI"/>
    <d v="2023-07-18T00:00:00"/>
    <s v="Amanda Williams"/>
    <s v="Ohio"/>
    <s v="Columbus"/>
    <n v="2023"/>
    <s v="07"/>
    <s v="18"/>
    <s v="High"/>
    <s v="HIGH"/>
  </r>
  <r>
    <s v="B-25331"/>
    <n v="2514"/>
    <n v="95"/>
    <n v="8"/>
    <s v="Office Supplies"/>
    <s v="Pens"/>
    <s v="UPI"/>
    <d v="2023-07-17T00:00:00"/>
    <s v="Miguel Alvarez"/>
    <s v="New York"/>
    <s v="Rochester"/>
    <n v="2023"/>
    <s v="07"/>
    <s v="17"/>
    <s v="Low"/>
    <s v="LOW"/>
  </r>
  <r>
    <s v="B-26795"/>
    <n v="5224"/>
    <n v="1958"/>
    <n v="16"/>
    <s v="Furniture"/>
    <s v="Chairs"/>
    <s v="Credit Card"/>
    <d v="2023-07-16T00:00:00"/>
    <s v="Karen Townsend"/>
    <s v="Texas"/>
    <s v="Houston"/>
    <n v="2023"/>
    <s v="07"/>
    <s v="16"/>
    <s v="High"/>
    <s v="MEDIUM"/>
  </r>
  <r>
    <s v="B-26795"/>
    <n v="5002"/>
    <n v="1801"/>
    <n v="11"/>
    <s v="Office Supplies"/>
    <s v="Markers"/>
    <s v="Credit Card"/>
    <d v="2023-07-16T00:00:00"/>
    <s v="Karen Townsend"/>
    <s v="Texas"/>
    <s v="Houston"/>
    <n v="2023"/>
    <s v="07"/>
    <s v="16"/>
    <s v="High"/>
    <s v="MEDIUM"/>
  </r>
  <r>
    <s v="B-26795"/>
    <n v="7380"/>
    <n v="1673"/>
    <n v="18"/>
    <s v="Office Supplies"/>
    <s v="Markers"/>
    <s v="COD"/>
    <d v="2023-07-16T00:00:00"/>
    <s v="Karen Townsend"/>
    <s v="Texas"/>
    <s v="Houston"/>
    <n v="2023"/>
    <s v="07"/>
    <s v="16"/>
    <s v="High"/>
    <s v="MEDIUM"/>
  </r>
  <r>
    <s v="B-25006"/>
    <n v="5831"/>
    <n v="1574"/>
    <n v="17"/>
    <s v="Office Supplies"/>
    <s v="Pens"/>
    <s v="Debit Card"/>
    <d v="2023-07-16T00:00:00"/>
    <s v="Tiffany Robinson"/>
    <s v="Florida"/>
    <s v="Miami"/>
    <n v="2023"/>
    <s v="07"/>
    <s v="16"/>
    <s v="High"/>
    <s v="MEDIUM"/>
  </r>
  <r>
    <s v="B-25861"/>
    <n v="9851"/>
    <n v="2669"/>
    <n v="19"/>
    <s v="Electronics"/>
    <s v="Electronic Games"/>
    <s v="Debit Card"/>
    <d v="2023-07-15T00:00:00"/>
    <s v="Jennifer Chase"/>
    <s v="New York"/>
    <s v="Buffalo"/>
    <n v="2023"/>
    <s v="07"/>
    <s v="15"/>
    <s v="High"/>
    <s v="HIGH"/>
  </r>
  <r>
    <s v="B-25861"/>
    <n v="9989"/>
    <n v="3930"/>
    <n v="14"/>
    <s v="Furniture"/>
    <s v="Tables"/>
    <s v="Debit Card"/>
    <d v="2023-07-15T00:00:00"/>
    <s v="Jennifer Chase"/>
    <s v="New York"/>
    <s v="Buffalo"/>
    <n v="2023"/>
    <s v="07"/>
    <s v="15"/>
    <s v="High"/>
    <s v="HIGH"/>
  </r>
  <r>
    <s v="B-25022"/>
    <n v="6646"/>
    <n v="848"/>
    <n v="15"/>
    <s v="Furniture"/>
    <s v="Sofas"/>
    <s v="Debit Card"/>
    <d v="2023-07-14T00:00:00"/>
    <s v="Lori Colon"/>
    <s v="New York"/>
    <s v="Buffalo"/>
    <n v="2023"/>
    <s v="07"/>
    <s v="14"/>
    <s v="Low"/>
    <s v="LOW"/>
  </r>
  <r>
    <s v="B-25560"/>
    <n v="7533"/>
    <n v="3508"/>
    <n v="12"/>
    <s v="Furniture"/>
    <s v="Tables"/>
    <s v="UPI"/>
    <d v="2023-07-13T00:00:00"/>
    <s v="Andrew Allen"/>
    <s v="California"/>
    <s v="San Diego"/>
    <n v="2023"/>
    <s v="07"/>
    <s v="13"/>
    <s v="High"/>
    <s v="HIGH"/>
  </r>
  <r>
    <s v="B-25560"/>
    <n v="4734"/>
    <n v="1178"/>
    <n v="16"/>
    <s v="Office Supplies"/>
    <s v="Binders"/>
    <s v="Credit Card"/>
    <d v="2023-07-13T00:00:00"/>
    <s v="Andrew Allen"/>
    <s v="California"/>
    <s v="San Diego"/>
    <n v="2023"/>
    <s v="07"/>
    <s v="13"/>
    <s v="High"/>
    <s v="MEDIUM"/>
  </r>
  <r>
    <s v="B-25560"/>
    <n v="4074"/>
    <n v="1175"/>
    <n v="6"/>
    <s v="Electronics"/>
    <s v="Electronic Games"/>
    <s v="Debit Card"/>
    <d v="2023-07-13T00:00:00"/>
    <s v="Andrew Allen"/>
    <s v="California"/>
    <s v="San Diego"/>
    <n v="2023"/>
    <s v="07"/>
    <s v="13"/>
    <s v="High"/>
    <s v="MEDIUM"/>
  </r>
  <r>
    <s v="B-25560"/>
    <n v="2334"/>
    <n v="484"/>
    <n v="3"/>
    <s v="Furniture"/>
    <s v="Sofas"/>
    <s v="Credit Card"/>
    <d v="2023-07-13T00:00:00"/>
    <s v="Andrew Allen"/>
    <s v="California"/>
    <s v="San Diego"/>
    <n v="2023"/>
    <s v="07"/>
    <s v="13"/>
    <s v="Low"/>
    <s v="LOW"/>
  </r>
  <r>
    <s v="B-25120"/>
    <n v="7122"/>
    <n v="1836"/>
    <n v="6"/>
    <s v="Electronics"/>
    <s v="Phones"/>
    <s v="Debit Card"/>
    <d v="2023-07-10T00:00:00"/>
    <s v="Ronald Frey Jr."/>
    <s v="New York"/>
    <s v="New York City"/>
    <n v="2023"/>
    <s v="07"/>
    <s v="10"/>
    <s v="High"/>
    <s v="MEDIUM"/>
  </r>
  <r>
    <s v="B-25120"/>
    <n v="7327"/>
    <n v="2596"/>
    <n v="15"/>
    <s v="Office Supplies"/>
    <s v="Markers"/>
    <s v="Credit Card"/>
    <d v="2023-07-10T00:00:00"/>
    <s v="Ronald Frey Jr."/>
    <s v="New York"/>
    <s v="New York City"/>
    <n v="2023"/>
    <s v="07"/>
    <s v="10"/>
    <s v="High"/>
    <s v="HIGH"/>
  </r>
  <r>
    <s v="B-26347"/>
    <n v="8586"/>
    <n v="3826"/>
    <n v="7"/>
    <s v="Furniture"/>
    <s v="Bookcases"/>
    <s v="UPI"/>
    <d v="2023-07-07T00:00:00"/>
    <s v="Lance Cain"/>
    <s v="Florida"/>
    <s v="Tampa"/>
    <n v="2023"/>
    <s v="07"/>
    <s v="07"/>
    <s v="High"/>
    <s v="HIGH"/>
  </r>
  <r>
    <s v="B-25992"/>
    <n v="8572"/>
    <n v="2041"/>
    <n v="8"/>
    <s v="Furniture"/>
    <s v="Tables"/>
    <s v="EMI"/>
    <d v="2023-07-05T00:00:00"/>
    <s v="Rebecca Huff"/>
    <s v="Illinois"/>
    <s v="Springfield"/>
    <n v="2023"/>
    <s v="07"/>
    <s v="05"/>
    <s v="High"/>
    <s v="MEDIUM"/>
  </r>
  <r>
    <s v="B-25992"/>
    <n v="8059"/>
    <n v="1834"/>
    <n v="10"/>
    <s v="Electronics"/>
    <s v="Printers"/>
    <s v="Credit Card"/>
    <d v="2023-07-05T00:00:00"/>
    <s v="Rebecca Huff"/>
    <s v="Illinois"/>
    <s v="Springfield"/>
    <n v="2023"/>
    <s v="07"/>
    <s v="05"/>
    <s v="High"/>
    <s v="MEDIUM"/>
  </r>
  <r>
    <s v="B-25555"/>
    <n v="4051"/>
    <n v="1848"/>
    <n v="12"/>
    <s v="Electronics"/>
    <s v="Phones"/>
    <s v="Credit Card"/>
    <d v="2023-07-03T00:00:00"/>
    <s v="Jessica Richardson"/>
    <s v="California"/>
    <s v="San Diego"/>
    <n v="2023"/>
    <s v="07"/>
    <s v="03"/>
    <s v="High"/>
    <s v="MEDIUM"/>
  </r>
  <r>
    <s v="B-25555"/>
    <n v="5011"/>
    <n v="866"/>
    <n v="11"/>
    <s v="Furniture"/>
    <s v="Bookcases"/>
    <s v="Credit Card"/>
    <d v="2023-07-03T00:00:00"/>
    <s v="Jessica Richardson"/>
    <s v="California"/>
    <s v="San Diego"/>
    <n v="2023"/>
    <s v="07"/>
    <s v="03"/>
    <s v="Low"/>
    <s v="LOW"/>
  </r>
  <r>
    <s v="B-25792"/>
    <n v="4751"/>
    <n v="781"/>
    <n v="9"/>
    <s v="Office Supplies"/>
    <s v="Paper"/>
    <s v="EMI"/>
    <d v="2023-07-02T00:00:00"/>
    <s v="Kyle Jackson"/>
    <s v="New York"/>
    <s v="Buffalo"/>
    <n v="2023"/>
    <s v="07"/>
    <s v="02"/>
    <s v="Low"/>
    <s v="LOW"/>
  </r>
  <r>
    <s v="B-26776"/>
    <n v="9726"/>
    <n v="1275"/>
    <n v="5"/>
    <s v="Electronics"/>
    <s v="Electronic Games"/>
    <s v="UPI"/>
    <d v="2023-06-27T00:00:00"/>
    <s v="David Padilla"/>
    <s v="Florida"/>
    <s v="Miami"/>
    <n v="2023"/>
    <s v="06"/>
    <s v="27"/>
    <s v="High"/>
    <s v="MEDIUM"/>
  </r>
  <r>
    <s v="B-26776"/>
    <n v="9726"/>
    <n v="1330"/>
    <n v="14"/>
    <s v="Electronics"/>
    <s v="Printers"/>
    <s v="UPI"/>
    <d v="2023-06-27T00:00:00"/>
    <s v="David Padilla"/>
    <s v="Florida"/>
    <s v="Miami"/>
    <n v="2023"/>
    <s v="06"/>
    <s v="27"/>
    <s v="High"/>
    <s v="MEDIUM"/>
  </r>
  <r>
    <s v="B-26586"/>
    <n v="2239"/>
    <n v="828"/>
    <n v="1"/>
    <s v="Electronics"/>
    <s v="Printers"/>
    <s v="UPI"/>
    <d v="2023-06-26T00:00:00"/>
    <s v="Michael Gallegos"/>
    <s v="California"/>
    <s v="Los Angeles"/>
    <n v="2023"/>
    <s v="06"/>
    <s v="26"/>
    <s v="Low"/>
    <s v="LOW"/>
  </r>
  <r>
    <s v="B-26586"/>
    <n v="2450"/>
    <n v="1002"/>
    <n v="4"/>
    <s v="Electronics"/>
    <s v="Phones"/>
    <s v="Debit Card"/>
    <d v="2023-06-26T00:00:00"/>
    <s v="Michael Gallegos"/>
    <s v="California"/>
    <s v="Los Angeles"/>
    <n v="2023"/>
    <s v="06"/>
    <s v="26"/>
    <s v="High"/>
    <s v="MEDIUM"/>
  </r>
  <r>
    <s v="B-26938"/>
    <n v="3281"/>
    <n v="471"/>
    <n v="7"/>
    <s v="Furniture"/>
    <s v="Sofas"/>
    <s v="EMI"/>
    <d v="2023-06-25T00:00:00"/>
    <s v="Jacob Guzman"/>
    <s v="Illinois"/>
    <s v="Peoria"/>
    <n v="2023"/>
    <s v="06"/>
    <s v="25"/>
    <s v="Low"/>
    <s v="LOW"/>
  </r>
  <r>
    <s v="B-25965"/>
    <n v="544"/>
    <n v="272"/>
    <n v="2"/>
    <s v="Electronics"/>
    <s v="Laptops"/>
    <s v="Debit Card"/>
    <d v="2023-06-25T00:00:00"/>
    <s v="Michael Nash"/>
    <s v="New York"/>
    <s v="Buffalo"/>
    <n v="2023"/>
    <s v="06"/>
    <s v="25"/>
    <s v="Low"/>
    <s v="LOW"/>
  </r>
  <r>
    <s v="B-26928"/>
    <n v="2553"/>
    <n v="907"/>
    <n v="6"/>
    <s v="Electronics"/>
    <s v="Laptops"/>
    <s v="Credit Card"/>
    <d v="2023-06-22T00:00:00"/>
    <s v="William Carr"/>
    <s v="Texas"/>
    <s v="Dallas"/>
    <n v="2023"/>
    <s v="06"/>
    <s v="22"/>
    <s v="Low"/>
    <s v="LOW"/>
  </r>
  <r>
    <s v="B-26805"/>
    <n v="7664"/>
    <n v="1753"/>
    <n v="19"/>
    <s v="Electronics"/>
    <s v="Phones"/>
    <s v="Debit Card"/>
    <d v="2023-06-15T00:00:00"/>
    <s v="Heather Gray"/>
    <s v="Ohio"/>
    <s v="Cincinnati"/>
    <n v="2023"/>
    <s v="06"/>
    <s v="15"/>
    <s v="High"/>
    <s v="MEDIUM"/>
  </r>
  <r>
    <s v="B-26213"/>
    <n v="1523"/>
    <n v="234"/>
    <n v="3"/>
    <s v="Furniture"/>
    <s v="Sofas"/>
    <s v="UPI"/>
    <d v="2023-06-08T00:00:00"/>
    <s v="Terri Madden"/>
    <s v="New York"/>
    <s v="Rochester"/>
    <n v="2023"/>
    <s v="06"/>
    <s v="08"/>
    <s v="Low"/>
    <s v="LOW"/>
  </r>
  <r>
    <s v="B-26213"/>
    <n v="9073"/>
    <n v="424"/>
    <n v="7"/>
    <s v="Electronics"/>
    <s v="Electronic Games"/>
    <s v="Debit Card"/>
    <d v="2023-06-08T00:00:00"/>
    <s v="Terri Madden"/>
    <s v="New York"/>
    <s v="Rochester"/>
    <n v="2023"/>
    <s v="06"/>
    <s v="08"/>
    <s v="Low"/>
    <s v="LOW"/>
  </r>
  <r>
    <s v="B-26576"/>
    <n v="8218"/>
    <n v="1430"/>
    <n v="19"/>
    <s v="Furniture"/>
    <s v="Bookcases"/>
    <s v="Credit Card"/>
    <d v="2023-06-08T00:00:00"/>
    <s v="William Walters"/>
    <s v="California"/>
    <s v="San Francisco"/>
    <n v="2023"/>
    <s v="06"/>
    <s v="08"/>
    <s v="High"/>
    <s v="MEDIUM"/>
  </r>
  <r>
    <s v="B-26357"/>
    <n v="9879"/>
    <n v="4930"/>
    <n v="15"/>
    <s v="Electronics"/>
    <s v="Laptops"/>
    <s v="Debit Card"/>
    <d v="2023-06-08T00:00:00"/>
    <s v="Brandi Vasquez"/>
    <s v="New York"/>
    <s v="Rochester"/>
    <n v="2023"/>
    <s v="06"/>
    <s v="08"/>
    <s v="High"/>
    <s v="HIGH"/>
  </r>
  <r>
    <s v="B-25159"/>
    <n v="5338"/>
    <n v="1354"/>
    <n v="16"/>
    <s v="Office Supplies"/>
    <s v="Markers"/>
    <s v="UPI"/>
    <d v="2023-06-07T00:00:00"/>
    <s v="Evelyn Harris"/>
    <s v="New York"/>
    <s v="Buffalo"/>
    <n v="2023"/>
    <s v="06"/>
    <s v="07"/>
    <s v="High"/>
    <s v="MEDIUM"/>
  </r>
  <r>
    <s v="B-25193"/>
    <n v="8974"/>
    <n v="4441"/>
    <n v="16"/>
    <s v="Electronics"/>
    <s v="Printers"/>
    <s v="EMI"/>
    <d v="2023-06-05T00:00:00"/>
    <s v="Angela Todd"/>
    <s v="New York"/>
    <s v="New York City"/>
    <n v="2023"/>
    <s v="06"/>
    <s v="05"/>
    <s v="High"/>
    <s v="HIGH"/>
  </r>
  <r>
    <s v="B-26251"/>
    <n v="883"/>
    <n v="127"/>
    <n v="7"/>
    <s v="Furniture"/>
    <s v="Chairs"/>
    <s v="COD"/>
    <d v="2023-06-04T00:00:00"/>
    <s v="Brenda Murphy"/>
    <s v="California"/>
    <s v="San Francisco"/>
    <n v="2023"/>
    <s v="06"/>
    <s v="04"/>
    <s v="Low"/>
    <s v="LOW"/>
  </r>
  <r>
    <s v="B-26251"/>
    <n v="4539"/>
    <n v="1155"/>
    <n v="8"/>
    <s v="Furniture"/>
    <s v="Bookcases"/>
    <s v="Debit Card"/>
    <d v="2023-06-04T00:00:00"/>
    <s v="Brenda Murphy"/>
    <s v="California"/>
    <s v="San Francisco"/>
    <n v="2023"/>
    <s v="06"/>
    <s v="04"/>
    <s v="High"/>
    <s v="MEDIUM"/>
  </r>
  <r>
    <s v="B-26251"/>
    <n v="9659"/>
    <n v="2226"/>
    <n v="16"/>
    <s v="Office Supplies"/>
    <s v="Binders"/>
    <s v="Debit Card"/>
    <d v="2023-06-04T00:00:00"/>
    <s v="Brenda Murphy"/>
    <s v="California"/>
    <s v="San Francisco"/>
    <n v="2023"/>
    <s v="06"/>
    <s v="04"/>
    <s v="High"/>
    <s v="MEDIUM"/>
  </r>
  <r>
    <s v="B-26114"/>
    <n v="6252"/>
    <n v="1377"/>
    <n v="2"/>
    <s v="Electronics"/>
    <s v="Printers"/>
    <s v="EMI"/>
    <d v="2023-06-01T00:00:00"/>
    <s v="Sarah Montgomery"/>
    <s v="Illinois"/>
    <s v="Chicago"/>
    <n v="2023"/>
    <s v="06"/>
    <s v="01"/>
    <s v="High"/>
    <s v="MEDIUM"/>
  </r>
  <r>
    <s v="B-25889"/>
    <n v="7992"/>
    <n v="893"/>
    <n v="12"/>
    <s v="Electronics"/>
    <s v="Laptops"/>
    <s v="Credit Card"/>
    <d v="2023-05-31T00:00:00"/>
    <s v="Ashley Aguilar"/>
    <s v="Illinois"/>
    <s v="Chicago"/>
    <n v="2023"/>
    <s v="05"/>
    <s v="31"/>
    <s v="Low"/>
    <s v="LOW"/>
  </r>
  <r>
    <s v="B-26195"/>
    <n v="874"/>
    <n v="235"/>
    <n v="15"/>
    <s v="Office Supplies"/>
    <s v="Binders"/>
    <s v="Debit Card"/>
    <d v="2023-05-29T00:00:00"/>
    <s v="Bryan Brown"/>
    <s v="New York"/>
    <s v="Rochester"/>
    <n v="2023"/>
    <s v="05"/>
    <s v="29"/>
    <s v="Low"/>
    <s v="LOW"/>
  </r>
  <r>
    <s v="B-26470"/>
    <n v="3090"/>
    <n v="573"/>
    <n v="6"/>
    <s v="Furniture"/>
    <s v="Tables"/>
    <s v="EMI"/>
    <d v="2023-05-27T00:00:00"/>
    <s v="Ashley Rodriguez"/>
    <s v="Texas"/>
    <s v="Austin"/>
    <n v="2023"/>
    <s v="05"/>
    <s v="27"/>
    <s v="Low"/>
    <s v="LOW"/>
  </r>
  <r>
    <s v="B-26470"/>
    <n v="9683"/>
    <n v="1014"/>
    <n v="5"/>
    <s v="Electronics"/>
    <s v="Printers"/>
    <s v="UPI"/>
    <d v="2023-05-27T00:00:00"/>
    <s v="Ashley Rodriguez"/>
    <s v="Texas"/>
    <s v="Austin"/>
    <n v="2023"/>
    <s v="05"/>
    <s v="27"/>
    <s v="High"/>
    <s v="MEDIUM"/>
  </r>
  <r>
    <s v="B-26896"/>
    <n v="6488"/>
    <n v="1591"/>
    <n v="18"/>
    <s v="Electronics"/>
    <s v="Printers"/>
    <s v="EMI"/>
    <d v="2023-05-24T00:00:00"/>
    <s v="Morgan Mccarthy"/>
    <s v="Texas"/>
    <s v="Dallas"/>
    <n v="2023"/>
    <s v="05"/>
    <s v="24"/>
    <s v="High"/>
    <s v="MEDIUM"/>
  </r>
  <r>
    <s v="B-26522"/>
    <n v="5994"/>
    <n v="2826"/>
    <n v="9"/>
    <s v="Furniture"/>
    <s v="Bookcases"/>
    <s v="EMI"/>
    <d v="2023-05-24T00:00:00"/>
    <s v="John Thomas"/>
    <s v="California"/>
    <s v="San Francisco"/>
    <n v="2023"/>
    <s v="05"/>
    <s v="24"/>
    <s v="High"/>
    <s v="HIGH"/>
  </r>
  <r>
    <s v="B-26383"/>
    <n v="798"/>
    <n v="308"/>
    <n v="10"/>
    <s v="Electronics"/>
    <s v="Phones"/>
    <s v="Debit Card"/>
    <d v="2023-05-19T00:00:00"/>
    <s v="Eddie Gonzales"/>
    <s v="Ohio"/>
    <s v="Cleveland"/>
    <n v="2023"/>
    <s v="05"/>
    <s v="19"/>
    <s v="Low"/>
    <s v="LOW"/>
  </r>
  <r>
    <s v="B-26383"/>
    <n v="7967"/>
    <n v="2504"/>
    <n v="13"/>
    <s v="Electronics"/>
    <s v="Printers"/>
    <s v="EMI"/>
    <d v="2023-05-19T00:00:00"/>
    <s v="Eddie Gonzales"/>
    <s v="Ohio"/>
    <s v="Cleveland"/>
    <n v="2023"/>
    <s v="05"/>
    <s v="19"/>
    <s v="High"/>
    <s v="HIGH"/>
  </r>
  <r>
    <s v="B-25237"/>
    <n v="5250"/>
    <n v="187"/>
    <n v="1"/>
    <s v="Office Supplies"/>
    <s v="Binders"/>
    <s v="COD"/>
    <d v="2023-05-14T00:00:00"/>
    <s v="David Hamilton"/>
    <s v="Texas"/>
    <s v="Houston"/>
    <n v="2023"/>
    <s v="05"/>
    <s v="14"/>
    <s v="Low"/>
    <s v="LOW"/>
  </r>
  <r>
    <s v="B-25363"/>
    <n v="3918"/>
    <n v="749"/>
    <n v="8"/>
    <s v="Electronics"/>
    <s v="Laptops"/>
    <s v="Credit Card"/>
    <d v="2023-05-10T00:00:00"/>
    <s v="Jamie Bradley"/>
    <s v="California"/>
    <s v="San Diego"/>
    <n v="2023"/>
    <s v="05"/>
    <s v="10"/>
    <s v="Low"/>
    <s v="LOW"/>
  </r>
  <r>
    <s v="B-25510"/>
    <n v="2478"/>
    <n v="92"/>
    <n v="12"/>
    <s v="Furniture"/>
    <s v="Bookcases"/>
    <s v="COD"/>
    <d v="2023-05-08T00:00:00"/>
    <s v="Jason Randolph"/>
    <s v="California"/>
    <s v="San Francisco"/>
    <n v="2023"/>
    <s v="05"/>
    <s v="08"/>
    <s v="Low"/>
    <s v="LOW"/>
  </r>
  <r>
    <s v="B-26065"/>
    <n v="7930"/>
    <n v="1981"/>
    <n v="13"/>
    <s v="Furniture"/>
    <s v="Chairs"/>
    <s v="Credit Card"/>
    <d v="2023-05-04T00:00:00"/>
    <s v="Kaitlyn Flores"/>
    <s v="Ohio"/>
    <s v="Cleveland"/>
    <n v="2023"/>
    <s v="05"/>
    <s v="04"/>
    <s v="High"/>
    <s v="MEDIUM"/>
  </r>
  <r>
    <s v="B-25541"/>
    <n v="2401"/>
    <n v="1163"/>
    <n v="10"/>
    <s v="Furniture"/>
    <s v="Bookcases"/>
    <s v="UPI"/>
    <d v="2023-05-04T00:00:00"/>
    <s v="April Marquez"/>
    <s v="Ohio"/>
    <s v="Cleveland"/>
    <n v="2023"/>
    <s v="05"/>
    <s v="04"/>
    <s v="High"/>
    <s v="MEDIUM"/>
  </r>
  <r>
    <s v="B-25541"/>
    <n v="1045"/>
    <n v="267"/>
    <n v="11"/>
    <s v="Electronics"/>
    <s v="Phones"/>
    <s v="Debit Card"/>
    <d v="2023-05-04T00:00:00"/>
    <s v="April Marquez"/>
    <s v="Ohio"/>
    <s v="Cleveland"/>
    <n v="2023"/>
    <s v="05"/>
    <s v="04"/>
    <s v="Low"/>
    <s v="LOW"/>
  </r>
  <r>
    <s v="B-25889"/>
    <n v="7992"/>
    <n v="893"/>
    <n v="12"/>
    <s v="Electronics"/>
    <s v="Laptops"/>
    <s v="Credit Card"/>
    <d v="2023-05-04T00:00:00"/>
    <s v="Shannon Warren"/>
    <s v="New York"/>
    <s v="New York City"/>
    <n v="2023"/>
    <s v="05"/>
    <s v="04"/>
    <s v="Low"/>
    <s v="LOW"/>
  </r>
  <r>
    <s v="B-26552"/>
    <n v="2804"/>
    <n v="936"/>
    <n v="10"/>
    <s v="Electronics"/>
    <s v="Electronic Games"/>
    <s v="Credit Card"/>
    <d v="2023-05-03T00:00:00"/>
    <s v="Mrs. Rachel Cannon DDS"/>
    <s v="Florida"/>
    <s v="Tampa"/>
    <n v="2023"/>
    <s v="05"/>
    <s v="03"/>
    <s v="Low"/>
    <s v="LOW"/>
  </r>
  <r>
    <s v="B-25065"/>
    <n v="6596"/>
    <n v="1439"/>
    <n v="9"/>
    <s v="Office Supplies"/>
    <s v="Paper"/>
    <s v="Debit Card"/>
    <d v="2023-05-03T00:00:00"/>
    <s v="Craig Ortega"/>
    <s v="Ohio"/>
    <s v="Cincinnati"/>
    <n v="2023"/>
    <s v="05"/>
    <s v="03"/>
    <s v="High"/>
    <s v="MEDIUM"/>
  </r>
  <r>
    <s v="B-25038"/>
    <n v="738"/>
    <n v="342"/>
    <n v="2"/>
    <s v="Furniture"/>
    <s v="Chairs"/>
    <s v="Debit Card"/>
    <d v="2023-04-28T00:00:00"/>
    <s v="Terry Mcdaniel"/>
    <s v="Ohio"/>
    <s v="Cincinnati"/>
    <n v="2023"/>
    <s v="04"/>
    <s v="28"/>
    <s v="Low"/>
    <s v="LOW"/>
  </r>
  <r>
    <s v="B-26353"/>
    <n v="5317"/>
    <n v="1345"/>
    <n v="18"/>
    <s v="Furniture"/>
    <s v="Chairs"/>
    <s v="Debit Card"/>
    <d v="2023-04-28T00:00:00"/>
    <s v="Robert Stokes"/>
    <s v="Florida"/>
    <s v="Orlando"/>
    <n v="2023"/>
    <s v="04"/>
    <s v="28"/>
    <s v="High"/>
    <s v="MEDIUM"/>
  </r>
  <r>
    <s v="B-26353"/>
    <n v="6304"/>
    <n v="766"/>
    <n v="14"/>
    <s v="Furniture"/>
    <s v="Tables"/>
    <s v="EMI"/>
    <d v="2023-04-28T00:00:00"/>
    <s v="Robert Stokes"/>
    <s v="Florida"/>
    <s v="Orlando"/>
    <n v="2023"/>
    <s v="04"/>
    <s v="28"/>
    <s v="Low"/>
    <s v="LOW"/>
  </r>
  <r>
    <s v="B-25198"/>
    <n v="9840"/>
    <n v="3870"/>
    <n v="11"/>
    <s v="Electronics"/>
    <s v="Printers"/>
    <s v="Debit Card"/>
    <d v="2023-04-25T00:00:00"/>
    <s v="Cynthia Ferguson"/>
    <s v="Texas"/>
    <s v="Austin"/>
    <n v="2023"/>
    <s v="04"/>
    <s v="25"/>
    <s v="High"/>
    <s v="HIGH"/>
  </r>
  <r>
    <s v="B-25510"/>
    <n v="2478"/>
    <n v="92"/>
    <n v="12"/>
    <s v="Furniture"/>
    <s v="Bookcases"/>
    <s v="COD"/>
    <d v="2023-04-24T00:00:00"/>
    <s v="Anthony Evans"/>
    <s v="Ohio"/>
    <s v="Cleveland"/>
    <n v="2023"/>
    <s v="04"/>
    <s v="24"/>
    <s v="Low"/>
    <s v="LOW"/>
  </r>
  <r>
    <s v="B-25703"/>
    <n v="9438"/>
    <n v="1801"/>
    <n v="4"/>
    <s v="Electronics"/>
    <s v="Electronic Games"/>
    <s v="COD"/>
    <d v="2023-04-19T00:00:00"/>
    <s v="Steven Acosta"/>
    <s v="Florida"/>
    <s v="Orlando"/>
    <n v="2023"/>
    <s v="04"/>
    <s v="19"/>
    <s v="High"/>
    <s v="MEDIUM"/>
  </r>
  <r>
    <s v="B-26032"/>
    <n v="8346"/>
    <n v="1176"/>
    <n v="1"/>
    <s v="Electronics"/>
    <s v="Phones"/>
    <s v="COD"/>
    <d v="2023-04-17T00:00:00"/>
    <s v="Eric Griffith"/>
    <s v="Illinois"/>
    <s v="Chicago"/>
    <n v="2023"/>
    <s v="04"/>
    <s v="17"/>
    <s v="High"/>
    <s v="MEDIUM"/>
  </r>
  <r>
    <s v="B-26032"/>
    <n v="6218"/>
    <n v="1125"/>
    <n v="5"/>
    <s v="Furniture"/>
    <s v="Tables"/>
    <s v="Debit Card"/>
    <d v="2023-04-17T00:00:00"/>
    <s v="Eric Griffith"/>
    <s v="Illinois"/>
    <s v="Chicago"/>
    <n v="2023"/>
    <s v="04"/>
    <s v="17"/>
    <s v="High"/>
    <s v="MEDIUM"/>
  </r>
  <r>
    <s v="B-26032"/>
    <n v="5167"/>
    <n v="253"/>
    <n v="14"/>
    <s v="Electronics"/>
    <s v="Printers"/>
    <s v="Credit Card"/>
    <d v="2023-04-17T00:00:00"/>
    <s v="Eric Griffith"/>
    <s v="Illinois"/>
    <s v="Chicago"/>
    <n v="2023"/>
    <s v="04"/>
    <s v="17"/>
    <s v="Low"/>
    <s v="LOW"/>
  </r>
  <r>
    <s v="B-26032"/>
    <n v="2799"/>
    <n v="1239"/>
    <n v="5"/>
    <s v="Furniture"/>
    <s v="Sofas"/>
    <s v="Debit Card"/>
    <d v="2023-04-17T00:00:00"/>
    <s v="Eric Griffith"/>
    <s v="Illinois"/>
    <s v="Chicago"/>
    <n v="2023"/>
    <s v="04"/>
    <s v="17"/>
    <s v="High"/>
    <s v="MEDIUM"/>
  </r>
  <r>
    <s v="B-26580"/>
    <n v="4007"/>
    <n v="201"/>
    <n v="13"/>
    <s v="Furniture"/>
    <s v="Bookcases"/>
    <s v="COD"/>
    <d v="2023-04-17T00:00:00"/>
    <s v="Kyle Dickson"/>
    <s v="Texas"/>
    <s v="Dallas"/>
    <n v="2023"/>
    <s v="04"/>
    <s v="17"/>
    <s v="Low"/>
    <s v="LOW"/>
  </r>
  <r>
    <s v="B-25352"/>
    <n v="3333"/>
    <n v="700"/>
    <n v="18"/>
    <s v="Electronics"/>
    <s v="Printers"/>
    <s v="COD"/>
    <d v="2023-04-17T00:00:00"/>
    <s v="Jacob Stewart"/>
    <s v="Florida"/>
    <s v="Miami"/>
    <n v="2023"/>
    <s v="04"/>
    <s v="17"/>
    <s v="Low"/>
    <s v="LOW"/>
  </r>
  <r>
    <s v="B-26120"/>
    <n v="2101"/>
    <n v="287"/>
    <n v="8"/>
    <s v="Office Supplies"/>
    <s v="Pens"/>
    <s v="COD"/>
    <d v="2023-04-09T00:00:00"/>
    <s v="Erica Scott"/>
    <s v="Illinois"/>
    <s v="Chicago"/>
    <n v="2023"/>
    <s v="04"/>
    <s v="09"/>
    <s v="Low"/>
    <s v="LOW"/>
  </r>
  <r>
    <s v="B-26215"/>
    <n v="4171"/>
    <n v="1450"/>
    <n v="18"/>
    <s v="Office Supplies"/>
    <s v="Markers"/>
    <s v="COD"/>
    <d v="2023-04-07T00:00:00"/>
    <s v="Richard Lyons"/>
    <s v="Texas"/>
    <s v="Dallas"/>
    <n v="2023"/>
    <s v="04"/>
    <s v="07"/>
    <s v="High"/>
    <s v="MEDIUM"/>
  </r>
  <r>
    <s v="B-26026"/>
    <n v="953"/>
    <n v="93"/>
    <n v="2"/>
    <s v="Office Supplies"/>
    <s v="Paper"/>
    <s v="Debit Card"/>
    <d v="2023-04-06T00:00:00"/>
    <s v="Katherine Harris"/>
    <s v="California"/>
    <s v="Los Angeles"/>
    <n v="2023"/>
    <s v="04"/>
    <s v="06"/>
    <s v="Low"/>
    <s v="LOW"/>
  </r>
  <r>
    <s v="B-26026"/>
    <n v="7355"/>
    <n v="1034"/>
    <n v="3"/>
    <s v="Furniture"/>
    <s v="Sofas"/>
    <s v="COD"/>
    <d v="2023-04-06T00:00:00"/>
    <s v="Katherine Harris"/>
    <s v="California"/>
    <s v="Los Angeles"/>
    <n v="2023"/>
    <s v="04"/>
    <s v="06"/>
    <s v="High"/>
    <s v="MEDIUM"/>
  </r>
  <r>
    <s v="B-26026"/>
    <n v="1843"/>
    <n v="248"/>
    <n v="3"/>
    <s v="Electronics"/>
    <s v="Phones"/>
    <s v="Credit Card"/>
    <d v="2023-04-06T00:00:00"/>
    <s v="Katherine Harris"/>
    <s v="California"/>
    <s v="Los Angeles"/>
    <n v="2023"/>
    <s v="04"/>
    <s v="06"/>
    <s v="Low"/>
    <s v="LOW"/>
  </r>
  <r>
    <s v="B-26026"/>
    <n v="1603"/>
    <n v="361"/>
    <n v="10"/>
    <s v="Office Supplies"/>
    <s v="Pens"/>
    <s v="Debit Card"/>
    <d v="2023-04-06T00:00:00"/>
    <s v="Katherine Harris"/>
    <s v="California"/>
    <s v="Los Angeles"/>
    <n v="2023"/>
    <s v="04"/>
    <s v="06"/>
    <s v="Low"/>
    <s v="LOW"/>
  </r>
  <r>
    <s v="B-25715"/>
    <n v="6089"/>
    <n v="139"/>
    <n v="19"/>
    <s v="Furniture"/>
    <s v="Tables"/>
    <s v="Debit Card"/>
    <d v="2023-04-05T00:00:00"/>
    <s v="Shelby Browning"/>
    <s v="Illinois"/>
    <s v="Chicago"/>
    <n v="2023"/>
    <s v="04"/>
    <s v="05"/>
    <s v="Low"/>
    <s v="LOW"/>
  </r>
  <r>
    <s v="B-25715"/>
    <n v="2586"/>
    <n v="800"/>
    <n v="16"/>
    <s v="Furniture"/>
    <s v="Tables"/>
    <s v="UPI"/>
    <d v="2023-04-05T00:00:00"/>
    <s v="Shelby Browning"/>
    <s v="Illinois"/>
    <s v="Chicago"/>
    <n v="2023"/>
    <s v="04"/>
    <s v="05"/>
    <s v="Low"/>
    <s v="LOW"/>
  </r>
  <r>
    <s v="B-25715"/>
    <n v="3757"/>
    <n v="1626"/>
    <n v="9"/>
    <s v="Office Supplies"/>
    <s v="Paper"/>
    <s v="UPI"/>
    <d v="2023-04-05T00:00:00"/>
    <s v="Shelby Browning"/>
    <s v="Illinois"/>
    <s v="Chicago"/>
    <n v="2023"/>
    <s v="04"/>
    <s v="05"/>
    <s v="High"/>
    <s v="MEDIUM"/>
  </r>
  <r>
    <s v="B-26926"/>
    <n v="4629"/>
    <n v="1660"/>
    <n v="16"/>
    <s v="Office Supplies"/>
    <s v="Markers"/>
    <s v="EMI"/>
    <d v="2023-04-02T00:00:00"/>
    <s v="Steven Herrera"/>
    <s v="California"/>
    <s v="San Diego"/>
    <n v="2023"/>
    <s v="04"/>
    <s v="02"/>
    <s v="High"/>
    <s v="MEDIUM"/>
  </r>
  <r>
    <s v="B-26863"/>
    <n v="4037"/>
    <n v="1494"/>
    <n v="15"/>
    <s v="Furniture"/>
    <s v="Chairs"/>
    <s v="EMI"/>
    <d v="2023-04-01T00:00:00"/>
    <s v="Brenda Davis"/>
    <s v="California"/>
    <s v="San Francisco"/>
    <n v="2023"/>
    <s v="04"/>
    <s v="01"/>
    <s v="High"/>
    <s v="MEDIUM"/>
  </r>
  <r>
    <s v="B-25894"/>
    <n v="8200"/>
    <n v="257"/>
    <n v="19"/>
    <s v="Electronics"/>
    <s v="Laptops"/>
    <s v="COD"/>
    <d v="2023-03-21T00:00:00"/>
    <s v="Tammy Bell"/>
    <s v="Ohio"/>
    <s v="Cincinnati"/>
    <n v="2023"/>
    <s v="03"/>
    <s v="21"/>
    <s v="Low"/>
    <s v="LOW"/>
  </r>
  <r>
    <s v="B-25894"/>
    <n v="9316"/>
    <n v="3003"/>
    <n v="13"/>
    <s v="Furniture"/>
    <s v="Sofas"/>
    <s v="Credit Card"/>
    <d v="2023-03-21T00:00:00"/>
    <s v="Tammy Bell"/>
    <s v="Ohio"/>
    <s v="Cincinnati"/>
    <n v="2023"/>
    <s v="03"/>
    <s v="21"/>
    <s v="High"/>
    <s v="HIGH"/>
  </r>
  <r>
    <s v="B-25894"/>
    <n v="6379"/>
    <n v="3128"/>
    <n v="15"/>
    <s v="Electronics"/>
    <s v="Electronic Games"/>
    <s v="COD"/>
    <d v="2023-03-21T00:00:00"/>
    <s v="Tammy Bell"/>
    <s v="Ohio"/>
    <s v="Cincinnati"/>
    <n v="2023"/>
    <s v="03"/>
    <s v="21"/>
    <s v="High"/>
    <s v="HIGH"/>
  </r>
  <r>
    <s v="B-25153"/>
    <n v="8526"/>
    <n v="1704"/>
    <n v="4"/>
    <s v="Office Supplies"/>
    <s v="Binders"/>
    <s v="Debit Card"/>
    <d v="2023-03-21T00:00:00"/>
    <s v="Patricia Sanford"/>
    <s v="Texas"/>
    <s v="Austin"/>
    <n v="2023"/>
    <s v="03"/>
    <s v="21"/>
    <s v="High"/>
    <s v="MEDIUM"/>
  </r>
  <r>
    <s v="B-26443"/>
    <n v="9869"/>
    <n v="4299"/>
    <n v="12"/>
    <s v="Electronics"/>
    <s v="Printers"/>
    <s v="Debit Card"/>
    <d v="2023-03-21T00:00:00"/>
    <s v="Dale Craig"/>
    <s v="California"/>
    <s v="San Diego"/>
    <n v="2023"/>
    <s v="03"/>
    <s v="21"/>
    <s v="High"/>
    <s v="HIGH"/>
  </r>
  <r>
    <s v="B-25905"/>
    <n v="8490"/>
    <n v="3485"/>
    <n v="3"/>
    <s v="Electronics"/>
    <s v="Phones"/>
    <s v="Credit Card"/>
    <d v="2023-03-21T00:00:00"/>
    <s v="Jeffrey Dixon"/>
    <s v="New York"/>
    <s v="New York City"/>
    <n v="2023"/>
    <s v="03"/>
    <s v="21"/>
    <s v="High"/>
    <s v="HIGH"/>
  </r>
  <r>
    <s v="B-25423"/>
    <n v="6385"/>
    <n v="2656"/>
    <n v="11"/>
    <s v="Electronics"/>
    <s v="Printers"/>
    <s v="Credit Card"/>
    <d v="2023-03-18T00:00:00"/>
    <s v="Matthew Kelley"/>
    <s v="Florida"/>
    <s v="Orlando"/>
    <n v="2023"/>
    <s v="03"/>
    <s v="18"/>
    <s v="High"/>
    <s v="HIGH"/>
  </r>
  <r>
    <s v="B-25684"/>
    <n v="3560"/>
    <n v="1335"/>
    <n v="15"/>
    <s v="Electronics"/>
    <s v="Electronic Games"/>
    <s v="COD"/>
    <d v="2023-03-16T00:00:00"/>
    <s v="Frank Reynolds"/>
    <s v="Illinois"/>
    <s v="Springfield"/>
    <n v="2023"/>
    <s v="03"/>
    <s v="16"/>
    <s v="High"/>
    <s v="MEDIUM"/>
  </r>
  <r>
    <s v="B-25071"/>
    <n v="6147"/>
    <n v="2526"/>
    <n v="6"/>
    <s v="Office Supplies"/>
    <s v="Pens"/>
    <s v="Debit Card"/>
    <d v="2023-03-14T00:00:00"/>
    <s v="Hailey Chandler"/>
    <s v="Texas"/>
    <s v="Dallas"/>
    <n v="2023"/>
    <s v="03"/>
    <s v="14"/>
    <s v="High"/>
    <s v="HIGH"/>
  </r>
  <r>
    <s v="B-25120"/>
    <n v="7122"/>
    <n v="1836"/>
    <n v="6"/>
    <s v="Electronics"/>
    <s v="Phones"/>
    <s v="Debit Card"/>
    <d v="2023-03-10T00:00:00"/>
    <s v="Julia Gallagher"/>
    <s v="Texas"/>
    <s v="Houston"/>
    <n v="2023"/>
    <s v="03"/>
    <s v="10"/>
    <s v="High"/>
    <s v="MEDIUM"/>
  </r>
  <r>
    <s v="B-25120"/>
    <n v="7327"/>
    <n v="2596"/>
    <n v="15"/>
    <s v="Office Supplies"/>
    <s v="Markers"/>
    <s v="Credit Card"/>
    <d v="2023-03-10T00:00:00"/>
    <s v="Julia Gallagher"/>
    <s v="Texas"/>
    <s v="Houston"/>
    <n v="2023"/>
    <s v="03"/>
    <s v="10"/>
    <s v="High"/>
    <s v="HIGH"/>
  </r>
  <r>
    <s v="B-25945"/>
    <n v="9952"/>
    <n v="3301"/>
    <n v="15"/>
    <s v="Electronics"/>
    <s v="Electronic Games"/>
    <s v="Debit Card"/>
    <d v="2023-03-10T00:00:00"/>
    <s v="Tanya Thomas MD"/>
    <s v="Texas"/>
    <s v="Dallas"/>
    <n v="2023"/>
    <s v="03"/>
    <s v="10"/>
    <s v="High"/>
    <s v="HIGH"/>
  </r>
  <r>
    <s v="B-26835"/>
    <n v="5427"/>
    <n v="728"/>
    <n v="3"/>
    <s v="Electronics"/>
    <s v="Phones"/>
    <s v="UPI"/>
    <d v="2023-03-09T00:00:00"/>
    <s v="Keith Smith"/>
    <s v="Florida"/>
    <s v="Miami"/>
    <n v="2023"/>
    <s v="03"/>
    <s v="09"/>
    <s v="Low"/>
    <s v="LOW"/>
  </r>
  <r>
    <s v="B-25303"/>
    <n v="770"/>
    <n v="241"/>
    <n v="11"/>
    <s v="Furniture"/>
    <s v="Sofas"/>
    <s v="COD"/>
    <d v="2023-03-04T00:00:00"/>
    <s v="Michelle Hunter"/>
    <s v="Ohio"/>
    <s v="Cincinnati"/>
    <n v="2023"/>
    <s v="03"/>
    <s v="04"/>
    <s v="Low"/>
    <s v="LOW"/>
  </r>
  <r>
    <s v="B-26299"/>
    <n v="1676"/>
    <n v="330"/>
    <n v="14"/>
    <s v="Electronics"/>
    <s v="Laptops"/>
    <s v="EMI"/>
    <d v="2023-03-01T00:00:00"/>
    <s v="Lauren Harris"/>
    <s v="Ohio"/>
    <s v="Cleveland"/>
    <n v="2023"/>
    <s v="03"/>
    <s v="01"/>
    <s v="Low"/>
    <s v="LOW"/>
  </r>
  <r>
    <s v="B-26299"/>
    <n v="3927"/>
    <n v="1133"/>
    <n v="12"/>
    <s v="Furniture"/>
    <s v="Bookcases"/>
    <s v="COD"/>
    <d v="2023-03-01T00:00:00"/>
    <s v="Lauren Harris"/>
    <s v="Ohio"/>
    <s v="Cleveland"/>
    <n v="2023"/>
    <s v="03"/>
    <s v="01"/>
    <s v="High"/>
    <s v="MEDIUM"/>
  </r>
  <r>
    <s v="B-26299"/>
    <n v="2776"/>
    <n v="887"/>
    <n v="9"/>
    <s v="Electronics"/>
    <s v="Phones"/>
    <s v="Debit Card"/>
    <d v="2023-03-01T00:00:00"/>
    <s v="Lauren Harris"/>
    <s v="Ohio"/>
    <s v="Cleveland"/>
    <n v="2023"/>
    <s v="03"/>
    <s v="01"/>
    <s v="Low"/>
    <s v="LOW"/>
  </r>
  <r>
    <s v="B-25856"/>
    <n v="3428"/>
    <n v="350"/>
    <n v="1"/>
    <s v="Furniture"/>
    <s v="Chairs"/>
    <s v="Credit Card"/>
    <d v="2023-02-28T00:00:00"/>
    <s v="Monica Gibson"/>
    <s v="Illinois"/>
    <s v="Springfield"/>
    <n v="2023"/>
    <s v="02"/>
    <s v="28"/>
    <s v="Low"/>
    <s v="LOW"/>
  </r>
  <r>
    <s v="B-25856"/>
    <n v="7223"/>
    <n v="2433"/>
    <n v="12"/>
    <s v="Office Supplies"/>
    <s v="Binders"/>
    <s v="Credit Card"/>
    <d v="2023-02-28T00:00:00"/>
    <s v="Monica Gibson"/>
    <s v="Illinois"/>
    <s v="Springfield"/>
    <n v="2023"/>
    <s v="02"/>
    <s v="28"/>
    <s v="High"/>
    <s v="MEDIUM"/>
  </r>
  <r>
    <s v="B-25856"/>
    <n v="3731"/>
    <n v="647"/>
    <n v="1"/>
    <s v="Office Supplies"/>
    <s v="Pens"/>
    <s v="Credit Card"/>
    <d v="2023-02-28T00:00:00"/>
    <s v="Monica Gibson"/>
    <s v="Illinois"/>
    <s v="Springfield"/>
    <n v="2023"/>
    <s v="02"/>
    <s v="28"/>
    <s v="Low"/>
    <s v="LOW"/>
  </r>
  <r>
    <s v="B-25552"/>
    <n v="1732"/>
    <n v="766"/>
    <n v="7"/>
    <s v="Office Supplies"/>
    <s v="Binders"/>
    <s v="UPI"/>
    <d v="2023-02-28T00:00:00"/>
    <s v="Danny Ramirez"/>
    <s v="New York"/>
    <s v="New York City"/>
    <n v="2023"/>
    <s v="02"/>
    <s v="28"/>
    <s v="Low"/>
    <s v="LOW"/>
  </r>
  <r>
    <s v="B-25552"/>
    <n v="8788"/>
    <n v="3944"/>
    <n v="19"/>
    <s v="Office Supplies"/>
    <s v="Paper"/>
    <s v="EMI"/>
    <d v="2023-02-28T00:00:00"/>
    <s v="Danny Ramirez"/>
    <s v="New York"/>
    <s v="New York City"/>
    <n v="2023"/>
    <s v="02"/>
    <s v="28"/>
    <s v="High"/>
    <s v="HIGH"/>
  </r>
  <r>
    <s v="B-25166"/>
    <n v="1133"/>
    <n v="73"/>
    <n v="17"/>
    <s v="Furniture"/>
    <s v="Chairs"/>
    <s v="UPI"/>
    <d v="2023-02-23T00:00:00"/>
    <s v="Richard Castaneda"/>
    <s v="Ohio"/>
    <s v="Cleveland"/>
    <n v="2023"/>
    <s v="02"/>
    <s v="23"/>
    <s v="Low"/>
    <s v="LOW"/>
  </r>
  <r>
    <s v="B-25166"/>
    <n v="6248"/>
    <n v="1168"/>
    <n v="19"/>
    <s v="Furniture"/>
    <s v="Bookcases"/>
    <s v="COD"/>
    <d v="2023-02-23T00:00:00"/>
    <s v="Richard Castaneda"/>
    <s v="Ohio"/>
    <s v="Cleveland"/>
    <n v="2023"/>
    <s v="02"/>
    <s v="23"/>
    <s v="High"/>
    <s v="MEDIUM"/>
  </r>
  <r>
    <s v="B-26279"/>
    <n v="3747"/>
    <n v="410"/>
    <n v="5"/>
    <s v="Office Supplies"/>
    <s v="Markers"/>
    <s v="Credit Card"/>
    <d v="2023-02-17T00:00:00"/>
    <s v="Jason Brown"/>
    <s v="Illinois"/>
    <s v="Chicago"/>
    <n v="2023"/>
    <s v="02"/>
    <s v="17"/>
    <s v="Low"/>
    <s v="LOW"/>
  </r>
  <r>
    <s v="B-26279"/>
    <n v="3194"/>
    <n v="534"/>
    <n v="4"/>
    <s v="Office Supplies"/>
    <s v="Binders"/>
    <s v="UPI"/>
    <d v="2023-02-17T00:00:00"/>
    <s v="Jason Brown"/>
    <s v="Illinois"/>
    <s v="Chicago"/>
    <n v="2023"/>
    <s v="02"/>
    <s v="17"/>
    <s v="Low"/>
    <s v="LOW"/>
  </r>
  <r>
    <s v="B-26232"/>
    <n v="5219"/>
    <n v="1180"/>
    <n v="20"/>
    <s v="Office Supplies"/>
    <s v="Binders"/>
    <s v="COD"/>
    <d v="2023-02-03T00:00:00"/>
    <s v="Jacqueline Harris"/>
    <s v="California"/>
    <s v="San Francisco"/>
    <n v="2023"/>
    <s v="02"/>
    <s v="03"/>
    <s v="High"/>
    <s v="MEDIUM"/>
  </r>
  <r>
    <s v="B-26353"/>
    <n v="5317"/>
    <n v="1345"/>
    <n v="18"/>
    <s v="Furniture"/>
    <s v="Chairs"/>
    <s v="Debit Card"/>
    <d v="2023-02-03T00:00:00"/>
    <s v="Samuel Moore"/>
    <s v="Ohio"/>
    <s v="Columbus"/>
    <n v="2023"/>
    <s v="02"/>
    <s v="03"/>
    <s v="High"/>
    <s v="MEDIUM"/>
  </r>
  <r>
    <s v="B-26353"/>
    <n v="6304"/>
    <n v="766"/>
    <n v="14"/>
    <s v="Furniture"/>
    <s v="Tables"/>
    <s v="EMI"/>
    <d v="2023-02-03T00:00:00"/>
    <s v="Samuel Moore"/>
    <s v="Ohio"/>
    <s v="Columbus"/>
    <n v="2023"/>
    <s v="02"/>
    <s v="03"/>
    <s v="Low"/>
    <s v="LOW"/>
  </r>
  <r>
    <s v="B-26029"/>
    <n v="4918"/>
    <n v="1485"/>
    <n v="7"/>
    <s v="Electronics"/>
    <s v="Phones"/>
    <s v="UPI"/>
    <d v="2023-02-02T00:00:00"/>
    <s v="Anthony May"/>
    <s v="Florida"/>
    <s v="Tampa"/>
    <n v="2023"/>
    <s v="02"/>
    <s v="02"/>
    <s v="High"/>
    <s v="MEDIUM"/>
  </r>
  <r>
    <s v="B-25112"/>
    <n v="7421"/>
    <n v="958"/>
    <n v="10"/>
    <s v="Furniture"/>
    <s v="Tables"/>
    <s v="COD"/>
    <d v="2023-01-29T00:00:00"/>
    <s v="Tyler Thompson"/>
    <s v="Texas"/>
    <s v="Dallas"/>
    <n v="2023"/>
    <s v="01"/>
    <s v="29"/>
    <s v="Low"/>
    <s v="LOW"/>
  </r>
  <r>
    <s v="B-26312"/>
    <n v="1760"/>
    <n v="619"/>
    <n v="16"/>
    <s v="Furniture"/>
    <s v="Sofas"/>
    <s v="Debit Card"/>
    <d v="2023-01-28T00:00:00"/>
    <s v="Becky Hodges"/>
    <s v="Texas"/>
    <s v="Houston"/>
    <n v="2023"/>
    <s v="01"/>
    <s v="28"/>
    <s v="Low"/>
    <s v="LOW"/>
  </r>
  <r>
    <s v="B-26312"/>
    <n v="6351"/>
    <n v="986"/>
    <n v="15"/>
    <s v="Electronics"/>
    <s v="Printers"/>
    <s v="UPI"/>
    <d v="2023-01-28T00:00:00"/>
    <s v="Becky Hodges"/>
    <s v="Texas"/>
    <s v="Houston"/>
    <n v="2023"/>
    <s v="01"/>
    <s v="28"/>
    <s v="Low"/>
    <s v="LOW"/>
  </r>
  <r>
    <s v="B-25532"/>
    <n v="3661"/>
    <n v="436"/>
    <n v="13"/>
    <s v="Furniture"/>
    <s v="Sofas"/>
    <s v="EMI"/>
    <d v="2023-01-26T00:00:00"/>
    <s v="Brian Young"/>
    <s v="Texas"/>
    <s v="Austin"/>
    <n v="2023"/>
    <s v="01"/>
    <s v="26"/>
    <s v="Low"/>
    <s v="LOW"/>
  </r>
  <r>
    <s v="B-25437"/>
    <n v="4688"/>
    <n v="1841"/>
    <n v="3"/>
    <s v="Electronics"/>
    <s v="Laptops"/>
    <s v="Credit Card"/>
    <d v="2023-01-23T00:00:00"/>
    <s v="Justin Thomas"/>
    <s v="California"/>
    <s v="San Francisco"/>
    <n v="2023"/>
    <s v="01"/>
    <s v="23"/>
    <s v="High"/>
    <s v="MEDIUM"/>
  </r>
  <r>
    <s v="B-26224"/>
    <n v="5564"/>
    <n v="175"/>
    <n v="11"/>
    <s v="Electronics"/>
    <s v="Laptops"/>
    <s v="COD"/>
    <d v="2023-01-22T00:00:00"/>
    <s v="Mitchell Lester"/>
    <s v="Illinois"/>
    <s v="Chicago"/>
    <n v="2023"/>
    <s v="01"/>
    <s v="22"/>
    <s v="Low"/>
    <s v="LOW"/>
  </r>
  <r>
    <s v="B-26224"/>
    <n v="3953"/>
    <n v="1776"/>
    <n v="15"/>
    <s v="Electronics"/>
    <s v="Electronic Games"/>
    <s v="UPI"/>
    <d v="2023-01-22T00:00:00"/>
    <s v="Mitchell Lester"/>
    <s v="Illinois"/>
    <s v="Chicago"/>
    <n v="2023"/>
    <s v="01"/>
    <s v="22"/>
    <s v="High"/>
    <s v="MEDIUM"/>
  </r>
  <r>
    <s v="B-26894"/>
    <n v="8769"/>
    <n v="3178"/>
    <n v="16"/>
    <s v="Office Supplies"/>
    <s v="Markers"/>
    <s v="Debit Card"/>
    <d v="2023-01-20T00:00:00"/>
    <s v="Adam James"/>
    <s v="Illinois"/>
    <s v="Chicago"/>
    <n v="2023"/>
    <s v="01"/>
    <s v="20"/>
    <s v="High"/>
    <s v="HIGH"/>
  </r>
  <r>
    <s v="B-25996"/>
    <n v="714"/>
    <n v="232"/>
    <n v="14"/>
    <s v="Furniture"/>
    <s v="Tables"/>
    <s v="UPI"/>
    <d v="2023-01-18T00:00:00"/>
    <s v="Brandon Alvarado"/>
    <s v="Ohio"/>
    <s v="Columbus"/>
    <n v="2023"/>
    <s v="01"/>
    <s v="18"/>
    <s v="Low"/>
    <s v="LOW"/>
  </r>
  <r>
    <s v="B-26734"/>
    <n v="847"/>
    <n v="355"/>
    <n v="17"/>
    <s v="Furniture"/>
    <s v="Tables"/>
    <s v="COD"/>
    <d v="2023-01-18T00:00:00"/>
    <s v="Shawn Wise"/>
    <s v="California"/>
    <s v="San Francisco"/>
    <n v="2023"/>
    <s v="01"/>
    <s v="18"/>
    <s v="Low"/>
    <s v="LOW"/>
  </r>
  <r>
    <s v="B-26453"/>
    <n v="1231"/>
    <n v="214"/>
    <n v="20"/>
    <s v="Electronics"/>
    <s v="Laptops"/>
    <s v="Debit Card"/>
    <d v="2023-01-17T00:00:00"/>
    <s v="Courtney Williams"/>
    <s v="Ohio"/>
    <s v="Columbus"/>
    <n v="2023"/>
    <s v="01"/>
    <s v="17"/>
    <s v="Low"/>
    <s v="LOW"/>
  </r>
  <r>
    <s v="B-26383"/>
    <n v="798"/>
    <n v="308"/>
    <n v="10"/>
    <s v="Electronics"/>
    <s v="Phones"/>
    <s v="Debit Card"/>
    <d v="2023-01-12T00:00:00"/>
    <s v="Brittany Jenkins"/>
    <s v="New York"/>
    <s v="Buffalo"/>
    <n v="2023"/>
    <s v="01"/>
    <s v="12"/>
    <s v="Low"/>
    <s v="LOW"/>
  </r>
  <r>
    <s v="B-26383"/>
    <n v="7967"/>
    <n v="2504"/>
    <n v="13"/>
    <s v="Electronics"/>
    <s v="Printers"/>
    <s v="EMI"/>
    <d v="2023-01-12T00:00:00"/>
    <s v="Brittany Jenkins"/>
    <s v="New York"/>
    <s v="Buffalo"/>
    <n v="2023"/>
    <s v="01"/>
    <s v="12"/>
    <s v="High"/>
    <s v="HIGH"/>
  </r>
  <r>
    <s v="B-25849"/>
    <n v="2901"/>
    <n v="1411"/>
    <n v="2"/>
    <s v="Office Supplies"/>
    <s v="Paper"/>
    <s v="Debit Card"/>
    <d v="2023-01-11T00:00:00"/>
    <s v="Sheri Berg"/>
    <s v="California"/>
    <s v="Los Angeles"/>
    <n v="2023"/>
    <s v="01"/>
    <s v="11"/>
    <s v="High"/>
    <s v="MEDIUM"/>
  </r>
  <r>
    <s v="B-25849"/>
    <n v="6934"/>
    <n v="1152"/>
    <n v="6"/>
    <s v="Office Supplies"/>
    <s v="Pens"/>
    <s v="Credit Card"/>
    <d v="2023-01-11T00:00:00"/>
    <s v="Sheri Berg"/>
    <s v="California"/>
    <s v="Los Angeles"/>
    <n v="2023"/>
    <s v="01"/>
    <s v="11"/>
    <s v="High"/>
    <s v="MEDIUM"/>
  </r>
  <r>
    <s v="B-26765"/>
    <n v="762"/>
    <n v="92"/>
    <n v="11"/>
    <s v="Electronics"/>
    <s v="Printers"/>
    <s v="COD"/>
    <d v="2023-01-06T00:00:00"/>
    <s v="Jonathan Young"/>
    <s v="Illinois"/>
    <s v="Springfield"/>
    <n v="2023"/>
    <s v="01"/>
    <s v="06"/>
    <s v="Low"/>
    <s v="LOW"/>
  </r>
  <r>
    <s v="B-25698"/>
    <n v="3776"/>
    <n v="1100"/>
    <n v="9"/>
    <s v="Electronics"/>
    <s v="Electronic Games"/>
    <s v="EMI"/>
    <d v="2022-12-28T00:00:00"/>
    <s v="Thomas Matthews"/>
    <s v="Illinois"/>
    <s v="Peoria"/>
    <n v="2022"/>
    <s v="12"/>
    <s v="28"/>
    <s v="High"/>
    <s v="MEDIUM"/>
  </r>
  <r>
    <s v="B-25842"/>
    <n v="1248"/>
    <n v="584"/>
    <n v="13"/>
    <s v="Office Supplies"/>
    <s v="Pens"/>
    <s v="EMI"/>
    <d v="2022-12-27T00:00:00"/>
    <s v="Luis Luna"/>
    <s v="California"/>
    <s v="San Francisco"/>
    <n v="2022"/>
    <s v="12"/>
    <s v="27"/>
    <s v="Low"/>
    <s v="LOW"/>
  </r>
  <r>
    <s v="B-25842"/>
    <n v="3669"/>
    <n v="154"/>
    <n v="14"/>
    <s v="Office Supplies"/>
    <s v="Markers"/>
    <s v="EMI"/>
    <d v="2022-12-27T00:00:00"/>
    <s v="Luis Luna"/>
    <s v="California"/>
    <s v="San Francisco"/>
    <n v="2022"/>
    <s v="12"/>
    <s v="27"/>
    <s v="Low"/>
    <s v="LOW"/>
  </r>
  <r>
    <s v="B-25842"/>
    <n v="514"/>
    <n v="109"/>
    <n v="15"/>
    <s v="Office Supplies"/>
    <s v="Paper"/>
    <s v="Debit Card"/>
    <d v="2022-12-27T00:00:00"/>
    <s v="Luis Luna"/>
    <s v="California"/>
    <s v="San Francisco"/>
    <n v="2022"/>
    <s v="12"/>
    <s v="27"/>
    <s v="Low"/>
    <s v="LOW"/>
  </r>
  <r>
    <s v="B-25232"/>
    <n v="7792"/>
    <n v="1403"/>
    <n v="13"/>
    <s v="Office Supplies"/>
    <s v="Paper"/>
    <s v="UPI"/>
    <d v="2022-12-27T00:00:00"/>
    <s v="Stephanie Thomas"/>
    <s v="New York"/>
    <s v="Rochester"/>
    <n v="2022"/>
    <s v="12"/>
    <s v="27"/>
    <s v="High"/>
    <s v="MEDIUM"/>
  </r>
  <r>
    <s v="B-25232"/>
    <n v="2346"/>
    <n v="388"/>
    <n v="14"/>
    <s v="Furniture"/>
    <s v="Chairs"/>
    <s v="Debit Card"/>
    <d v="2022-12-27T00:00:00"/>
    <s v="Stephanie Thomas"/>
    <s v="New York"/>
    <s v="Rochester"/>
    <n v="2022"/>
    <s v="12"/>
    <s v="27"/>
    <s v="Low"/>
    <s v="LOW"/>
  </r>
  <r>
    <s v="B-25868"/>
    <n v="2944"/>
    <n v="249"/>
    <n v="5"/>
    <s v="Office Supplies"/>
    <s v="Binders"/>
    <s v="Credit Card"/>
    <d v="2022-12-26T00:00:00"/>
    <s v="Victoria Duran"/>
    <s v="Texas"/>
    <s v="Dallas"/>
    <n v="2022"/>
    <s v="12"/>
    <s v="26"/>
    <s v="Low"/>
    <s v="LOW"/>
  </r>
  <r>
    <s v="B-25591"/>
    <n v="7346"/>
    <n v="1043"/>
    <n v="10"/>
    <s v="Furniture"/>
    <s v="Sofas"/>
    <s v="Credit Card"/>
    <d v="2022-12-25T00:00:00"/>
    <s v="Randy Johnson"/>
    <s v="Ohio"/>
    <s v="Columbus"/>
    <n v="2022"/>
    <s v="12"/>
    <s v="25"/>
    <s v="High"/>
    <s v="MEDIUM"/>
  </r>
  <r>
    <s v="B-25591"/>
    <n v="9770"/>
    <n v="4132"/>
    <n v="7"/>
    <s v="Electronics"/>
    <s v="Electronic Games"/>
    <s v="UPI"/>
    <d v="2022-12-25T00:00:00"/>
    <s v="Randy Johnson"/>
    <s v="Ohio"/>
    <s v="Columbus"/>
    <n v="2022"/>
    <s v="12"/>
    <s v="25"/>
    <s v="High"/>
    <s v="HIGH"/>
  </r>
  <r>
    <s v="B-25591"/>
    <n v="7179"/>
    <n v="683"/>
    <n v="13"/>
    <s v="Electronics"/>
    <s v="Laptops"/>
    <s v="Credit Card"/>
    <d v="2022-12-25T00:00:00"/>
    <s v="Randy Johnson"/>
    <s v="Ohio"/>
    <s v="Columbus"/>
    <n v="2022"/>
    <s v="12"/>
    <s v="25"/>
    <s v="Low"/>
    <s v="LOW"/>
  </r>
  <r>
    <s v="B-25990"/>
    <n v="6967"/>
    <n v="3257"/>
    <n v="17"/>
    <s v="Furniture"/>
    <s v="Bookcases"/>
    <s v="COD"/>
    <d v="2022-12-25T00:00:00"/>
    <s v="Mark Dixon"/>
    <s v="Ohio"/>
    <s v="Cincinnati"/>
    <n v="2022"/>
    <s v="12"/>
    <s v="25"/>
    <s v="High"/>
    <s v="HIGH"/>
  </r>
  <r>
    <s v="B-25990"/>
    <n v="1091"/>
    <n v="277"/>
    <n v="6"/>
    <s v="Office Supplies"/>
    <s v="Paper"/>
    <s v="COD"/>
    <d v="2022-12-25T00:00:00"/>
    <s v="Mark Dixon"/>
    <s v="Ohio"/>
    <s v="Cincinnati"/>
    <n v="2022"/>
    <s v="12"/>
    <s v="25"/>
    <s v="Low"/>
    <s v="LOW"/>
  </r>
  <r>
    <s v="B-25990"/>
    <n v="6027"/>
    <n v="1530"/>
    <n v="2"/>
    <s v="Office Supplies"/>
    <s v="Binders"/>
    <s v="Credit Card"/>
    <d v="2022-12-25T00:00:00"/>
    <s v="Mark Dixon"/>
    <s v="Ohio"/>
    <s v="Cincinnati"/>
    <n v="2022"/>
    <s v="12"/>
    <s v="25"/>
    <s v="High"/>
    <s v="MEDIUM"/>
  </r>
  <r>
    <s v="B-25410"/>
    <n v="1954"/>
    <n v="294"/>
    <n v="7"/>
    <s v="Furniture"/>
    <s v="Sofas"/>
    <s v="Debit Card"/>
    <d v="2022-12-23T00:00:00"/>
    <s v="Jessica Baker"/>
    <s v="Texas"/>
    <s v="Austin"/>
    <n v="2022"/>
    <s v="12"/>
    <s v="23"/>
    <s v="Low"/>
    <s v="LOW"/>
  </r>
  <r>
    <s v="B-25148"/>
    <n v="8141"/>
    <n v="3968"/>
    <n v="18"/>
    <s v="Office Supplies"/>
    <s v="Markers"/>
    <s v="Debit Card"/>
    <d v="2022-12-23T00:00:00"/>
    <s v="William Morse"/>
    <s v="New York"/>
    <s v="Rochester"/>
    <n v="2022"/>
    <s v="12"/>
    <s v="23"/>
    <s v="High"/>
    <s v="HIGH"/>
  </r>
  <r>
    <s v="B-25148"/>
    <n v="1067"/>
    <n v="251"/>
    <n v="14"/>
    <s v="Furniture"/>
    <s v="Sofas"/>
    <s v="EMI"/>
    <d v="2022-12-23T00:00:00"/>
    <s v="William Morse"/>
    <s v="New York"/>
    <s v="Rochester"/>
    <n v="2022"/>
    <s v="12"/>
    <s v="23"/>
    <s v="Low"/>
    <s v="LOW"/>
  </r>
  <r>
    <s v="B-25465"/>
    <n v="717"/>
    <n v="158"/>
    <n v="16"/>
    <s v="Furniture"/>
    <s v="Tables"/>
    <s v="Credit Card"/>
    <d v="2022-12-23T00:00:00"/>
    <s v="Stephanie Leonard"/>
    <s v="New York"/>
    <s v="Buffalo"/>
    <n v="2022"/>
    <s v="12"/>
    <s v="23"/>
    <s v="Low"/>
    <s v="LOW"/>
  </r>
  <r>
    <s v="B-25465"/>
    <n v="508"/>
    <n v="177"/>
    <n v="17"/>
    <s v="Furniture"/>
    <s v="Sofas"/>
    <s v="UPI"/>
    <d v="2022-12-23T00:00:00"/>
    <s v="Stephanie Leonard"/>
    <s v="New York"/>
    <s v="Buffalo"/>
    <n v="2022"/>
    <s v="12"/>
    <s v="23"/>
    <s v="Low"/>
    <s v="LOW"/>
  </r>
  <r>
    <s v="B-25236"/>
    <n v="5518"/>
    <n v="867"/>
    <n v="7"/>
    <s v="Furniture"/>
    <s v="Sofas"/>
    <s v="UPI"/>
    <d v="2022-12-22T00:00:00"/>
    <s v="Vanessa Smith"/>
    <s v="Texas"/>
    <s v="Houston"/>
    <n v="2022"/>
    <s v="12"/>
    <s v="22"/>
    <s v="Low"/>
    <s v="LOW"/>
  </r>
  <r>
    <s v="B-26945"/>
    <n v="7377"/>
    <n v="320"/>
    <n v="15"/>
    <s v="Electronics"/>
    <s v="Printers"/>
    <s v="Debit Card"/>
    <d v="2022-12-21T00:00:00"/>
    <s v="Aaron Jones"/>
    <s v="Texas"/>
    <s v="Austin"/>
    <n v="2022"/>
    <s v="12"/>
    <s v="21"/>
    <s v="Low"/>
    <s v="LOW"/>
  </r>
  <r>
    <s v="B-26945"/>
    <n v="2054"/>
    <n v="371"/>
    <n v="12"/>
    <s v="Office Supplies"/>
    <s v="Markers"/>
    <s v="EMI"/>
    <d v="2022-12-21T00:00:00"/>
    <s v="Aaron Jones"/>
    <s v="Texas"/>
    <s v="Austin"/>
    <n v="2022"/>
    <s v="12"/>
    <s v="21"/>
    <s v="Low"/>
    <s v="LOW"/>
  </r>
  <r>
    <s v="B-25112"/>
    <n v="7421"/>
    <n v="958"/>
    <n v="10"/>
    <s v="Furniture"/>
    <s v="Tables"/>
    <s v="COD"/>
    <d v="2022-12-20T00:00:00"/>
    <s v="Justin Vasquez"/>
    <s v="Texas"/>
    <s v="Houston"/>
    <n v="2022"/>
    <s v="12"/>
    <s v="20"/>
    <s v="Low"/>
    <s v="LOW"/>
  </r>
  <r>
    <s v="B-25695"/>
    <n v="1239"/>
    <n v="575"/>
    <n v="17"/>
    <s v="Electronics"/>
    <s v="Laptops"/>
    <s v="UPI"/>
    <d v="2022-12-17T00:00:00"/>
    <s v="Rebecca Wright"/>
    <s v="New York"/>
    <s v="Rochester"/>
    <n v="2022"/>
    <s v="12"/>
    <s v="17"/>
    <s v="Low"/>
    <s v="LOW"/>
  </r>
  <r>
    <s v="B-25695"/>
    <n v="1262"/>
    <n v="515"/>
    <n v="16"/>
    <s v="Electronics"/>
    <s v="Electronic Games"/>
    <s v="EMI"/>
    <d v="2022-12-17T00:00:00"/>
    <s v="Rebecca Wright"/>
    <s v="New York"/>
    <s v="Rochester"/>
    <n v="2022"/>
    <s v="12"/>
    <s v="17"/>
    <s v="Low"/>
    <s v="LOW"/>
  </r>
  <r>
    <s v="B-26121"/>
    <n v="1126"/>
    <n v="55"/>
    <n v="1"/>
    <s v="Furniture"/>
    <s v="Bookcases"/>
    <s v="UPI"/>
    <d v="2022-12-16T00:00:00"/>
    <s v="Michelle Williams"/>
    <s v="New York"/>
    <s v="Buffalo"/>
    <n v="2022"/>
    <s v="12"/>
    <s v="16"/>
    <s v="Low"/>
    <s v="LOW"/>
  </r>
  <r>
    <s v="B-26298"/>
    <n v="2082"/>
    <n v="642"/>
    <n v="8"/>
    <s v="Electronics"/>
    <s v="Phones"/>
    <s v="EMI"/>
    <d v="2022-12-15T00:00:00"/>
    <s v="Jenna Holland"/>
    <s v="Texas"/>
    <s v="Austin"/>
    <n v="2022"/>
    <s v="12"/>
    <s v="15"/>
    <s v="Low"/>
    <s v="LOW"/>
  </r>
  <r>
    <s v="B-26165"/>
    <n v="6671"/>
    <n v="2797"/>
    <n v="10"/>
    <s v="Electronics"/>
    <s v="Phones"/>
    <s v="UPI"/>
    <d v="2022-12-12T00:00:00"/>
    <s v="Darryl Robbins"/>
    <s v="Illinois"/>
    <s v="Peoria"/>
    <n v="2022"/>
    <s v="12"/>
    <s v="12"/>
    <s v="High"/>
    <s v="HIGH"/>
  </r>
  <r>
    <s v="B-26684"/>
    <n v="7434"/>
    <n v="2851"/>
    <n v="5"/>
    <s v="Office Supplies"/>
    <s v="Markers"/>
    <s v="UPI"/>
    <d v="2022-12-12T00:00:00"/>
    <s v="Jesse Bond"/>
    <s v="Illinois"/>
    <s v="Springfield"/>
    <n v="2022"/>
    <s v="12"/>
    <s v="12"/>
    <s v="High"/>
    <s v="HIGH"/>
  </r>
  <r>
    <s v="B-26723"/>
    <n v="5322"/>
    <n v="1423"/>
    <n v="18"/>
    <s v="Furniture"/>
    <s v="Sofas"/>
    <s v="COD"/>
    <d v="2022-12-08T00:00:00"/>
    <s v="James Dickerson"/>
    <s v="Texas"/>
    <s v="Houston"/>
    <n v="2022"/>
    <s v="12"/>
    <s v="08"/>
    <s v="High"/>
    <s v="MEDIUM"/>
  </r>
  <r>
    <s v="B-25809"/>
    <n v="2685"/>
    <n v="379"/>
    <n v="18"/>
    <s v="Electronics"/>
    <s v="Phones"/>
    <s v="UPI"/>
    <d v="2022-12-08T00:00:00"/>
    <s v="Sabrina Hartman"/>
    <s v="Florida"/>
    <s v="Tampa"/>
    <n v="2022"/>
    <s v="12"/>
    <s v="08"/>
    <s v="Low"/>
    <s v="LOW"/>
  </r>
  <r>
    <s v="B-25809"/>
    <n v="9916"/>
    <n v="4602"/>
    <n v="14"/>
    <s v="Furniture"/>
    <s v="Chairs"/>
    <s v="UPI"/>
    <d v="2022-12-08T00:00:00"/>
    <s v="Sabrina Hartman"/>
    <s v="Florida"/>
    <s v="Tampa"/>
    <n v="2022"/>
    <s v="12"/>
    <s v="08"/>
    <s v="High"/>
    <s v="HIGH"/>
  </r>
  <r>
    <s v="B-25809"/>
    <n v="6184"/>
    <n v="50"/>
    <n v="14"/>
    <s v="Electronics"/>
    <s v="Electronic Games"/>
    <s v="Credit Card"/>
    <d v="2022-12-08T00:00:00"/>
    <s v="Sabrina Hartman"/>
    <s v="Florida"/>
    <s v="Tampa"/>
    <n v="2022"/>
    <s v="12"/>
    <s v="08"/>
    <s v="Low"/>
    <s v="LOW"/>
  </r>
  <r>
    <s v="B-25809"/>
    <n v="4548"/>
    <n v="2135"/>
    <n v="8"/>
    <s v="Office Supplies"/>
    <s v="Markers"/>
    <s v="Debit Card"/>
    <d v="2022-12-08T00:00:00"/>
    <s v="Sabrina Hartman"/>
    <s v="Florida"/>
    <s v="Tampa"/>
    <n v="2022"/>
    <s v="12"/>
    <s v="08"/>
    <s v="High"/>
    <s v="MEDIUM"/>
  </r>
  <r>
    <s v="B-26279"/>
    <n v="3747"/>
    <n v="410"/>
    <n v="5"/>
    <s v="Office Supplies"/>
    <s v="Markers"/>
    <s v="Credit Card"/>
    <d v="2022-12-08T00:00:00"/>
    <s v="Kevin Jackson"/>
    <s v="New York"/>
    <s v="Buffalo"/>
    <n v="2022"/>
    <s v="12"/>
    <s v="08"/>
    <s v="Low"/>
    <s v="LOW"/>
  </r>
  <r>
    <s v="B-26279"/>
    <n v="3194"/>
    <n v="534"/>
    <n v="4"/>
    <s v="Office Supplies"/>
    <s v="Binders"/>
    <s v="UPI"/>
    <d v="2022-12-08T00:00:00"/>
    <s v="Kevin Jackson"/>
    <s v="New York"/>
    <s v="Buffalo"/>
    <n v="2022"/>
    <s v="12"/>
    <s v="08"/>
    <s v="Low"/>
    <s v="LOW"/>
  </r>
  <r>
    <s v="B-25706"/>
    <n v="7259"/>
    <n v="1969"/>
    <n v="10"/>
    <s v="Electronics"/>
    <s v="Laptops"/>
    <s v="Credit Card"/>
    <d v="2022-12-08T00:00:00"/>
    <s v="Kristen Lawson"/>
    <s v="Illinois"/>
    <s v="Springfield"/>
    <n v="2022"/>
    <s v="12"/>
    <s v="08"/>
    <s v="High"/>
    <s v="MEDIUM"/>
  </r>
  <r>
    <s v="B-25916"/>
    <n v="6009"/>
    <n v="2107"/>
    <n v="7"/>
    <s v="Electronics"/>
    <s v="Phones"/>
    <s v="UPI"/>
    <d v="2022-12-07T00:00:00"/>
    <s v="Christina Davis"/>
    <s v="Illinois"/>
    <s v="Chicago"/>
    <n v="2022"/>
    <s v="12"/>
    <s v="07"/>
    <s v="High"/>
    <s v="MEDIUM"/>
  </r>
  <r>
    <s v="B-25916"/>
    <n v="2858"/>
    <n v="230"/>
    <n v="3"/>
    <s v="Furniture"/>
    <s v="Tables"/>
    <s v="Credit Card"/>
    <d v="2022-12-07T00:00:00"/>
    <s v="Christina Davis"/>
    <s v="Illinois"/>
    <s v="Chicago"/>
    <n v="2022"/>
    <s v="12"/>
    <s v="07"/>
    <s v="Low"/>
    <s v="LOW"/>
  </r>
  <r>
    <s v="B-25916"/>
    <n v="8175"/>
    <n v="525"/>
    <n v="7"/>
    <s v="Furniture"/>
    <s v="Sofas"/>
    <s v="Credit Card"/>
    <d v="2022-12-07T00:00:00"/>
    <s v="Christina Davis"/>
    <s v="Illinois"/>
    <s v="Chicago"/>
    <n v="2022"/>
    <s v="12"/>
    <s v="07"/>
    <s v="Low"/>
    <s v="LOW"/>
  </r>
  <r>
    <s v="B-25916"/>
    <n v="5846"/>
    <n v="586"/>
    <n v="18"/>
    <s v="Furniture"/>
    <s v="Sofas"/>
    <s v="UPI"/>
    <d v="2022-12-07T00:00:00"/>
    <s v="Christina Davis"/>
    <s v="Illinois"/>
    <s v="Chicago"/>
    <n v="2022"/>
    <s v="12"/>
    <s v="07"/>
    <s v="Low"/>
    <s v="LOW"/>
  </r>
  <r>
    <s v="B-26742"/>
    <n v="4358"/>
    <n v="526"/>
    <n v="19"/>
    <s v="Electronics"/>
    <s v="Phones"/>
    <s v="Credit Card"/>
    <d v="2022-12-05T00:00:00"/>
    <s v="Bryan Russell"/>
    <s v="Texas"/>
    <s v="Dallas"/>
    <n v="2022"/>
    <s v="12"/>
    <s v="05"/>
    <s v="Low"/>
    <s v="LOW"/>
  </r>
  <r>
    <s v="B-26742"/>
    <n v="6459"/>
    <n v="825"/>
    <n v="8"/>
    <s v="Electronics"/>
    <s v="Phones"/>
    <s v="Credit Card"/>
    <d v="2022-12-05T00:00:00"/>
    <s v="Bryan Russell"/>
    <s v="Texas"/>
    <s v="Dallas"/>
    <n v="2022"/>
    <s v="12"/>
    <s v="05"/>
    <s v="Low"/>
    <s v="LOW"/>
  </r>
  <r>
    <s v="B-26046"/>
    <n v="2565"/>
    <n v="983"/>
    <n v="20"/>
    <s v="Electronics"/>
    <s v="Electronic Games"/>
    <s v="Debit Card"/>
    <d v="2022-12-05T00:00:00"/>
    <s v="Charles Moore"/>
    <s v="Florida"/>
    <s v="Miami"/>
    <n v="2022"/>
    <s v="12"/>
    <s v="05"/>
    <s v="Low"/>
    <s v="LOW"/>
  </r>
  <r>
    <s v="B-26046"/>
    <n v="5024"/>
    <n v="1544"/>
    <n v="19"/>
    <s v="Office Supplies"/>
    <s v="Pens"/>
    <s v="COD"/>
    <d v="2022-12-05T00:00:00"/>
    <s v="Charles Moore"/>
    <s v="Florida"/>
    <s v="Miami"/>
    <n v="2022"/>
    <s v="12"/>
    <s v="05"/>
    <s v="High"/>
    <s v="MEDIUM"/>
  </r>
  <r>
    <s v="B-25234"/>
    <n v="5024"/>
    <n v="379"/>
    <n v="2"/>
    <s v="Office Supplies"/>
    <s v="Paper"/>
    <s v="UPI"/>
    <d v="2022-12-03T00:00:00"/>
    <s v="Andrew Barry"/>
    <s v="Illinois"/>
    <s v="Peoria"/>
    <n v="2022"/>
    <s v="12"/>
    <s v="03"/>
    <s v="Low"/>
    <s v="LOW"/>
  </r>
  <r>
    <s v="B-25962"/>
    <n v="4202"/>
    <n v="1171"/>
    <n v="3"/>
    <s v="Office Supplies"/>
    <s v="Markers"/>
    <s v="COD"/>
    <d v="2022-11-23T00:00:00"/>
    <s v="Rachel Fisher"/>
    <s v="Illinois"/>
    <s v="Peoria"/>
    <n v="2022"/>
    <s v="11"/>
    <s v="23"/>
    <s v="High"/>
    <s v="MEDIUM"/>
  </r>
  <r>
    <s v="B-26259"/>
    <n v="1757"/>
    <n v="622"/>
    <n v="10"/>
    <s v="Furniture"/>
    <s v="Chairs"/>
    <s v="UPI"/>
    <d v="2022-11-20T00:00:00"/>
    <s v="Kayla Ross"/>
    <s v="Illinois"/>
    <s v="Peoria"/>
    <n v="2022"/>
    <s v="11"/>
    <s v="20"/>
    <s v="Low"/>
    <s v="LOW"/>
  </r>
  <r>
    <s v="B-26640"/>
    <n v="883"/>
    <n v="117"/>
    <n v="10"/>
    <s v="Electronics"/>
    <s v="Laptops"/>
    <s v="EMI"/>
    <d v="2022-11-18T00:00:00"/>
    <s v="Richard Kelley"/>
    <s v="California"/>
    <s v="Los Angeles"/>
    <n v="2022"/>
    <s v="11"/>
    <s v="18"/>
    <s v="Low"/>
    <s v="LOW"/>
  </r>
  <r>
    <s v="B-26640"/>
    <n v="8127"/>
    <n v="3551"/>
    <n v="16"/>
    <s v="Furniture"/>
    <s v="Tables"/>
    <s v="Credit Card"/>
    <d v="2022-11-18T00:00:00"/>
    <s v="Richard Kelley"/>
    <s v="California"/>
    <s v="Los Angeles"/>
    <n v="2022"/>
    <s v="11"/>
    <s v="18"/>
    <s v="High"/>
    <s v="HIGH"/>
  </r>
  <r>
    <s v="B-25006"/>
    <n v="5831"/>
    <n v="1574"/>
    <n v="17"/>
    <s v="Office Supplies"/>
    <s v="Pens"/>
    <s v="Debit Card"/>
    <d v="2022-11-16T00:00:00"/>
    <s v="Jeffrey Johnson III"/>
    <s v="California"/>
    <s v="San Francisco"/>
    <n v="2022"/>
    <s v="11"/>
    <s v="16"/>
    <s v="High"/>
    <s v="MEDIUM"/>
  </r>
  <r>
    <s v="B-25698"/>
    <n v="3776"/>
    <n v="1100"/>
    <n v="9"/>
    <s v="Electronics"/>
    <s v="Electronic Games"/>
    <s v="EMI"/>
    <d v="2022-11-13T00:00:00"/>
    <s v="Heather Parker"/>
    <s v="Texas"/>
    <s v="Austin"/>
    <n v="2022"/>
    <s v="11"/>
    <s v="13"/>
    <s v="High"/>
    <s v="MEDIUM"/>
  </r>
  <r>
    <s v="B-25396"/>
    <n v="5165"/>
    <n v="885"/>
    <n v="16"/>
    <s v="Office Supplies"/>
    <s v="Pens"/>
    <s v="EMI"/>
    <d v="2022-11-12T00:00:00"/>
    <s v="Lydia Donovan"/>
    <s v="Illinois"/>
    <s v="Peoria"/>
    <n v="2022"/>
    <s v="11"/>
    <s v="12"/>
    <s v="Low"/>
    <s v="LOW"/>
  </r>
  <r>
    <s v="B-25396"/>
    <n v="4863"/>
    <n v="2394"/>
    <n v="4"/>
    <s v="Furniture"/>
    <s v="Bookcases"/>
    <s v="EMI"/>
    <d v="2022-11-12T00:00:00"/>
    <s v="Lydia Donovan"/>
    <s v="Illinois"/>
    <s v="Peoria"/>
    <n v="2022"/>
    <s v="11"/>
    <s v="12"/>
    <s v="High"/>
    <s v="MEDIUM"/>
  </r>
  <r>
    <s v="B-25043"/>
    <n v="2727"/>
    <n v="663"/>
    <n v="8"/>
    <s v="Electronics"/>
    <s v="Phones"/>
    <s v="Credit Card"/>
    <d v="2022-11-07T00:00:00"/>
    <s v="Austin Hammond"/>
    <s v="Florida"/>
    <s v="Miami"/>
    <n v="2022"/>
    <s v="11"/>
    <s v="07"/>
    <s v="Low"/>
    <s v="LOW"/>
  </r>
  <r>
    <s v="B-25316"/>
    <n v="5462"/>
    <n v="673"/>
    <n v="12"/>
    <s v="Electronics"/>
    <s v="Printers"/>
    <s v="Debit Card"/>
    <d v="2022-11-03T00:00:00"/>
    <s v="John Thompson"/>
    <s v="Texas"/>
    <s v="Austin"/>
    <n v="2022"/>
    <s v="11"/>
    <s v="03"/>
    <s v="Low"/>
    <s v="LOW"/>
  </r>
  <r>
    <s v="B-25962"/>
    <n v="4202"/>
    <n v="1171"/>
    <n v="3"/>
    <s v="Office Supplies"/>
    <s v="Markers"/>
    <s v="COD"/>
    <d v="2022-10-31T00:00:00"/>
    <s v="Donald Moore"/>
    <s v="New York"/>
    <s v="Rochester"/>
    <n v="2022"/>
    <s v="10"/>
    <s v="31"/>
    <s v="High"/>
    <s v="MEDIUM"/>
  </r>
  <r>
    <s v="B-26980"/>
    <n v="9752"/>
    <n v="3618"/>
    <n v="5"/>
    <s v="Furniture"/>
    <s v="Bookcases"/>
    <s v="Debit Card"/>
    <d v="2022-10-31T00:00:00"/>
    <s v="Joseph Knight"/>
    <s v="Illinois"/>
    <s v="Peoria"/>
    <n v="2022"/>
    <s v="10"/>
    <s v="31"/>
    <s v="High"/>
    <s v="HIGH"/>
  </r>
  <r>
    <s v="B-25394"/>
    <n v="3686"/>
    <n v="760"/>
    <n v="20"/>
    <s v="Office Supplies"/>
    <s v="Pens"/>
    <s v="Debit Card"/>
    <d v="2022-10-30T00:00:00"/>
    <s v="Tyler Park"/>
    <s v="California"/>
    <s v="San Francisco"/>
    <n v="2022"/>
    <s v="10"/>
    <s v="30"/>
    <s v="Low"/>
    <s v="LOW"/>
  </r>
  <r>
    <s v="B-25770"/>
    <n v="8548"/>
    <n v="2305"/>
    <n v="1"/>
    <s v="Office Supplies"/>
    <s v="Binders"/>
    <s v="COD"/>
    <d v="2022-10-30T00:00:00"/>
    <s v="James Taylor"/>
    <s v="Florida"/>
    <s v="Tampa"/>
    <n v="2022"/>
    <s v="10"/>
    <s v="30"/>
    <s v="High"/>
    <s v="MEDIUM"/>
  </r>
  <r>
    <s v="B-26670"/>
    <n v="5151"/>
    <n v="1680"/>
    <n v="5"/>
    <s v="Electronics"/>
    <s v="Printers"/>
    <s v="EMI"/>
    <d v="2022-10-22T00:00:00"/>
    <s v="Robert Brooks"/>
    <s v="Texas"/>
    <s v="Houston"/>
    <n v="2022"/>
    <s v="10"/>
    <s v="22"/>
    <s v="High"/>
    <s v="MEDIUM"/>
  </r>
  <r>
    <s v="B-25944"/>
    <n v="5954"/>
    <n v="2640"/>
    <n v="14"/>
    <s v="Electronics"/>
    <s v="Laptops"/>
    <s v="Credit Card"/>
    <d v="2022-10-22T00:00:00"/>
    <s v="Jessica Russell"/>
    <s v="Texas"/>
    <s v="Dallas"/>
    <n v="2022"/>
    <s v="10"/>
    <s v="22"/>
    <s v="High"/>
    <s v="HIGH"/>
  </r>
  <r>
    <s v="B-26916"/>
    <n v="916"/>
    <n v="362"/>
    <n v="7"/>
    <s v="Office Supplies"/>
    <s v="Pens"/>
    <s v="UPI"/>
    <d v="2022-10-21T00:00:00"/>
    <s v="Kaylee Glover"/>
    <s v="Illinois"/>
    <s v="Springfield"/>
    <n v="2022"/>
    <s v="10"/>
    <s v="21"/>
    <s v="Low"/>
    <s v="LOW"/>
  </r>
  <r>
    <s v="B-26916"/>
    <n v="1165"/>
    <n v="302"/>
    <n v="20"/>
    <s v="Furniture"/>
    <s v="Sofas"/>
    <s v="UPI"/>
    <d v="2022-10-21T00:00:00"/>
    <s v="Kaylee Glover"/>
    <s v="Illinois"/>
    <s v="Springfield"/>
    <n v="2022"/>
    <s v="10"/>
    <s v="21"/>
    <s v="Low"/>
    <s v="LOW"/>
  </r>
  <r>
    <s v="B-26916"/>
    <n v="7846"/>
    <n v="677"/>
    <n v="12"/>
    <s v="Furniture"/>
    <s v="Chairs"/>
    <s v="UPI"/>
    <d v="2022-10-21T00:00:00"/>
    <s v="Kaylee Glover"/>
    <s v="Illinois"/>
    <s v="Springfield"/>
    <n v="2022"/>
    <s v="10"/>
    <s v="21"/>
    <s v="Low"/>
    <s v="LOW"/>
  </r>
  <r>
    <s v="B-26571"/>
    <n v="7472"/>
    <n v="1037"/>
    <n v="3"/>
    <s v="Office Supplies"/>
    <s v="Paper"/>
    <s v="COD"/>
    <d v="2022-10-20T00:00:00"/>
    <s v="Kimberly Smith"/>
    <s v="Illinois"/>
    <s v="Springfield"/>
    <n v="2022"/>
    <s v="10"/>
    <s v="20"/>
    <s v="High"/>
    <s v="MEDIUM"/>
  </r>
  <r>
    <s v="B-26571"/>
    <n v="9548"/>
    <n v="1806"/>
    <n v="9"/>
    <s v="Electronics"/>
    <s v="Printers"/>
    <s v="COD"/>
    <d v="2022-10-20T00:00:00"/>
    <s v="Kimberly Smith"/>
    <s v="Illinois"/>
    <s v="Springfield"/>
    <n v="2022"/>
    <s v="10"/>
    <s v="20"/>
    <s v="High"/>
    <s v="MEDIUM"/>
  </r>
  <r>
    <s v="B-26219"/>
    <n v="9386"/>
    <n v="2555"/>
    <n v="20"/>
    <s v="Office Supplies"/>
    <s v="Markers"/>
    <s v="Credit Card"/>
    <d v="2022-10-20T00:00:00"/>
    <s v="Anthony Lane"/>
    <s v="Ohio"/>
    <s v="Cleveland"/>
    <n v="2022"/>
    <s v="10"/>
    <s v="20"/>
    <s v="High"/>
    <s v="HIGH"/>
  </r>
  <r>
    <s v="B-25423"/>
    <n v="6385"/>
    <n v="2656"/>
    <n v="11"/>
    <s v="Electronics"/>
    <s v="Printers"/>
    <s v="Credit Card"/>
    <d v="2022-10-19T00:00:00"/>
    <s v="Candace Martinez"/>
    <s v="Florida"/>
    <s v="Tampa"/>
    <n v="2022"/>
    <s v="10"/>
    <s v="19"/>
    <s v="High"/>
    <s v="HIGH"/>
  </r>
  <r>
    <s v="B-25495"/>
    <n v="7519"/>
    <n v="402"/>
    <n v="14"/>
    <s v="Office Supplies"/>
    <s v="Paper"/>
    <s v="UPI"/>
    <d v="2022-10-12T00:00:00"/>
    <s v="Sandra Hicks"/>
    <s v="California"/>
    <s v="San Diego"/>
    <n v="2022"/>
    <s v="10"/>
    <s v="12"/>
    <s v="Low"/>
    <s v="LOW"/>
  </r>
  <r>
    <s v="B-25495"/>
    <n v="1564"/>
    <n v="674"/>
    <n v="13"/>
    <s v="Electronics"/>
    <s v="Electronic Games"/>
    <s v="Debit Card"/>
    <d v="2022-10-12T00:00:00"/>
    <s v="Sandra Hicks"/>
    <s v="California"/>
    <s v="San Diego"/>
    <n v="2022"/>
    <s v="10"/>
    <s v="12"/>
    <s v="Low"/>
    <s v="LOW"/>
  </r>
  <r>
    <s v="B-26656"/>
    <n v="3573"/>
    <n v="562"/>
    <n v="7"/>
    <s v="Office Supplies"/>
    <s v="Pens"/>
    <s v="EMI"/>
    <d v="2022-10-12T00:00:00"/>
    <s v="Michael Rodriguez"/>
    <s v="New York"/>
    <s v="Rochester"/>
    <n v="2022"/>
    <s v="10"/>
    <s v="12"/>
    <s v="Low"/>
    <s v="LOW"/>
  </r>
  <r>
    <s v="B-26656"/>
    <n v="8055"/>
    <n v="661"/>
    <n v="10"/>
    <s v="Electronics"/>
    <s v="Phones"/>
    <s v="EMI"/>
    <d v="2022-10-12T00:00:00"/>
    <s v="Michael Rodriguez"/>
    <s v="New York"/>
    <s v="Rochester"/>
    <n v="2022"/>
    <s v="10"/>
    <s v="12"/>
    <s v="Low"/>
    <s v="LOW"/>
  </r>
  <r>
    <s v="B-26489"/>
    <n v="2791"/>
    <n v="894"/>
    <n v="14"/>
    <s v="Electronics"/>
    <s v="Laptops"/>
    <s v="COD"/>
    <d v="2022-10-08T00:00:00"/>
    <s v="Brett Sutton"/>
    <s v="Texas"/>
    <s v="Austin"/>
    <n v="2022"/>
    <s v="10"/>
    <s v="08"/>
    <s v="Low"/>
    <s v="LOW"/>
  </r>
  <r>
    <s v="B-26489"/>
    <n v="6223"/>
    <n v="1478"/>
    <n v="3"/>
    <s v="Furniture"/>
    <s v="Sofas"/>
    <s v="Debit Card"/>
    <d v="2022-10-08T00:00:00"/>
    <s v="Brett Sutton"/>
    <s v="Texas"/>
    <s v="Austin"/>
    <n v="2022"/>
    <s v="10"/>
    <s v="08"/>
    <s v="High"/>
    <s v="MEDIUM"/>
  </r>
  <r>
    <s v="B-26489"/>
    <n v="8943"/>
    <n v="3121"/>
    <n v="17"/>
    <s v="Furniture"/>
    <s v="Chairs"/>
    <s v="Debit Card"/>
    <d v="2022-10-08T00:00:00"/>
    <s v="Brett Sutton"/>
    <s v="Texas"/>
    <s v="Austin"/>
    <n v="2022"/>
    <s v="10"/>
    <s v="08"/>
    <s v="High"/>
    <s v="HIGH"/>
  </r>
  <r>
    <s v="B-26489"/>
    <n v="3297"/>
    <n v="102"/>
    <n v="12"/>
    <s v="Electronics"/>
    <s v="Phones"/>
    <s v="Credit Card"/>
    <d v="2022-10-08T00:00:00"/>
    <s v="Brett Sutton"/>
    <s v="Texas"/>
    <s v="Austin"/>
    <n v="2022"/>
    <s v="10"/>
    <s v="08"/>
    <s v="Low"/>
    <s v="LOW"/>
  </r>
  <r>
    <s v="B-26139"/>
    <n v="3958"/>
    <n v="630"/>
    <n v="15"/>
    <s v="Furniture"/>
    <s v="Sofas"/>
    <s v="EMI"/>
    <d v="2022-10-07T00:00:00"/>
    <s v="Casey Garcia"/>
    <s v="Florida"/>
    <s v="Orlando"/>
    <n v="2022"/>
    <s v="10"/>
    <s v="07"/>
    <s v="Low"/>
    <s v="LOW"/>
  </r>
  <r>
    <s v="B-26139"/>
    <n v="3132"/>
    <n v="963"/>
    <n v="1"/>
    <s v="Furniture"/>
    <s v="Tables"/>
    <s v="Debit Card"/>
    <d v="2022-10-07T00:00:00"/>
    <s v="Casey Garcia"/>
    <s v="Florida"/>
    <s v="Orlando"/>
    <n v="2022"/>
    <s v="10"/>
    <s v="07"/>
    <s v="Low"/>
    <s v="LOW"/>
  </r>
  <r>
    <s v="B-26592"/>
    <n v="9832"/>
    <n v="1270"/>
    <n v="1"/>
    <s v="Office Supplies"/>
    <s v="Pens"/>
    <s v="COD"/>
    <d v="2022-10-07T00:00:00"/>
    <s v="James Hernandez"/>
    <s v="California"/>
    <s v="San Francisco"/>
    <n v="2022"/>
    <s v="10"/>
    <s v="07"/>
    <s v="High"/>
    <s v="MEDIUM"/>
  </r>
  <r>
    <s v="B-26592"/>
    <n v="796"/>
    <n v="153"/>
    <n v="15"/>
    <s v="Office Supplies"/>
    <s v="Pens"/>
    <s v="Credit Card"/>
    <d v="2022-10-07T00:00:00"/>
    <s v="James Hernandez"/>
    <s v="California"/>
    <s v="San Francisco"/>
    <n v="2022"/>
    <s v="10"/>
    <s v="07"/>
    <s v="Low"/>
    <s v="LOW"/>
  </r>
  <r>
    <s v="B-25436"/>
    <n v="8044"/>
    <n v="3634"/>
    <n v="3"/>
    <s v="Office Supplies"/>
    <s v="Markers"/>
    <s v="COD"/>
    <d v="2022-10-07T00:00:00"/>
    <s v="Anthony West"/>
    <s v="California"/>
    <s v="San Diego"/>
    <n v="2022"/>
    <s v="10"/>
    <s v="07"/>
    <s v="High"/>
    <s v="HIGH"/>
  </r>
  <r>
    <s v="B-26325"/>
    <n v="5449"/>
    <n v="2389"/>
    <n v="2"/>
    <s v="Electronics"/>
    <s v="Phones"/>
    <s v="UPI"/>
    <d v="2022-10-06T00:00:00"/>
    <s v="James Benitez"/>
    <s v="Florida"/>
    <s v="Miami"/>
    <n v="2022"/>
    <s v="10"/>
    <s v="06"/>
    <s v="High"/>
    <s v="MEDIUM"/>
  </r>
  <r>
    <s v="B-25203"/>
    <n v="2321"/>
    <n v="505"/>
    <n v="6"/>
    <s v="Furniture"/>
    <s v="Chairs"/>
    <s v="EMI"/>
    <d v="2022-10-04T00:00:00"/>
    <s v="Daniel Flowers"/>
    <s v="Illinois"/>
    <s v="Springfield"/>
    <n v="2022"/>
    <s v="10"/>
    <s v="04"/>
    <s v="Low"/>
    <s v="LOW"/>
  </r>
  <r>
    <s v="B-25823"/>
    <n v="3228"/>
    <n v="476"/>
    <n v="9"/>
    <s v="Office Supplies"/>
    <s v="Paper"/>
    <s v="COD"/>
    <d v="2022-09-29T00:00:00"/>
    <s v="Kathleen Cox"/>
    <s v="New York"/>
    <s v="New York City"/>
    <n v="2022"/>
    <s v="09"/>
    <s v="29"/>
    <s v="Low"/>
    <s v="LOW"/>
  </r>
  <r>
    <s v="B-25861"/>
    <n v="9851"/>
    <n v="2669"/>
    <n v="19"/>
    <s v="Electronics"/>
    <s v="Electronic Games"/>
    <s v="Debit Card"/>
    <d v="2022-09-22T00:00:00"/>
    <s v="Cassandra Farley"/>
    <s v="Florida"/>
    <s v="Orlando"/>
    <n v="2022"/>
    <s v="09"/>
    <s v="22"/>
    <s v="High"/>
    <s v="HIGH"/>
  </r>
  <r>
    <s v="B-25861"/>
    <n v="9989"/>
    <n v="3930"/>
    <n v="14"/>
    <s v="Furniture"/>
    <s v="Tables"/>
    <s v="Debit Card"/>
    <d v="2022-09-22T00:00:00"/>
    <s v="Cassandra Farley"/>
    <s v="Florida"/>
    <s v="Orlando"/>
    <n v="2022"/>
    <s v="09"/>
    <s v="22"/>
    <s v="High"/>
    <s v="HIGH"/>
  </r>
  <r>
    <s v="B-26268"/>
    <n v="4369"/>
    <n v="584"/>
    <n v="13"/>
    <s v="Office Supplies"/>
    <s v="Pens"/>
    <s v="Credit Card"/>
    <d v="2022-09-22T00:00:00"/>
    <s v="Ashley Petty"/>
    <s v="Illinois"/>
    <s v="Peoria"/>
    <n v="2022"/>
    <s v="09"/>
    <s v="22"/>
    <s v="Low"/>
    <s v="LOW"/>
  </r>
  <r>
    <s v="B-25988"/>
    <n v="2463"/>
    <n v="648"/>
    <n v="18"/>
    <s v="Furniture"/>
    <s v="Tables"/>
    <s v="EMI"/>
    <d v="2022-09-19T00:00:00"/>
    <s v="Connie Holmes"/>
    <s v="Ohio"/>
    <s v="Cincinnati"/>
    <n v="2022"/>
    <s v="09"/>
    <s v="19"/>
    <s v="Low"/>
    <s v="LOW"/>
  </r>
  <r>
    <s v="B-25388"/>
    <n v="5047"/>
    <n v="2211"/>
    <n v="13"/>
    <s v="Furniture"/>
    <s v="Sofas"/>
    <s v="EMI"/>
    <d v="2022-09-16T00:00:00"/>
    <s v="Shawn Leach"/>
    <s v="Illinois"/>
    <s v="Peoria"/>
    <n v="2022"/>
    <s v="09"/>
    <s v="16"/>
    <s v="High"/>
    <s v="MEDIUM"/>
  </r>
  <r>
    <s v="B-26228"/>
    <n v="8537"/>
    <n v="3586"/>
    <n v="13"/>
    <s v="Office Supplies"/>
    <s v="Markers"/>
    <s v="UPI"/>
    <d v="2022-09-16T00:00:00"/>
    <s v="Kathryn Gray"/>
    <s v="New York"/>
    <s v="Rochester"/>
    <n v="2022"/>
    <s v="09"/>
    <s v="16"/>
    <s v="High"/>
    <s v="HIGH"/>
  </r>
  <r>
    <s v="B-25030"/>
    <n v="4057"/>
    <n v="1012"/>
    <n v="6"/>
    <s v="Electronics"/>
    <s v="Laptops"/>
    <s v="Credit Card"/>
    <d v="2022-09-12T00:00:00"/>
    <s v="Eric Nunez"/>
    <s v="California"/>
    <s v="San Diego"/>
    <n v="2022"/>
    <s v="09"/>
    <s v="12"/>
    <s v="High"/>
    <s v="MEDIUM"/>
  </r>
  <r>
    <s v="B-26878"/>
    <n v="1078"/>
    <n v="309"/>
    <n v="3"/>
    <s v="Electronics"/>
    <s v="Phones"/>
    <s v="Credit Card"/>
    <d v="2022-09-03T00:00:00"/>
    <s v="Nicholas Flores"/>
    <s v="Ohio"/>
    <s v="Cleveland"/>
    <n v="2022"/>
    <s v="09"/>
    <s v="03"/>
    <s v="Low"/>
    <s v="LOW"/>
  </r>
  <r>
    <s v="B-25602"/>
    <n v="4853"/>
    <n v="1764"/>
    <n v="9"/>
    <s v="Office Supplies"/>
    <s v="Pens"/>
    <s v="Debit Card"/>
    <d v="2022-08-30T00:00:00"/>
    <s v="Randy Fisher"/>
    <s v="Texas"/>
    <s v="Houston"/>
    <n v="2022"/>
    <s v="08"/>
    <s v="30"/>
    <s v="High"/>
    <s v="MEDIUM"/>
  </r>
  <r>
    <s v="B-26844"/>
    <n v="4163"/>
    <n v="897"/>
    <n v="14"/>
    <s v="Electronics"/>
    <s v="Electronic Games"/>
    <s v="COD"/>
    <d v="2022-08-30T00:00:00"/>
    <s v="Michelle Lynch"/>
    <s v="Illinois"/>
    <s v="Springfield"/>
    <n v="2022"/>
    <s v="08"/>
    <s v="30"/>
    <s v="Low"/>
    <s v="LOW"/>
  </r>
  <r>
    <s v="B-25936"/>
    <n v="9992"/>
    <n v="3696"/>
    <n v="20"/>
    <s v="Office Supplies"/>
    <s v="Pens"/>
    <s v="Debit Card"/>
    <d v="2022-08-29T00:00:00"/>
    <s v="Brent Hernandez"/>
    <s v="New York"/>
    <s v="Rochester"/>
    <n v="2022"/>
    <s v="08"/>
    <s v="29"/>
    <s v="High"/>
    <s v="HIGH"/>
  </r>
  <r>
    <s v="B-25936"/>
    <n v="9619"/>
    <n v="3420"/>
    <n v="7"/>
    <s v="Office Supplies"/>
    <s v="Binders"/>
    <s v="UPI"/>
    <d v="2022-08-29T00:00:00"/>
    <s v="Brent Hernandez"/>
    <s v="New York"/>
    <s v="Rochester"/>
    <n v="2022"/>
    <s v="08"/>
    <s v="29"/>
    <s v="High"/>
    <s v="HIGH"/>
  </r>
  <r>
    <s v="B-26599"/>
    <n v="4015"/>
    <n v="1751"/>
    <n v="15"/>
    <s v="Furniture"/>
    <s v="Chairs"/>
    <s v="Debit Card"/>
    <d v="2022-08-28T00:00:00"/>
    <s v="Cheryl Stevens"/>
    <s v="California"/>
    <s v="San Francisco"/>
    <n v="2022"/>
    <s v="08"/>
    <s v="28"/>
    <s v="High"/>
    <s v="MEDIUM"/>
  </r>
  <r>
    <s v="B-25855"/>
    <n v="5263"/>
    <n v="1743"/>
    <n v="19"/>
    <s v="Furniture"/>
    <s v="Sofas"/>
    <s v="Credit Card"/>
    <d v="2022-08-28T00:00:00"/>
    <s v="Kelsey Huber"/>
    <s v="Florida"/>
    <s v="Miami"/>
    <n v="2022"/>
    <s v="08"/>
    <s v="28"/>
    <s v="High"/>
    <s v="MEDIUM"/>
  </r>
  <r>
    <s v="B-26284"/>
    <n v="5152"/>
    <n v="2045"/>
    <n v="14"/>
    <s v="Electronics"/>
    <s v="Phones"/>
    <s v="UPI"/>
    <d v="2022-08-25T00:00:00"/>
    <s v="Sabrina Clark"/>
    <s v="California"/>
    <s v="Los Angeles"/>
    <n v="2022"/>
    <s v="08"/>
    <s v="25"/>
    <s v="High"/>
    <s v="MEDIUM"/>
  </r>
  <r>
    <s v="B-26166"/>
    <n v="2999"/>
    <n v="145"/>
    <n v="13"/>
    <s v="Office Supplies"/>
    <s v="Binders"/>
    <s v="COD"/>
    <d v="2022-08-23T00:00:00"/>
    <s v="Cynthia Wilcox"/>
    <s v="Illinois"/>
    <s v="Chicago"/>
    <n v="2022"/>
    <s v="08"/>
    <s v="23"/>
    <s v="Low"/>
    <s v="LOW"/>
  </r>
  <r>
    <s v="B-26166"/>
    <n v="5142"/>
    <n v="1916"/>
    <n v="20"/>
    <s v="Office Supplies"/>
    <s v="Paper"/>
    <s v="EMI"/>
    <d v="2022-08-23T00:00:00"/>
    <s v="Cynthia Wilcox"/>
    <s v="Illinois"/>
    <s v="Chicago"/>
    <n v="2022"/>
    <s v="08"/>
    <s v="23"/>
    <s v="High"/>
    <s v="MEDIUM"/>
  </r>
  <r>
    <s v="B-25346"/>
    <n v="6265"/>
    <n v="155"/>
    <n v="8"/>
    <s v="Furniture"/>
    <s v="Sofas"/>
    <s v="COD"/>
    <d v="2022-08-23T00:00:00"/>
    <s v="Reginald Hebert"/>
    <s v="Ohio"/>
    <s v="Cincinnati"/>
    <n v="2022"/>
    <s v="08"/>
    <s v="23"/>
    <s v="Low"/>
    <s v="LOW"/>
  </r>
  <r>
    <s v="B-26245"/>
    <n v="4172"/>
    <n v="235"/>
    <n v="5"/>
    <s v="Office Supplies"/>
    <s v="Paper"/>
    <s v="EMI"/>
    <d v="2022-08-22T00:00:00"/>
    <s v="Vincent Kramer"/>
    <s v="Florida"/>
    <s v="Orlando"/>
    <n v="2022"/>
    <s v="08"/>
    <s v="22"/>
    <s v="Low"/>
    <s v="LOW"/>
  </r>
  <r>
    <s v="B-25267"/>
    <n v="9894"/>
    <n v="829"/>
    <n v="1"/>
    <s v="Office Supplies"/>
    <s v="Binders"/>
    <s v="COD"/>
    <d v="2022-08-21T00:00:00"/>
    <s v="Michael Bell"/>
    <s v="California"/>
    <s v="San Diego"/>
    <n v="2022"/>
    <s v="08"/>
    <s v="21"/>
    <s v="Low"/>
    <s v="LOW"/>
  </r>
  <r>
    <s v="B-25267"/>
    <n v="4534"/>
    <n v="2235"/>
    <n v="4"/>
    <s v="Furniture"/>
    <s v="Tables"/>
    <s v="COD"/>
    <d v="2022-08-21T00:00:00"/>
    <s v="Michael Bell"/>
    <s v="California"/>
    <s v="San Diego"/>
    <n v="2022"/>
    <s v="08"/>
    <s v="21"/>
    <s v="High"/>
    <s v="MEDIUM"/>
  </r>
  <r>
    <s v="B-26033"/>
    <n v="6077"/>
    <n v="2378"/>
    <n v="18"/>
    <s v="Electronics"/>
    <s v="Phones"/>
    <s v="COD"/>
    <d v="2022-08-21T00:00:00"/>
    <s v="Keith Brooks"/>
    <s v="New York"/>
    <s v="New York City"/>
    <n v="2022"/>
    <s v="08"/>
    <s v="21"/>
    <s v="High"/>
    <s v="MEDIUM"/>
  </r>
  <r>
    <s v="B-26572"/>
    <n v="5911"/>
    <n v="2333"/>
    <n v="14"/>
    <s v="Furniture"/>
    <s v="Bookcases"/>
    <s v="EMI"/>
    <d v="2022-08-20T00:00:00"/>
    <s v="Austin Davis"/>
    <s v="California"/>
    <s v="San Diego"/>
    <n v="2022"/>
    <s v="08"/>
    <s v="20"/>
    <s v="High"/>
    <s v="MEDIUM"/>
  </r>
  <r>
    <s v="B-26572"/>
    <n v="1818"/>
    <n v="738"/>
    <n v="11"/>
    <s v="Office Supplies"/>
    <s v="Markers"/>
    <s v="EMI"/>
    <d v="2022-08-20T00:00:00"/>
    <s v="Austin Davis"/>
    <s v="California"/>
    <s v="San Diego"/>
    <n v="2022"/>
    <s v="08"/>
    <s v="20"/>
    <s v="Low"/>
    <s v="LOW"/>
  </r>
  <r>
    <s v="B-26393"/>
    <n v="2258"/>
    <n v="135"/>
    <n v="18"/>
    <s v="Electronics"/>
    <s v="Printers"/>
    <s v="Credit Card"/>
    <d v="2022-08-19T00:00:00"/>
    <s v="Stephen Hogan"/>
    <s v="California"/>
    <s v="San Diego"/>
    <n v="2022"/>
    <s v="08"/>
    <s v="19"/>
    <s v="Low"/>
    <s v="LOW"/>
  </r>
  <r>
    <s v="B-26332"/>
    <n v="9835"/>
    <n v="2571"/>
    <n v="16"/>
    <s v="Furniture"/>
    <s v="Tables"/>
    <s v="COD"/>
    <d v="2022-08-17T00:00:00"/>
    <s v="Emily Ellison"/>
    <s v="California"/>
    <s v="Los Angeles"/>
    <n v="2022"/>
    <s v="08"/>
    <s v="17"/>
    <s v="High"/>
    <s v="HIGH"/>
  </r>
  <r>
    <s v="B-26332"/>
    <n v="9691"/>
    <n v="3056"/>
    <n v="13"/>
    <s v="Office Supplies"/>
    <s v="Markers"/>
    <s v="Credit Card"/>
    <d v="2022-08-17T00:00:00"/>
    <s v="Emily Ellison"/>
    <s v="California"/>
    <s v="Los Angeles"/>
    <n v="2022"/>
    <s v="08"/>
    <s v="17"/>
    <s v="High"/>
    <s v="HIGH"/>
  </r>
  <r>
    <s v="B-26332"/>
    <n v="7826"/>
    <n v="1221"/>
    <n v="14"/>
    <s v="Furniture"/>
    <s v="Bookcases"/>
    <s v="UPI"/>
    <d v="2022-08-17T00:00:00"/>
    <s v="Emily Ellison"/>
    <s v="California"/>
    <s v="Los Angeles"/>
    <n v="2022"/>
    <s v="08"/>
    <s v="17"/>
    <s v="High"/>
    <s v="MEDIUM"/>
  </r>
  <r>
    <s v="B-26556"/>
    <n v="1341"/>
    <n v="615"/>
    <n v="4"/>
    <s v="Electronics"/>
    <s v="Laptops"/>
    <s v="UPI"/>
    <d v="2022-08-12T00:00:00"/>
    <s v="Kimberly Greene"/>
    <s v="Florida"/>
    <s v="Orlando"/>
    <n v="2022"/>
    <s v="08"/>
    <s v="12"/>
    <s v="Low"/>
    <s v="LOW"/>
  </r>
  <r>
    <s v="B-26752"/>
    <n v="8422"/>
    <n v="893"/>
    <n v="18"/>
    <s v="Electronics"/>
    <s v="Printers"/>
    <s v="Debit Card"/>
    <d v="2022-08-12T00:00:00"/>
    <s v="Christopher Espinoza"/>
    <s v="Ohio"/>
    <s v="Columbus"/>
    <n v="2022"/>
    <s v="08"/>
    <s v="12"/>
    <s v="Low"/>
    <s v="LOW"/>
  </r>
  <r>
    <s v="B-26752"/>
    <n v="6105"/>
    <n v="1447"/>
    <n v="8"/>
    <s v="Furniture"/>
    <s v="Bookcases"/>
    <s v="Credit Card"/>
    <d v="2022-08-12T00:00:00"/>
    <s v="Christopher Espinoza"/>
    <s v="Ohio"/>
    <s v="Columbus"/>
    <n v="2022"/>
    <s v="08"/>
    <s v="12"/>
    <s v="High"/>
    <s v="MEDIUM"/>
  </r>
  <r>
    <s v="B-25901"/>
    <n v="9883"/>
    <n v="4812"/>
    <n v="16"/>
    <s v="Office Supplies"/>
    <s v="Paper"/>
    <s v="UPI"/>
    <d v="2022-08-11T00:00:00"/>
    <s v="Veronica Kelley"/>
    <s v="Florida"/>
    <s v="Orlando"/>
    <n v="2022"/>
    <s v="08"/>
    <s v="11"/>
    <s v="High"/>
    <s v="HIGH"/>
  </r>
  <r>
    <s v="B-25901"/>
    <n v="5210"/>
    <n v="1185"/>
    <n v="7"/>
    <s v="Office Supplies"/>
    <s v="Paper"/>
    <s v="UPI"/>
    <d v="2022-08-11T00:00:00"/>
    <s v="Veronica Kelley"/>
    <s v="Florida"/>
    <s v="Orlando"/>
    <n v="2022"/>
    <s v="08"/>
    <s v="11"/>
    <s v="High"/>
    <s v="MEDIUM"/>
  </r>
  <r>
    <s v="B-25496"/>
    <n v="3095"/>
    <n v="941"/>
    <n v="2"/>
    <s v="Office Supplies"/>
    <s v="Pens"/>
    <s v="EMI"/>
    <d v="2022-08-11T00:00:00"/>
    <s v="Jessica Sloan"/>
    <s v="Texas"/>
    <s v="Austin"/>
    <n v="2022"/>
    <s v="08"/>
    <s v="11"/>
    <s v="Low"/>
    <s v="LOW"/>
  </r>
  <r>
    <s v="B-26752"/>
    <n v="8422"/>
    <n v="893"/>
    <n v="18"/>
    <s v="Electronics"/>
    <s v="Printers"/>
    <s v="Debit Card"/>
    <d v="2022-08-11T00:00:00"/>
    <s v="Roy Miller"/>
    <s v="California"/>
    <s v="San Francisco"/>
    <n v="2022"/>
    <s v="08"/>
    <s v="11"/>
    <s v="Low"/>
    <s v="LOW"/>
  </r>
  <r>
    <s v="B-26752"/>
    <n v="6105"/>
    <n v="1447"/>
    <n v="8"/>
    <s v="Furniture"/>
    <s v="Bookcases"/>
    <s v="Credit Card"/>
    <d v="2022-08-11T00:00:00"/>
    <s v="Roy Miller"/>
    <s v="California"/>
    <s v="San Francisco"/>
    <n v="2022"/>
    <s v="08"/>
    <s v="11"/>
    <s v="High"/>
    <s v="MEDIUM"/>
  </r>
  <r>
    <s v="B-25148"/>
    <n v="8141"/>
    <n v="3968"/>
    <n v="18"/>
    <s v="Office Supplies"/>
    <s v="Markers"/>
    <s v="Debit Card"/>
    <d v="2022-08-10T00:00:00"/>
    <s v="Carrie Smith"/>
    <s v="Illinois"/>
    <s v="Peoria"/>
    <n v="2022"/>
    <s v="08"/>
    <s v="10"/>
    <s v="High"/>
    <s v="HIGH"/>
  </r>
  <r>
    <s v="B-25148"/>
    <n v="1067"/>
    <n v="251"/>
    <n v="14"/>
    <s v="Furniture"/>
    <s v="Sofas"/>
    <s v="EMI"/>
    <d v="2022-08-10T00:00:00"/>
    <s v="Carrie Smith"/>
    <s v="Illinois"/>
    <s v="Peoria"/>
    <n v="2022"/>
    <s v="08"/>
    <s v="10"/>
    <s v="Low"/>
    <s v="LOW"/>
  </r>
  <r>
    <s v="B-25283"/>
    <n v="5448"/>
    <n v="2204"/>
    <n v="5"/>
    <s v="Furniture"/>
    <s v="Sofas"/>
    <s v="COD"/>
    <d v="2022-08-09T00:00:00"/>
    <s v="Luis Warner"/>
    <s v="New York"/>
    <s v="New York City"/>
    <n v="2022"/>
    <s v="08"/>
    <s v="09"/>
    <s v="High"/>
    <s v="MEDIUM"/>
  </r>
  <r>
    <s v="B-26899"/>
    <n v="8903"/>
    <n v="4401"/>
    <n v="18"/>
    <s v="Office Supplies"/>
    <s v="Pens"/>
    <s v="Credit Card"/>
    <d v="2022-08-08T00:00:00"/>
    <s v="Christopher Jordan"/>
    <s v="Ohio"/>
    <s v="Columbus"/>
    <n v="2022"/>
    <s v="08"/>
    <s v="08"/>
    <s v="High"/>
    <s v="HIGH"/>
  </r>
  <r>
    <s v="B-26772"/>
    <n v="7344"/>
    <n v="2598"/>
    <n v="20"/>
    <s v="Furniture"/>
    <s v="Bookcases"/>
    <s v="COD"/>
    <d v="2022-08-01T00:00:00"/>
    <s v="Paula Marshall"/>
    <s v="Texas"/>
    <s v="Dallas"/>
    <n v="2022"/>
    <s v="08"/>
    <s v="01"/>
    <s v="High"/>
    <s v="HIGH"/>
  </r>
  <r>
    <s v="B-25836"/>
    <n v="2695"/>
    <n v="914"/>
    <n v="15"/>
    <s v="Furniture"/>
    <s v="Bookcases"/>
    <s v="Debit Card"/>
    <d v="2022-07-28T00:00:00"/>
    <s v="Danielle Mitchell"/>
    <s v="Illinois"/>
    <s v="Peoria"/>
    <n v="2022"/>
    <s v="07"/>
    <s v="28"/>
    <s v="Low"/>
    <s v="LOW"/>
  </r>
  <r>
    <s v="B-25630"/>
    <n v="5951"/>
    <n v="936"/>
    <n v="6"/>
    <s v="Electronics"/>
    <s v="Laptops"/>
    <s v="Debit Card"/>
    <d v="2022-07-26T00:00:00"/>
    <s v="Amy Page"/>
    <s v="Ohio"/>
    <s v="Columbus"/>
    <n v="2022"/>
    <s v="07"/>
    <s v="26"/>
    <s v="Low"/>
    <s v="LOW"/>
  </r>
  <r>
    <s v="B-25662"/>
    <n v="5346"/>
    <n v="1246"/>
    <n v="17"/>
    <s v="Furniture"/>
    <s v="Sofas"/>
    <s v="EMI"/>
    <d v="2022-07-25T00:00:00"/>
    <s v="Eric Mason"/>
    <s v="Florida"/>
    <s v="Orlando"/>
    <n v="2022"/>
    <s v="07"/>
    <s v="25"/>
    <s v="High"/>
    <s v="MEDIUM"/>
  </r>
  <r>
    <s v="B-25929"/>
    <n v="962"/>
    <n v="298"/>
    <n v="18"/>
    <s v="Office Supplies"/>
    <s v="Binders"/>
    <s v="Credit Card"/>
    <d v="2022-07-23T00:00:00"/>
    <s v="Matthew Parker"/>
    <s v="Illinois"/>
    <s v="Springfield"/>
    <n v="2022"/>
    <s v="07"/>
    <s v="23"/>
    <s v="Low"/>
    <s v="LOW"/>
  </r>
  <r>
    <s v="B-25964"/>
    <n v="1454"/>
    <n v="80"/>
    <n v="20"/>
    <s v="Electronics"/>
    <s v="Electronic Games"/>
    <s v="Credit Card"/>
    <d v="2022-07-22T00:00:00"/>
    <s v="Vincent Perez"/>
    <s v="New York"/>
    <s v="Rochester"/>
    <n v="2022"/>
    <s v="07"/>
    <s v="22"/>
    <s v="Low"/>
    <s v="LOW"/>
  </r>
  <r>
    <s v="B-26987"/>
    <n v="7643"/>
    <n v="3720"/>
    <n v="19"/>
    <s v="Electronics"/>
    <s v="Electronic Games"/>
    <s v="EMI"/>
    <d v="2022-07-18T00:00:00"/>
    <s v="Lynn Matthews"/>
    <s v="Texas"/>
    <s v="Dallas"/>
    <n v="2022"/>
    <s v="07"/>
    <s v="18"/>
    <s v="High"/>
    <s v="HIGH"/>
  </r>
  <r>
    <s v="B-26526"/>
    <n v="599"/>
    <n v="265"/>
    <n v="4"/>
    <s v="Electronics"/>
    <s v="Phones"/>
    <s v="Credit Card"/>
    <d v="2022-07-17T00:00:00"/>
    <s v="Emma Scott"/>
    <s v="New York"/>
    <s v="Buffalo"/>
    <n v="2022"/>
    <s v="07"/>
    <s v="17"/>
    <s v="Low"/>
    <s v="LOW"/>
  </r>
  <r>
    <s v="B-26526"/>
    <n v="2727"/>
    <n v="543"/>
    <n v="10"/>
    <s v="Furniture"/>
    <s v="Bookcases"/>
    <s v="Credit Card"/>
    <d v="2022-07-17T00:00:00"/>
    <s v="Emma Scott"/>
    <s v="New York"/>
    <s v="Buffalo"/>
    <n v="2022"/>
    <s v="07"/>
    <s v="17"/>
    <s v="Low"/>
    <s v="LOW"/>
  </r>
  <r>
    <s v="B-25526"/>
    <n v="2666"/>
    <n v="559"/>
    <n v="14"/>
    <s v="Furniture"/>
    <s v="Chairs"/>
    <s v="COD"/>
    <d v="2022-07-16T00:00:00"/>
    <s v="Hannah Hendricks"/>
    <s v="Ohio"/>
    <s v="Cleveland"/>
    <n v="2022"/>
    <s v="07"/>
    <s v="16"/>
    <s v="Low"/>
    <s v="LOW"/>
  </r>
  <r>
    <s v="B-26757"/>
    <n v="6008"/>
    <n v="2498"/>
    <n v="17"/>
    <s v="Electronics"/>
    <s v="Phones"/>
    <s v="Credit Card"/>
    <d v="2022-07-16T00:00:00"/>
    <s v="William Ruiz"/>
    <s v="Florida"/>
    <s v="Miami"/>
    <n v="2022"/>
    <s v="07"/>
    <s v="16"/>
    <s v="High"/>
    <s v="MEDIUM"/>
  </r>
  <r>
    <s v="B-26932"/>
    <n v="4364"/>
    <n v="148"/>
    <n v="18"/>
    <s v="Furniture"/>
    <s v="Tables"/>
    <s v="EMI"/>
    <d v="2022-07-15T00:00:00"/>
    <s v="Michael Rodriguez"/>
    <s v="Ohio"/>
    <s v="Cincinnati"/>
    <n v="2022"/>
    <s v="07"/>
    <s v="15"/>
    <s v="Low"/>
    <s v="LOW"/>
  </r>
  <r>
    <s v="B-26932"/>
    <n v="736"/>
    <n v="286"/>
    <n v="12"/>
    <s v="Office Supplies"/>
    <s v="Pens"/>
    <s v="EMI"/>
    <d v="2022-07-15T00:00:00"/>
    <s v="Michael Rodriguez"/>
    <s v="Ohio"/>
    <s v="Cincinnati"/>
    <n v="2022"/>
    <s v="07"/>
    <s v="15"/>
    <s v="Low"/>
    <s v="LOW"/>
  </r>
  <r>
    <s v="B-26257"/>
    <n v="5460"/>
    <n v="2088"/>
    <n v="14"/>
    <s v="Furniture"/>
    <s v="Tables"/>
    <s v="Debit Card"/>
    <d v="2022-07-13T00:00:00"/>
    <s v="Elizabeth Coffey"/>
    <s v="New York"/>
    <s v="Buffalo"/>
    <n v="2022"/>
    <s v="07"/>
    <s v="13"/>
    <s v="High"/>
    <s v="MEDIUM"/>
  </r>
  <r>
    <s v="B-25477"/>
    <n v="7195"/>
    <n v="1665"/>
    <n v="7"/>
    <s v="Office Supplies"/>
    <s v="Markers"/>
    <s v="COD"/>
    <d v="2022-07-05T00:00:00"/>
    <s v="Olivia Dickerson"/>
    <s v="New York"/>
    <s v="Buffalo"/>
    <n v="2022"/>
    <s v="07"/>
    <s v="05"/>
    <s v="High"/>
    <s v="MEDIUM"/>
  </r>
  <r>
    <s v="B-26098"/>
    <n v="4146"/>
    <n v="865"/>
    <n v="19"/>
    <s v="Furniture"/>
    <s v="Tables"/>
    <s v="EMI"/>
    <d v="2022-07-04T00:00:00"/>
    <s v="Kyle Baker"/>
    <s v="Texas"/>
    <s v="Houston"/>
    <n v="2022"/>
    <s v="07"/>
    <s v="04"/>
    <s v="Low"/>
    <s v="LOW"/>
  </r>
  <r>
    <s v="B-26098"/>
    <n v="3793"/>
    <n v="875"/>
    <n v="7"/>
    <s v="Furniture"/>
    <s v="Tables"/>
    <s v="EMI"/>
    <d v="2022-07-04T00:00:00"/>
    <s v="Kyle Baker"/>
    <s v="Texas"/>
    <s v="Houston"/>
    <n v="2022"/>
    <s v="07"/>
    <s v="04"/>
    <s v="Low"/>
    <s v="LOW"/>
  </r>
  <r>
    <s v="B-26222"/>
    <n v="8706"/>
    <n v="3099"/>
    <n v="14"/>
    <s v="Office Supplies"/>
    <s v="Pens"/>
    <s v="Credit Card"/>
    <d v="2022-06-29T00:00:00"/>
    <s v="Carol Mitchell"/>
    <s v="Illinois"/>
    <s v="Chicago"/>
    <n v="2022"/>
    <s v="06"/>
    <s v="29"/>
    <s v="High"/>
    <s v="HIGH"/>
  </r>
  <r>
    <s v="B-26222"/>
    <n v="4708"/>
    <n v="696"/>
    <n v="14"/>
    <s v="Electronics"/>
    <s v="Electronic Games"/>
    <s v="Credit Card"/>
    <d v="2022-06-29T00:00:00"/>
    <s v="Carol Mitchell"/>
    <s v="Illinois"/>
    <s v="Chicago"/>
    <n v="2022"/>
    <s v="06"/>
    <s v="29"/>
    <s v="Low"/>
    <s v="LOW"/>
  </r>
  <r>
    <s v="B-26222"/>
    <n v="8089"/>
    <n v="3132"/>
    <n v="17"/>
    <s v="Furniture"/>
    <s v="Chairs"/>
    <s v="COD"/>
    <d v="2022-06-29T00:00:00"/>
    <s v="Carol Mitchell"/>
    <s v="Illinois"/>
    <s v="Chicago"/>
    <n v="2022"/>
    <s v="06"/>
    <s v="29"/>
    <s v="High"/>
    <s v="HIGH"/>
  </r>
  <r>
    <s v="B-26185"/>
    <n v="1591"/>
    <n v="727"/>
    <n v="5"/>
    <s v="Electronics"/>
    <s v="Electronic Games"/>
    <s v="Credit Card"/>
    <d v="2022-06-27T00:00:00"/>
    <s v="Emily Gill"/>
    <s v="Illinois"/>
    <s v="Springfield"/>
    <n v="2022"/>
    <s v="06"/>
    <s v="27"/>
    <s v="Low"/>
    <s v="LOW"/>
  </r>
  <r>
    <s v="B-25131"/>
    <n v="9654"/>
    <n v="4111"/>
    <n v="1"/>
    <s v="Office Supplies"/>
    <s v="Paper"/>
    <s v="UPI"/>
    <d v="2022-06-27T00:00:00"/>
    <s v="Timothy Murphy"/>
    <s v="California"/>
    <s v="San Francisco"/>
    <n v="2022"/>
    <s v="06"/>
    <s v="27"/>
    <s v="High"/>
    <s v="HIGH"/>
  </r>
  <r>
    <s v="B-25131"/>
    <n v="3112"/>
    <n v="1065"/>
    <n v="20"/>
    <s v="Office Supplies"/>
    <s v="Binders"/>
    <s v="COD"/>
    <d v="2022-06-27T00:00:00"/>
    <s v="Timothy Murphy"/>
    <s v="California"/>
    <s v="San Francisco"/>
    <n v="2022"/>
    <s v="06"/>
    <s v="27"/>
    <s v="High"/>
    <s v="MEDIUM"/>
  </r>
  <r>
    <s v="B-25441"/>
    <n v="9914"/>
    <n v="3858"/>
    <n v="16"/>
    <s v="Furniture"/>
    <s v="Sofas"/>
    <s v="Credit Card"/>
    <d v="2022-06-24T00:00:00"/>
    <s v="Jeffrey Weber"/>
    <s v="New York"/>
    <s v="Buffalo"/>
    <n v="2022"/>
    <s v="06"/>
    <s v="24"/>
    <s v="High"/>
    <s v="HIGH"/>
  </r>
  <r>
    <s v="B-25441"/>
    <n v="5470"/>
    <n v="292"/>
    <n v="7"/>
    <s v="Office Supplies"/>
    <s v="Pens"/>
    <s v="Debit Card"/>
    <d v="2022-06-24T00:00:00"/>
    <s v="Jeffrey Weber"/>
    <s v="New York"/>
    <s v="Buffalo"/>
    <n v="2022"/>
    <s v="06"/>
    <s v="24"/>
    <s v="Low"/>
    <s v="LOW"/>
  </r>
  <r>
    <s v="B-25441"/>
    <n v="1496"/>
    <n v="662"/>
    <n v="17"/>
    <s v="Furniture"/>
    <s v="Bookcases"/>
    <s v="UPI"/>
    <d v="2022-06-24T00:00:00"/>
    <s v="Jeffrey Weber"/>
    <s v="New York"/>
    <s v="Buffalo"/>
    <n v="2022"/>
    <s v="06"/>
    <s v="24"/>
    <s v="Low"/>
    <s v="LOW"/>
  </r>
  <r>
    <s v="B-25972"/>
    <n v="4911"/>
    <n v="186"/>
    <n v="20"/>
    <s v="Electronics"/>
    <s v="Phones"/>
    <s v="Debit Card"/>
    <d v="2022-06-19T00:00:00"/>
    <s v="Willie Huynh"/>
    <s v="New York"/>
    <s v="Buffalo"/>
    <n v="2022"/>
    <s v="06"/>
    <s v="19"/>
    <s v="Low"/>
    <s v="LOW"/>
  </r>
  <r>
    <s v="B-25972"/>
    <n v="531"/>
    <n v="189"/>
    <n v="20"/>
    <s v="Furniture"/>
    <s v="Bookcases"/>
    <s v="Debit Card"/>
    <d v="2022-06-19T00:00:00"/>
    <s v="Willie Huynh"/>
    <s v="New York"/>
    <s v="Buffalo"/>
    <n v="2022"/>
    <s v="06"/>
    <s v="19"/>
    <s v="Low"/>
    <s v="LOW"/>
  </r>
  <r>
    <s v="B-26613"/>
    <n v="2701"/>
    <n v="322"/>
    <n v="11"/>
    <s v="Electronics"/>
    <s v="Printers"/>
    <s v="UPI"/>
    <d v="2022-06-18T00:00:00"/>
    <s v="Amber Moore"/>
    <s v="New York"/>
    <s v="New York City"/>
    <n v="2022"/>
    <s v="06"/>
    <s v="18"/>
    <s v="Low"/>
    <s v="LOW"/>
  </r>
  <r>
    <s v="B-26613"/>
    <n v="7273"/>
    <n v="2702"/>
    <n v="18"/>
    <s v="Office Supplies"/>
    <s v="Paper"/>
    <s v="COD"/>
    <d v="2022-06-18T00:00:00"/>
    <s v="Amber Moore"/>
    <s v="New York"/>
    <s v="New York City"/>
    <n v="2022"/>
    <s v="06"/>
    <s v="18"/>
    <s v="High"/>
    <s v="HIGH"/>
  </r>
  <r>
    <s v="B-25620"/>
    <n v="721"/>
    <n v="258"/>
    <n v="13"/>
    <s v="Electronics"/>
    <s v="Laptops"/>
    <s v="Debit Card"/>
    <d v="2022-06-13T00:00:00"/>
    <s v="Micheal Graham"/>
    <s v="New York"/>
    <s v="Buffalo"/>
    <n v="2022"/>
    <s v="06"/>
    <s v="13"/>
    <s v="Low"/>
    <s v="LOW"/>
  </r>
  <r>
    <s v="B-25620"/>
    <n v="8364"/>
    <n v="3055"/>
    <n v="17"/>
    <s v="Electronics"/>
    <s v="Laptops"/>
    <s v="Credit Card"/>
    <d v="2022-06-13T00:00:00"/>
    <s v="Micheal Graham"/>
    <s v="New York"/>
    <s v="Buffalo"/>
    <n v="2022"/>
    <s v="06"/>
    <s v="13"/>
    <s v="High"/>
    <s v="HIGH"/>
  </r>
  <r>
    <s v="B-25620"/>
    <n v="5234"/>
    <n v="2021"/>
    <n v="15"/>
    <s v="Furniture"/>
    <s v="Bookcases"/>
    <s v="EMI"/>
    <d v="2022-06-13T00:00:00"/>
    <s v="Micheal Graham"/>
    <s v="New York"/>
    <s v="Buffalo"/>
    <n v="2022"/>
    <s v="06"/>
    <s v="13"/>
    <s v="High"/>
    <s v="MEDIUM"/>
  </r>
  <r>
    <s v="B-26332"/>
    <n v="9835"/>
    <n v="2571"/>
    <n v="16"/>
    <s v="Furniture"/>
    <s v="Tables"/>
    <s v="COD"/>
    <d v="2022-06-10T00:00:00"/>
    <s v="George Foster"/>
    <s v="Texas"/>
    <s v="Dallas"/>
    <n v="2022"/>
    <s v="06"/>
    <s v="10"/>
    <s v="High"/>
    <s v="HIGH"/>
  </r>
  <r>
    <s v="B-26332"/>
    <n v="9691"/>
    <n v="3056"/>
    <n v="13"/>
    <s v="Office Supplies"/>
    <s v="Markers"/>
    <s v="Credit Card"/>
    <d v="2022-06-10T00:00:00"/>
    <s v="George Foster"/>
    <s v="Texas"/>
    <s v="Dallas"/>
    <n v="2022"/>
    <s v="06"/>
    <s v="10"/>
    <s v="High"/>
    <s v="HIGH"/>
  </r>
  <r>
    <s v="B-26332"/>
    <n v="7826"/>
    <n v="1221"/>
    <n v="14"/>
    <s v="Furniture"/>
    <s v="Bookcases"/>
    <s v="UPI"/>
    <d v="2022-06-10T00:00:00"/>
    <s v="George Foster"/>
    <s v="Texas"/>
    <s v="Dallas"/>
    <n v="2022"/>
    <s v="06"/>
    <s v="10"/>
    <s v="High"/>
    <s v="MEDIUM"/>
  </r>
  <r>
    <s v="B-25898"/>
    <n v="7091"/>
    <n v="2317"/>
    <n v="10"/>
    <s v="Furniture"/>
    <s v="Sofas"/>
    <s v="Credit Card"/>
    <d v="2022-06-09T00:00:00"/>
    <s v="Monica Lee"/>
    <s v="California"/>
    <s v="San Diego"/>
    <n v="2022"/>
    <s v="06"/>
    <s v="09"/>
    <s v="High"/>
    <s v="MEDIUM"/>
  </r>
  <r>
    <s v="B-25695"/>
    <n v="1239"/>
    <n v="575"/>
    <n v="17"/>
    <s v="Electronics"/>
    <s v="Laptops"/>
    <s v="UPI"/>
    <d v="2022-06-08T00:00:00"/>
    <s v="Sarah Flores"/>
    <s v="Illinois"/>
    <s v="Springfield"/>
    <n v="2022"/>
    <s v="06"/>
    <s v="08"/>
    <s v="Low"/>
    <s v="LOW"/>
  </r>
  <r>
    <s v="B-25695"/>
    <n v="1262"/>
    <n v="515"/>
    <n v="16"/>
    <s v="Electronics"/>
    <s v="Electronic Games"/>
    <s v="EMI"/>
    <d v="2022-06-08T00:00:00"/>
    <s v="Sarah Flores"/>
    <s v="Illinois"/>
    <s v="Springfield"/>
    <n v="2022"/>
    <s v="06"/>
    <s v="08"/>
    <s v="Low"/>
    <s v="LOW"/>
  </r>
  <r>
    <s v="B-25953"/>
    <n v="6690"/>
    <n v="1001"/>
    <n v="19"/>
    <s v="Office Supplies"/>
    <s v="Binders"/>
    <s v="UPI"/>
    <d v="2022-06-06T00:00:00"/>
    <s v="Nancy Sanchez"/>
    <s v="Illinois"/>
    <s v="Springfield"/>
    <n v="2022"/>
    <s v="06"/>
    <s v="06"/>
    <s v="High"/>
    <s v="MEDIUM"/>
  </r>
  <r>
    <s v="B-25953"/>
    <n v="4985"/>
    <n v="1920"/>
    <n v="10"/>
    <s v="Furniture"/>
    <s v="Bookcases"/>
    <s v="Credit Card"/>
    <d v="2022-06-06T00:00:00"/>
    <s v="Nancy Sanchez"/>
    <s v="Illinois"/>
    <s v="Springfield"/>
    <n v="2022"/>
    <s v="06"/>
    <s v="06"/>
    <s v="High"/>
    <s v="MEDIUM"/>
  </r>
  <r>
    <s v="B-25873"/>
    <n v="2684"/>
    <n v="713"/>
    <n v="2"/>
    <s v="Electronics"/>
    <s v="Electronic Games"/>
    <s v="UPI"/>
    <d v="2022-06-05T00:00:00"/>
    <s v="Brian Wheeler"/>
    <s v="New York"/>
    <s v="Buffalo"/>
    <n v="2022"/>
    <s v="06"/>
    <s v="05"/>
    <s v="Low"/>
    <s v="LOW"/>
  </r>
  <r>
    <s v="B-25801"/>
    <n v="6829"/>
    <n v="2609"/>
    <n v="2"/>
    <s v="Electronics"/>
    <s v="Laptops"/>
    <s v="EMI"/>
    <d v="2022-06-04T00:00:00"/>
    <s v="Kerri Andrews"/>
    <s v="California"/>
    <s v="San Francisco"/>
    <n v="2022"/>
    <s v="06"/>
    <s v="04"/>
    <s v="High"/>
    <s v="HIGH"/>
  </r>
  <r>
    <s v="B-25801"/>
    <n v="6390"/>
    <n v="3089"/>
    <n v="12"/>
    <s v="Office Supplies"/>
    <s v="Paper"/>
    <s v="COD"/>
    <d v="2022-06-04T00:00:00"/>
    <s v="Kerri Andrews"/>
    <s v="California"/>
    <s v="San Francisco"/>
    <n v="2022"/>
    <s v="06"/>
    <s v="04"/>
    <s v="High"/>
    <s v="HIGH"/>
  </r>
  <r>
    <s v="B-26557"/>
    <n v="9057"/>
    <n v="1888"/>
    <n v="19"/>
    <s v="Electronics"/>
    <s v="Printers"/>
    <s v="COD"/>
    <d v="2022-05-30T00:00:00"/>
    <s v="Katherine Williams"/>
    <s v="Florida"/>
    <s v="Orlando"/>
    <n v="2022"/>
    <s v="05"/>
    <s v="30"/>
    <s v="High"/>
    <s v="MEDIUM"/>
  </r>
  <r>
    <s v="B-26557"/>
    <n v="6864"/>
    <n v="3275"/>
    <n v="11"/>
    <s v="Furniture"/>
    <s v="Tables"/>
    <s v="Credit Card"/>
    <d v="2022-05-30T00:00:00"/>
    <s v="Katherine Williams"/>
    <s v="Florida"/>
    <s v="Orlando"/>
    <n v="2022"/>
    <s v="05"/>
    <s v="30"/>
    <s v="High"/>
    <s v="HIGH"/>
  </r>
  <r>
    <s v="B-26557"/>
    <n v="9200"/>
    <n v="809"/>
    <n v="13"/>
    <s v="Electronics"/>
    <s v="Laptops"/>
    <s v="COD"/>
    <d v="2022-05-30T00:00:00"/>
    <s v="Katherine Williams"/>
    <s v="Florida"/>
    <s v="Orlando"/>
    <n v="2022"/>
    <s v="05"/>
    <s v="30"/>
    <s v="Low"/>
    <s v="LOW"/>
  </r>
  <r>
    <s v="B-25170"/>
    <n v="8560"/>
    <n v="2166"/>
    <n v="19"/>
    <s v="Office Supplies"/>
    <s v="Binders"/>
    <s v="EMI"/>
    <d v="2022-05-27T00:00:00"/>
    <s v="Matthew Gardner"/>
    <s v="Florida"/>
    <s v="Tampa"/>
    <n v="2022"/>
    <s v="05"/>
    <s v="27"/>
    <s v="High"/>
    <s v="MEDIUM"/>
  </r>
  <r>
    <s v="B-25170"/>
    <n v="1031"/>
    <n v="318"/>
    <n v="20"/>
    <s v="Electronics"/>
    <s v="Electronic Games"/>
    <s v="UPI"/>
    <d v="2022-05-27T00:00:00"/>
    <s v="Matthew Gardner"/>
    <s v="Florida"/>
    <s v="Tampa"/>
    <n v="2022"/>
    <s v="05"/>
    <s v="27"/>
    <s v="Low"/>
    <s v="LOW"/>
  </r>
  <r>
    <s v="B-26734"/>
    <n v="847"/>
    <n v="355"/>
    <n v="17"/>
    <s v="Furniture"/>
    <s v="Tables"/>
    <s v="COD"/>
    <d v="2022-05-23T00:00:00"/>
    <s v="James Garcia"/>
    <s v="New York"/>
    <s v="Buffalo"/>
    <n v="2022"/>
    <s v="05"/>
    <s v="23"/>
    <s v="Low"/>
    <s v="LOW"/>
  </r>
  <r>
    <s v="B-26153"/>
    <n v="4906"/>
    <n v="975"/>
    <n v="7"/>
    <s v="Furniture"/>
    <s v="Tables"/>
    <s v="Debit Card"/>
    <d v="2022-05-18T00:00:00"/>
    <s v="Laura Yu"/>
    <s v="Texas"/>
    <s v="Houston"/>
    <n v="2022"/>
    <s v="05"/>
    <s v="18"/>
    <s v="Low"/>
    <s v="LOW"/>
  </r>
  <r>
    <s v="B-25681"/>
    <n v="3854"/>
    <n v="245"/>
    <n v="19"/>
    <s v="Electronics"/>
    <s v="Laptops"/>
    <s v="COD"/>
    <d v="2022-05-17T00:00:00"/>
    <s v="Robert Hill"/>
    <s v="Ohio"/>
    <s v="Columbus"/>
    <n v="2022"/>
    <s v="05"/>
    <s v="17"/>
    <s v="Low"/>
    <s v="LOW"/>
  </r>
  <r>
    <s v="B-25326"/>
    <n v="5578"/>
    <n v="277"/>
    <n v="16"/>
    <s v="Furniture"/>
    <s v="Tables"/>
    <s v="COD"/>
    <d v="2022-05-16T00:00:00"/>
    <s v="Charles Smith"/>
    <s v="Ohio"/>
    <s v="Columbus"/>
    <n v="2022"/>
    <s v="05"/>
    <s v="16"/>
    <s v="Low"/>
    <s v="LOW"/>
  </r>
  <r>
    <s v="B-26352"/>
    <n v="9382"/>
    <n v="1085"/>
    <n v="3"/>
    <s v="Electronics"/>
    <s v="Printers"/>
    <s v="Debit Card"/>
    <d v="2022-05-16T00:00:00"/>
    <s v="Annette Pierce"/>
    <s v="New York"/>
    <s v="Rochester"/>
    <n v="2022"/>
    <s v="05"/>
    <s v="16"/>
    <s v="High"/>
    <s v="MEDIUM"/>
  </r>
  <r>
    <s v="B-26352"/>
    <n v="4936"/>
    <n v="576"/>
    <n v="19"/>
    <s v="Furniture"/>
    <s v="Tables"/>
    <s v="COD"/>
    <d v="2022-05-16T00:00:00"/>
    <s v="Annette Pierce"/>
    <s v="New York"/>
    <s v="Rochester"/>
    <n v="2022"/>
    <s v="05"/>
    <s v="16"/>
    <s v="Low"/>
    <s v="LOW"/>
  </r>
  <r>
    <s v="B-26803"/>
    <n v="9399"/>
    <n v="1949"/>
    <n v="12"/>
    <s v="Electronics"/>
    <s v="Printers"/>
    <s v="UPI"/>
    <d v="2022-05-16T00:00:00"/>
    <s v="Elizabeth White"/>
    <s v="New York"/>
    <s v="Rochester"/>
    <n v="2022"/>
    <s v="05"/>
    <s v="16"/>
    <s v="High"/>
    <s v="MEDIUM"/>
  </r>
  <r>
    <s v="B-26803"/>
    <n v="7957"/>
    <n v="965"/>
    <n v="4"/>
    <s v="Furniture"/>
    <s v="Sofas"/>
    <s v="Credit Card"/>
    <d v="2022-05-16T00:00:00"/>
    <s v="Elizabeth White"/>
    <s v="New York"/>
    <s v="Rochester"/>
    <n v="2022"/>
    <s v="05"/>
    <s v="16"/>
    <s v="Low"/>
    <s v="LOW"/>
  </r>
  <r>
    <s v="B-25780"/>
    <n v="5335"/>
    <n v="322"/>
    <n v="15"/>
    <s v="Electronics"/>
    <s v="Electronic Games"/>
    <s v="COD"/>
    <d v="2022-05-15T00:00:00"/>
    <s v="Jessica Greene"/>
    <s v="New York"/>
    <s v="New York City"/>
    <n v="2022"/>
    <s v="05"/>
    <s v="15"/>
    <s v="Low"/>
    <s v="LOW"/>
  </r>
  <r>
    <s v="B-25815"/>
    <n v="8531"/>
    <n v="2555"/>
    <n v="4"/>
    <s v="Electronics"/>
    <s v="Laptops"/>
    <s v="EMI"/>
    <d v="2022-05-14T00:00:00"/>
    <s v="Jasmine Gibbs"/>
    <s v="Texas"/>
    <s v="Austin"/>
    <n v="2022"/>
    <s v="05"/>
    <s v="14"/>
    <s v="High"/>
    <s v="HIGH"/>
  </r>
  <r>
    <s v="B-25979"/>
    <n v="9562"/>
    <n v="325"/>
    <n v="2"/>
    <s v="Electronics"/>
    <s v="Printers"/>
    <s v="Debit Card"/>
    <d v="2022-05-13T00:00:00"/>
    <s v="Andrew Kirby"/>
    <s v="California"/>
    <s v="San Diego"/>
    <n v="2022"/>
    <s v="05"/>
    <s v="13"/>
    <s v="Low"/>
    <s v="LOW"/>
  </r>
  <r>
    <s v="B-25777"/>
    <n v="6236"/>
    <n v="2839"/>
    <n v="7"/>
    <s v="Electronics"/>
    <s v="Printers"/>
    <s v="Credit Card"/>
    <d v="2022-05-10T00:00:00"/>
    <s v="Chad Brown"/>
    <s v="Florida"/>
    <s v="Orlando"/>
    <n v="2022"/>
    <s v="05"/>
    <s v="10"/>
    <s v="High"/>
    <s v="HIGH"/>
  </r>
  <r>
    <s v="B-25662"/>
    <n v="5346"/>
    <n v="1246"/>
    <n v="17"/>
    <s v="Furniture"/>
    <s v="Sofas"/>
    <s v="EMI"/>
    <d v="2022-05-07T00:00:00"/>
    <s v="Lisa Lowe"/>
    <s v="Florida"/>
    <s v="Miami"/>
    <n v="2022"/>
    <s v="05"/>
    <s v="07"/>
    <s v="High"/>
    <s v="MEDIUM"/>
  </r>
  <r>
    <s v="B-25388"/>
    <n v="5047"/>
    <n v="2211"/>
    <n v="13"/>
    <s v="Furniture"/>
    <s v="Sofas"/>
    <s v="EMI"/>
    <d v="2022-05-06T00:00:00"/>
    <s v="Mark Boyle"/>
    <s v="New York"/>
    <s v="Buffalo"/>
    <n v="2022"/>
    <s v="05"/>
    <s v="06"/>
    <s v="High"/>
    <s v="MEDIUM"/>
  </r>
  <r>
    <s v="B-26668"/>
    <n v="972"/>
    <n v="106"/>
    <n v="15"/>
    <s v="Office Supplies"/>
    <s v="Pens"/>
    <s v="EMI"/>
    <d v="2022-05-06T00:00:00"/>
    <s v="Betty Tucker"/>
    <s v="Ohio"/>
    <s v="Cincinnati"/>
    <n v="2022"/>
    <s v="05"/>
    <s v="06"/>
    <s v="Low"/>
    <s v="LOW"/>
  </r>
  <r>
    <s v="B-25537"/>
    <n v="6123"/>
    <n v="1686"/>
    <n v="3"/>
    <s v="Office Supplies"/>
    <s v="Markers"/>
    <s v="Credit Card"/>
    <d v="2022-05-06T00:00:00"/>
    <s v="Roger Morrison"/>
    <s v="Ohio"/>
    <s v="Cincinnati"/>
    <n v="2022"/>
    <s v="05"/>
    <s v="06"/>
    <s v="High"/>
    <s v="MEDIUM"/>
  </r>
  <r>
    <s v="B-26839"/>
    <n v="6034"/>
    <n v="608"/>
    <n v="8"/>
    <s v="Electronics"/>
    <s v="Phones"/>
    <s v="EMI"/>
    <d v="2022-05-01T00:00:00"/>
    <s v="Sarah Wagner"/>
    <s v="Texas"/>
    <s v="Houston"/>
    <n v="2022"/>
    <s v="05"/>
    <s v="01"/>
    <s v="Low"/>
    <s v="LOW"/>
  </r>
  <r>
    <s v="B-26839"/>
    <n v="8956"/>
    <n v="3359"/>
    <n v="13"/>
    <s v="Furniture"/>
    <s v="Bookcases"/>
    <s v="Credit Card"/>
    <d v="2022-05-01T00:00:00"/>
    <s v="Sarah Wagner"/>
    <s v="Texas"/>
    <s v="Houston"/>
    <n v="2022"/>
    <s v="05"/>
    <s v="01"/>
    <s v="High"/>
    <s v="HIGH"/>
  </r>
  <r>
    <s v="B-26922"/>
    <n v="3957"/>
    <n v="151"/>
    <n v="10"/>
    <s v="Office Supplies"/>
    <s v="Binders"/>
    <s v="EMI"/>
    <d v="2022-04-30T00:00:00"/>
    <s v="Timothy Baker"/>
    <s v="Texas"/>
    <s v="Austin"/>
    <n v="2022"/>
    <s v="04"/>
    <s v="30"/>
    <s v="Low"/>
    <s v="LOW"/>
  </r>
  <r>
    <s v="B-26059"/>
    <n v="4462"/>
    <n v="121"/>
    <n v="8"/>
    <s v="Electronics"/>
    <s v="Laptops"/>
    <s v="COD"/>
    <d v="2022-04-24T00:00:00"/>
    <s v="Wesley Deleon"/>
    <s v="Illinois"/>
    <s v="Springfield"/>
    <n v="2022"/>
    <s v="04"/>
    <s v="24"/>
    <s v="Low"/>
    <s v="LOW"/>
  </r>
  <r>
    <s v="B-26059"/>
    <n v="6212"/>
    <n v="1881"/>
    <n v="17"/>
    <s v="Electronics"/>
    <s v="Phones"/>
    <s v="COD"/>
    <d v="2022-04-24T00:00:00"/>
    <s v="Wesley Deleon"/>
    <s v="Illinois"/>
    <s v="Springfield"/>
    <n v="2022"/>
    <s v="04"/>
    <s v="24"/>
    <s v="High"/>
    <s v="MEDIUM"/>
  </r>
  <r>
    <s v="B-26288"/>
    <n v="5344"/>
    <n v="2607"/>
    <n v="6"/>
    <s v="Office Supplies"/>
    <s v="Paper"/>
    <s v="Debit Card"/>
    <d v="2022-04-23T00:00:00"/>
    <s v="James Murray"/>
    <s v="Texas"/>
    <s v="Dallas"/>
    <n v="2022"/>
    <s v="04"/>
    <s v="23"/>
    <s v="High"/>
    <s v="HIGH"/>
  </r>
  <r>
    <s v="B-26478"/>
    <n v="2542"/>
    <n v="190"/>
    <n v="1"/>
    <s v="Office Supplies"/>
    <s v="Markers"/>
    <s v="Credit Card"/>
    <d v="2022-04-21T00:00:00"/>
    <s v="James Tanner"/>
    <s v="Texas"/>
    <s v="Houston"/>
    <n v="2022"/>
    <s v="04"/>
    <s v="21"/>
    <s v="Low"/>
    <s v="LOW"/>
  </r>
  <r>
    <s v="B-25660"/>
    <n v="7595"/>
    <n v="2873"/>
    <n v="4"/>
    <s v="Furniture"/>
    <s v="Chairs"/>
    <s v="Debit Card"/>
    <d v="2022-04-19T00:00:00"/>
    <s v="Cynthia Rodriguez"/>
    <s v="New York"/>
    <s v="Rochester"/>
    <n v="2022"/>
    <s v="04"/>
    <s v="19"/>
    <s v="High"/>
    <s v="HIGH"/>
  </r>
  <r>
    <s v="B-26972"/>
    <n v="6956"/>
    <n v="318"/>
    <n v="20"/>
    <s v="Office Supplies"/>
    <s v="Markers"/>
    <s v="Debit Card"/>
    <d v="2022-04-19T00:00:00"/>
    <s v="Steven Haynes"/>
    <s v="Illinois"/>
    <s v="Springfield"/>
    <n v="2022"/>
    <s v="04"/>
    <s v="19"/>
    <s v="Low"/>
    <s v="LOW"/>
  </r>
  <r>
    <s v="B-25496"/>
    <n v="3095"/>
    <n v="941"/>
    <n v="2"/>
    <s v="Office Supplies"/>
    <s v="Pens"/>
    <s v="EMI"/>
    <d v="2022-04-19T00:00:00"/>
    <s v="Maria Carroll"/>
    <s v="Ohio"/>
    <s v="Cleveland"/>
    <n v="2022"/>
    <s v="04"/>
    <s v="19"/>
    <s v="Low"/>
    <s v="LOW"/>
  </r>
  <r>
    <s v="B-26993"/>
    <n v="3083"/>
    <n v="1151"/>
    <n v="16"/>
    <s v="Furniture"/>
    <s v="Bookcases"/>
    <s v="Debit Card"/>
    <d v="2022-04-16T00:00:00"/>
    <s v="William Villarreal"/>
    <s v="Florida"/>
    <s v="Orlando"/>
    <n v="2022"/>
    <s v="04"/>
    <s v="16"/>
    <s v="High"/>
    <s v="MEDIUM"/>
  </r>
  <r>
    <s v="B-26017"/>
    <n v="5379"/>
    <n v="2510"/>
    <n v="17"/>
    <s v="Electronics"/>
    <s v="Printers"/>
    <s v="COD"/>
    <d v="2022-04-16T00:00:00"/>
    <s v="Jason Martinez"/>
    <s v="Ohio"/>
    <s v="Columbus"/>
    <n v="2022"/>
    <s v="04"/>
    <s v="16"/>
    <s v="High"/>
    <s v="HIGH"/>
  </r>
  <r>
    <s v="B-25936"/>
    <n v="9992"/>
    <n v="3696"/>
    <n v="20"/>
    <s v="Office Supplies"/>
    <s v="Pens"/>
    <s v="Debit Card"/>
    <d v="2022-04-15T00:00:00"/>
    <s v="Susan Burke"/>
    <s v="Texas"/>
    <s v="Austin"/>
    <n v="2022"/>
    <s v="04"/>
    <s v="15"/>
    <s v="High"/>
    <s v="HIGH"/>
  </r>
  <r>
    <s v="B-25936"/>
    <n v="9619"/>
    <n v="3420"/>
    <n v="7"/>
    <s v="Office Supplies"/>
    <s v="Binders"/>
    <s v="UPI"/>
    <d v="2022-04-15T00:00:00"/>
    <s v="Susan Burke"/>
    <s v="Texas"/>
    <s v="Austin"/>
    <n v="2022"/>
    <s v="04"/>
    <s v="15"/>
    <s v="High"/>
    <s v="HIGH"/>
  </r>
  <r>
    <s v="B-25715"/>
    <n v="6089"/>
    <n v="139"/>
    <n v="19"/>
    <s v="Furniture"/>
    <s v="Tables"/>
    <s v="Debit Card"/>
    <d v="2022-04-15T00:00:00"/>
    <s v="Kenneth Adams"/>
    <s v="Ohio"/>
    <s v="Cleveland"/>
    <n v="2022"/>
    <s v="04"/>
    <s v="15"/>
    <s v="Low"/>
    <s v="LOW"/>
  </r>
  <r>
    <s v="B-25715"/>
    <n v="2586"/>
    <n v="800"/>
    <n v="16"/>
    <s v="Furniture"/>
    <s v="Tables"/>
    <s v="UPI"/>
    <d v="2022-04-15T00:00:00"/>
    <s v="Kenneth Adams"/>
    <s v="Ohio"/>
    <s v="Cleveland"/>
    <n v="2022"/>
    <s v="04"/>
    <s v="15"/>
    <s v="Low"/>
    <s v="LOW"/>
  </r>
  <r>
    <s v="B-25715"/>
    <n v="3757"/>
    <n v="1626"/>
    <n v="9"/>
    <s v="Office Supplies"/>
    <s v="Paper"/>
    <s v="UPI"/>
    <d v="2022-04-15T00:00:00"/>
    <s v="Kenneth Adams"/>
    <s v="Ohio"/>
    <s v="Cleveland"/>
    <n v="2022"/>
    <s v="04"/>
    <s v="15"/>
    <s v="High"/>
    <s v="MEDIUM"/>
  </r>
  <r>
    <s v="B-26224"/>
    <n v="5564"/>
    <n v="175"/>
    <n v="11"/>
    <s v="Electronics"/>
    <s v="Laptops"/>
    <s v="COD"/>
    <d v="2022-04-12T00:00:00"/>
    <s v="Mr. John Tyler PhD"/>
    <s v="Texas"/>
    <s v="Houston"/>
    <n v="2022"/>
    <s v="04"/>
    <s v="12"/>
    <s v="Low"/>
    <s v="LOW"/>
  </r>
  <r>
    <s v="B-26224"/>
    <n v="3953"/>
    <n v="1776"/>
    <n v="15"/>
    <s v="Electronics"/>
    <s v="Electronic Games"/>
    <s v="UPI"/>
    <d v="2022-04-12T00:00:00"/>
    <s v="Mr. John Tyler PhD"/>
    <s v="Texas"/>
    <s v="Houston"/>
    <n v="2022"/>
    <s v="04"/>
    <s v="12"/>
    <s v="High"/>
    <s v="MEDIUM"/>
  </r>
  <r>
    <s v="B-26898"/>
    <n v="2174"/>
    <n v="265"/>
    <n v="19"/>
    <s v="Office Supplies"/>
    <s v="Pens"/>
    <s v="Credit Card"/>
    <d v="2022-04-11T00:00:00"/>
    <s v="Dean Avila"/>
    <s v="Ohio"/>
    <s v="Cincinnati"/>
    <n v="2022"/>
    <s v="04"/>
    <s v="11"/>
    <s v="Low"/>
    <s v="LOW"/>
  </r>
  <r>
    <s v="B-26898"/>
    <n v="8541"/>
    <n v="2029"/>
    <n v="12"/>
    <s v="Electronics"/>
    <s v="Electronic Games"/>
    <s v="Credit Card"/>
    <d v="2022-04-11T00:00:00"/>
    <s v="Dean Avila"/>
    <s v="Ohio"/>
    <s v="Cincinnati"/>
    <n v="2022"/>
    <s v="04"/>
    <s v="11"/>
    <s v="High"/>
    <s v="MEDIUM"/>
  </r>
  <r>
    <s v="B-26898"/>
    <n v="1931"/>
    <n v="551"/>
    <n v="3"/>
    <s v="Furniture"/>
    <s v="Bookcases"/>
    <s v="EMI"/>
    <d v="2022-04-11T00:00:00"/>
    <s v="Dean Avila"/>
    <s v="Ohio"/>
    <s v="Cincinnati"/>
    <n v="2022"/>
    <s v="04"/>
    <s v="11"/>
    <s v="Low"/>
    <s v="LOW"/>
  </r>
  <r>
    <s v="B-26240"/>
    <n v="8042"/>
    <n v="936"/>
    <n v="15"/>
    <s v="Office Supplies"/>
    <s v="Markers"/>
    <s v="EMI"/>
    <d v="2022-04-08T00:00:00"/>
    <s v="Zachary Carpenter"/>
    <s v="California"/>
    <s v="Los Angeles"/>
    <n v="2022"/>
    <s v="04"/>
    <s v="08"/>
    <s v="Low"/>
    <s v="LOW"/>
  </r>
  <r>
    <s v="B-26259"/>
    <n v="1757"/>
    <n v="622"/>
    <n v="10"/>
    <s v="Furniture"/>
    <s v="Chairs"/>
    <s v="UPI"/>
    <d v="2022-03-29T00:00:00"/>
    <s v="Douglas Mcfarland"/>
    <s v="Ohio"/>
    <s v="Cleveland"/>
    <n v="2022"/>
    <s v="03"/>
    <s v="29"/>
    <s v="Low"/>
    <s v="LOW"/>
  </r>
  <r>
    <s v="B-25861"/>
    <n v="9851"/>
    <n v="2669"/>
    <n v="19"/>
    <s v="Electronics"/>
    <s v="Electronic Games"/>
    <s v="Debit Card"/>
    <d v="2022-03-28T00:00:00"/>
    <s v="Tammy Anthony"/>
    <s v="Ohio"/>
    <s v="Cleveland"/>
    <n v="2022"/>
    <s v="03"/>
    <s v="28"/>
    <s v="High"/>
    <s v="HIGH"/>
  </r>
  <r>
    <s v="B-25861"/>
    <n v="9989"/>
    <n v="3930"/>
    <n v="14"/>
    <s v="Furniture"/>
    <s v="Tables"/>
    <s v="Debit Card"/>
    <d v="2022-03-28T00:00:00"/>
    <s v="Tammy Anthony"/>
    <s v="Ohio"/>
    <s v="Cleveland"/>
    <n v="2022"/>
    <s v="03"/>
    <s v="28"/>
    <s v="High"/>
    <s v="HIGH"/>
  </r>
  <r>
    <s v="B-25655"/>
    <n v="4099"/>
    <n v="52"/>
    <n v="18"/>
    <s v="Electronics"/>
    <s v="Laptops"/>
    <s v="UPI"/>
    <d v="2022-03-28T00:00:00"/>
    <s v="Russell Austin"/>
    <s v="New York"/>
    <s v="New York City"/>
    <n v="2022"/>
    <s v="03"/>
    <s v="28"/>
    <s v="Low"/>
    <s v="LOW"/>
  </r>
  <r>
    <s v="B-25568"/>
    <n v="7811"/>
    <n v="1538"/>
    <n v="12"/>
    <s v="Furniture"/>
    <s v="Sofas"/>
    <s v="COD"/>
    <d v="2022-03-25T00:00:00"/>
    <s v="Melissa Peck"/>
    <s v="Florida"/>
    <s v="Miami"/>
    <n v="2022"/>
    <s v="03"/>
    <s v="25"/>
    <s v="High"/>
    <s v="MEDIUM"/>
  </r>
  <r>
    <s v="B-25465"/>
    <n v="717"/>
    <n v="158"/>
    <n v="16"/>
    <s v="Furniture"/>
    <s v="Tables"/>
    <s v="Credit Card"/>
    <d v="2022-03-23T00:00:00"/>
    <s v="Tony Ray"/>
    <s v="Ohio"/>
    <s v="Cleveland"/>
    <n v="2022"/>
    <s v="03"/>
    <s v="23"/>
    <s v="Low"/>
    <s v="LOW"/>
  </r>
  <r>
    <s v="B-25465"/>
    <n v="508"/>
    <n v="177"/>
    <n v="17"/>
    <s v="Furniture"/>
    <s v="Sofas"/>
    <s v="UPI"/>
    <d v="2022-03-23T00:00:00"/>
    <s v="Tony Ray"/>
    <s v="Ohio"/>
    <s v="Cleveland"/>
    <n v="2022"/>
    <s v="03"/>
    <s v="23"/>
    <s v="Low"/>
    <s v="LOW"/>
  </r>
  <r>
    <s v="B-26610"/>
    <n v="4957"/>
    <n v="1152"/>
    <n v="8"/>
    <s v="Office Supplies"/>
    <s v="Markers"/>
    <s v="Credit Card"/>
    <d v="2022-03-22T00:00:00"/>
    <s v="Meghan Rush"/>
    <s v="Ohio"/>
    <s v="Cleveland"/>
    <n v="2022"/>
    <s v="03"/>
    <s v="22"/>
    <s v="High"/>
    <s v="MEDIUM"/>
  </r>
  <r>
    <s v="B-25171"/>
    <n v="3234"/>
    <n v="1029"/>
    <n v="20"/>
    <s v="Office Supplies"/>
    <s v="Markers"/>
    <s v="Credit Card"/>
    <d v="2022-03-20T00:00:00"/>
    <s v="David Figueroa"/>
    <s v="Florida"/>
    <s v="Miami"/>
    <n v="2022"/>
    <s v="03"/>
    <s v="20"/>
    <s v="High"/>
    <s v="MEDIUM"/>
  </r>
  <r>
    <s v="B-25919"/>
    <n v="2140"/>
    <n v="970"/>
    <n v="4"/>
    <s v="Office Supplies"/>
    <s v="Paper"/>
    <s v="Credit Card"/>
    <d v="2022-03-20T00:00:00"/>
    <s v="Jonathan Reed"/>
    <s v="California"/>
    <s v="San Francisco"/>
    <n v="2022"/>
    <s v="03"/>
    <s v="20"/>
    <s v="Low"/>
    <s v="LOW"/>
  </r>
  <r>
    <s v="B-25919"/>
    <n v="2670"/>
    <n v="1026"/>
    <n v="1"/>
    <s v="Electronics"/>
    <s v="Laptops"/>
    <s v="Debit Card"/>
    <d v="2022-03-20T00:00:00"/>
    <s v="Jonathan Reed"/>
    <s v="California"/>
    <s v="San Francisco"/>
    <n v="2022"/>
    <s v="03"/>
    <s v="20"/>
    <s v="High"/>
    <s v="MEDIUM"/>
  </r>
  <r>
    <s v="B-25237"/>
    <n v="5250"/>
    <n v="187"/>
    <n v="1"/>
    <s v="Office Supplies"/>
    <s v="Binders"/>
    <s v="COD"/>
    <d v="2022-03-17T00:00:00"/>
    <s v="Jim Johnson"/>
    <s v="Ohio"/>
    <s v="Cincinnati"/>
    <n v="2022"/>
    <s v="03"/>
    <s v="17"/>
    <s v="Low"/>
    <s v="LOW"/>
  </r>
  <r>
    <s v="B-26603"/>
    <n v="5944"/>
    <n v="2661"/>
    <n v="7"/>
    <s v="Electronics"/>
    <s v="Laptops"/>
    <s v="EMI"/>
    <d v="2022-03-17T00:00:00"/>
    <s v="Harold Mitchell"/>
    <s v="Texas"/>
    <s v="Austin"/>
    <n v="2022"/>
    <s v="03"/>
    <s v="17"/>
    <s v="High"/>
    <s v="HIGH"/>
  </r>
  <r>
    <s v="B-25515"/>
    <n v="4468"/>
    <n v="1940"/>
    <n v="9"/>
    <s v="Office Supplies"/>
    <s v="Paper"/>
    <s v="COD"/>
    <d v="2022-03-16T00:00:00"/>
    <s v="Seth Rodriguez"/>
    <s v="Florida"/>
    <s v="Tampa"/>
    <n v="2022"/>
    <s v="03"/>
    <s v="16"/>
    <s v="High"/>
    <s v="MEDIUM"/>
  </r>
  <r>
    <s v="B-26543"/>
    <n v="7067"/>
    <n v="1943"/>
    <n v="16"/>
    <s v="Furniture"/>
    <s v="Tables"/>
    <s v="Credit Card"/>
    <d v="2022-03-15T00:00:00"/>
    <s v="Nicolas Owen"/>
    <s v="California"/>
    <s v="San Francisco"/>
    <n v="2022"/>
    <s v="03"/>
    <s v="15"/>
    <s v="High"/>
    <s v="MEDIUM"/>
  </r>
  <r>
    <s v="B-25809"/>
    <n v="2685"/>
    <n v="379"/>
    <n v="18"/>
    <s v="Electronics"/>
    <s v="Phones"/>
    <s v="UPI"/>
    <d v="2022-03-08T00:00:00"/>
    <s v="Kelly Smith"/>
    <s v="Ohio"/>
    <s v="Cleveland"/>
    <n v="2022"/>
    <s v="03"/>
    <s v="08"/>
    <s v="Low"/>
    <s v="LOW"/>
  </r>
  <r>
    <s v="B-25809"/>
    <n v="9916"/>
    <n v="4602"/>
    <n v="14"/>
    <s v="Furniture"/>
    <s v="Chairs"/>
    <s v="UPI"/>
    <d v="2022-03-08T00:00:00"/>
    <s v="Kelly Smith"/>
    <s v="Ohio"/>
    <s v="Cleveland"/>
    <n v="2022"/>
    <s v="03"/>
    <s v="08"/>
    <s v="High"/>
    <s v="HIGH"/>
  </r>
  <r>
    <s v="B-25809"/>
    <n v="6184"/>
    <n v="50"/>
    <n v="14"/>
    <s v="Electronics"/>
    <s v="Electronic Games"/>
    <s v="Credit Card"/>
    <d v="2022-03-08T00:00:00"/>
    <s v="Kelly Smith"/>
    <s v="Ohio"/>
    <s v="Cleveland"/>
    <n v="2022"/>
    <s v="03"/>
    <s v="08"/>
    <s v="Low"/>
    <s v="LOW"/>
  </r>
  <r>
    <s v="B-25809"/>
    <n v="4548"/>
    <n v="2135"/>
    <n v="8"/>
    <s v="Office Supplies"/>
    <s v="Markers"/>
    <s v="Debit Card"/>
    <d v="2022-03-08T00:00:00"/>
    <s v="Kelly Smith"/>
    <s v="Ohio"/>
    <s v="Cleveland"/>
    <n v="2022"/>
    <s v="03"/>
    <s v="08"/>
    <s v="High"/>
    <s v="MEDIUM"/>
  </r>
  <r>
    <s v="B-26069"/>
    <n v="838"/>
    <n v="271"/>
    <n v="11"/>
    <s v="Office Supplies"/>
    <s v="Markers"/>
    <s v="EMI"/>
    <d v="2022-02-28T00:00:00"/>
    <s v="Jeffrey Wilcox"/>
    <s v="Illinois"/>
    <s v="Peoria"/>
    <n v="2022"/>
    <s v="02"/>
    <s v="28"/>
    <s v="Low"/>
    <s v="LOW"/>
  </r>
  <r>
    <s v="B-26069"/>
    <n v="3577"/>
    <n v="699"/>
    <n v="2"/>
    <s v="Furniture"/>
    <s v="Tables"/>
    <s v="UPI"/>
    <d v="2022-02-28T00:00:00"/>
    <s v="Jeffrey Wilcox"/>
    <s v="Illinois"/>
    <s v="Peoria"/>
    <n v="2022"/>
    <s v="02"/>
    <s v="28"/>
    <s v="Low"/>
    <s v="LOW"/>
  </r>
  <r>
    <s v="B-25830"/>
    <n v="3839"/>
    <n v="1415"/>
    <n v="10"/>
    <s v="Office Supplies"/>
    <s v="Binders"/>
    <s v="UPI"/>
    <d v="2022-02-28T00:00:00"/>
    <s v="Andrew Benson"/>
    <s v="Florida"/>
    <s v="Orlando"/>
    <n v="2022"/>
    <s v="02"/>
    <s v="28"/>
    <s v="High"/>
    <s v="MEDIUM"/>
  </r>
  <r>
    <s v="B-26730"/>
    <n v="6139"/>
    <n v="451"/>
    <n v="10"/>
    <s v="Furniture"/>
    <s v="Tables"/>
    <s v="Debit Card"/>
    <d v="2022-02-26T00:00:00"/>
    <s v="David Smith"/>
    <s v="Florida"/>
    <s v="Orlando"/>
    <n v="2022"/>
    <s v="02"/>
    <s v="26"/>
    <s v="Low"/>
    <s v="LOW"/>
  </r>
  <r>
    <s v="B-26730"/>
    <n v="8636"/>
    <n v="3192"/>
    <n v="3"/>
    <s v="Furniture"/>
    <s v="Chairs"/>
    <s v="COD"/>
    <d v="2022-02-26T00:00:00"/>
    <s v="David Smith"/>
    <s v="Florida"/>
    <s v="Orlando"/>
    <n v="2022"/>
    <s v="02"/>
    <s v="26"/>
    <s v="High"/>
    <s v="HIGH"/>
  </r>
  <r>
    <s v="B-26730"/>
    <n v="4439"/>
    <n v="1712"/>
    <n v="19"/>
    <s v="Furniture"/>
    <s v="Sofas"/>
    <s v="Credit Card"/>
    <d v="2022-02-26T00:00:00"/>
    <s v="David Smith"/>
    <s v="Florida"/>
    <s v="Orlando"/>
    <n v="2022"/>
    <s v="02"/>
    <s v="26"/>
    <s v="High"/>
    <s v="MEDIUM"/>
  </r>
  <r>
    <s v="B-26277"/>
    <n v="2323"/>
    <n v="727"/>
    <n v="7"/>
    <s v="Furniture"/>
    <s v="Tables"/>
    <s v="COD"/>
    <d v="2022-02-24T00:00:00"/>
    <s v="Matthew Harris"/>
    <s v="Texas"/>
    <s v="Dallas"/>
    <n v="2022"/>
    <s v="02"/>
    <s v="24"/>
    <s v="Low"/>
    <s v="LOW"/>
  </r>
  <r>
    <s v="B-26277"/>
    <n v="1368"/>
    <n v="406"/>
    <n v="9"/>
    <s v="Furniture"/>
    <s v="Bookcases"/>
    <s v="UPI"/>
    <d v="2022-02-24T00:00:00"/>
    <s v="Matthew Harris"/>
    <s v="Texas"/>
    <s v="Dallas"/>
    <n v="2022"/>
    <s v="02"/>
    <s v="24"/>
    <s v="Low"/>
    <s v="LOW"/>
  </r>
  <r>
    <s v="B-26185"/>
    <n v="1591"/>
    <n v="727"/>
    <n v="5"/>
    <s v="Electronics"/>
    <s v="Electronic Games"/>
    <s v="Credit Card"/>
    <d v="2022-02-23T00:00:00"/>
    <s v="Dr. Sarah Booth"/>
    <s v="Ohio"/>
    <s v="Cincinnati"/>
    <n v="2022"/>
    <s v="02"/>
    <s v="23"/>
    <s v="Low"/>
    <s v="LOW"/>
  </r>
  <r>
    <s v="B-26747"/>
    <n v="3574"/>
    <n v="851"/>
    <n v="4"/>
    <s v="Electronics"/>
    <s v="Printers"/>
    <s v="Credit Card"/>
    <d v="2022-02-23T00:00:00"/>
    <s v="Amy Wilson"/>
    <s v="California"/>
    <s v="Los Angeles"/>
    <n v="2022"/>
    <s v="02"/>
    <s v="23"/>
    <s v="Low"/>
    <s v="LOW"/>
  </r>
  <r>
    <s v="B-26747"/>
    <n v="576"/>
    <n v="76"/>
    <n v="13"/>
    <s v="Furniture"/>
    <s v="Sofas"/>
    <s v="UPI"/>
    <d v="2022-02-23T00:00:00"/>
    <s v="Amy Wilson"/>
    <s v="California"/>
    <s v="Los Angeles"/>
    <n v="2022"/>
    <s v="02"/>
    <s v="23"/>
    <s v="Low"/>
    <s v="LOW"/>
  </r>
  <r>
    <s v="B-26598"/>
    <n v="1093"/>
    <n v="397"/>
    <n v="17"/>
    <s v="Electronics"/>
    <s v="Printers"/>
    <s v="Credit Card"/>
    <d v="2022-02-22T00:00:00"/>
    <s v="James Carter"/>
    <s v="Ohio"/>
    <s v="Columbus"/>
    <n v="2022"/>
    <s v="02"/>
    <s v="22"/>
    <s v="Low"/>
    <s v="LOW"/>
  </r>
  <r>
    <s v="B-26598"/>
    <n v="2636"/>
    <n v="88"/>
    <n v="11"/>
    <s v="Office Supplies"/>
    <s v="Paper"/>
    <s v="Debit Card"/>
    <d v="2022-02-22T00:00:00"/>
    <s v="James Carter"/>
    <s v="Ohio"/>
    <s v="Columbus"/>
    <n v="2022"/>
    <s v="02"/>
    <s v="22"/>
    <s v="Low"/>
    <s v="LOW"/>
  </r>
  <r>
    <s v="B-26792"/>
    <n v="3288"/>
    <n v="1477"/>
    <n v="3"/>
    <s v="Office Supplies"/>
    <s v="Pens"/>
    <s v="EMI"/>
    <d v="2022-02-19T00:00:00"/>
    <s v="Alejandro Williams"/>
    <s v="Illinois"/>
    <s v="Springfield"/>
    <n v="2022"/>
    <s v="02"/>
    <s v="19"/>
    <s v="High"/>
    <s v="MEDIUM"/>
  </r>
  <r>
    <s v="B-26659"/>
    <n v="526"/>
    <n v="83"/>
    <n v="4"/>
    <s v="Furniture"/>
    <s v="Sofas"/>
    <s v="Credit Card"/>
    <d v="2022-02-18T00:00:00"/>
    <s v="Samuel Little MD"/>
    <s v="Illinois"/>
    <s v="Chicago"/>
    <n v="2022"/>
    <s v="02"/>
    <s v="18"/>
    <s v="Low"/>
    <s v="LOW"/>
  </r>
  <r>
    <s v="B-25955"/>
    <n v="655"/>
    <n v="297"/>
    <n v="4"/>
    <s v="Office Supplies"/>
    <s v="Markers"/>
    <s v="Debit Card"/>
    <d v="2022-02-15T00:00:00"/>
    <s v="Alexander Adams"/>
    <s v="New York"/>
    <s v="Buffalo"/>
    <n v="2022"/>
    <s v="02"/>
    <s v="15"/>
    <s v="Low"/>
    <s v="LOW"/>
  </r>
  <r>
    <s v="B-26643"/>
    <n v="7344"/>
    <n v="2251"/>
    <n v="7"/>
    <s v="Electronics"/>
    <s v="Electronic Games"/>
    <s v="Debit Card"/>
    <d v="2022-02-11T00:00:00"/>
    <s v="John Williams"/>
    <s v="Florida"/>
    <s v="Miami"/>
    <n v="2022"/>
    <s v="02"/>
    <s v="11"/>
    <s v="High"/>
    <s v="MEDIUM"/>
  </r>
  <r>
    <s v="B-26643"/>
    <n v="7306"/>
    <n v="1547"/>
    <n v="3"/>
    <s v="Office Supplies"/>
    <s v="Paper"/>
    <s v="COD"/>
    <d v="2022-02-11T00:00:00"/>
    <s v="John Williams"/>
    <s v="Florida"/>
    <s v="Miami"/>
    <n v="2022"/>
    <s v="02"/>
    <s v="11"/>
    <s v="High"/>
    <s v="MEDIUM"/>
  </r>
  <r>
    <s v="B-26643"/>
    <n v="5832"/>
    <n v="2588"/>
    <n v="10"/>
    <s v="Electronics"/>
    <s v="Printers"/>
    <s v="COD"/>
    <d v="2022-02-11T00:00:00"/>
    <s v="John Williams"/>
    <s v="Florida"/>
    <s v="Miami"/>
    <n v="2022"/>
    <s v="02"/>
    <s v="11"/>
    <s v="High"/>
    <s v="HIGH"/>
  </r>
  <r>
    <s v="B-25064"/>
    <n v="6109"/>
    <n v="3040"/>
    <n v="9"/>
    <s v="Furniture"/>
    <s v="Chairs"/>
    <s v="EMI"/>
    <d v="2022-02-10T00:00:00"/>
    <s v="Kimberly Johnson"/>
    <s v="New York"/>
    <s v="Buffalo"/>
    <n v="2022"/>
    <s v="02"/>
    <s v="10"/>
    <s v="High"/>
    <s v="HIGH"/>
  </r>
  <r>
    <s v="B-25064"/>
    <n v="4628"/>
    <n v="1491"/>
    <n v="17"/>
    <s v="Electronics"/>
    <s v="Electronic Games"/>
    <s v="UPI"/>
    <d v="2022-02-10T00:00:00"/>
    <s v="Kimberly Johnson"/>
    <s v="New York"/>
    <s v="Buffalo"/>
    <n v="2022"/>
    <s v="02"/>
    <s v="10"/>
    <s v="High"/>
    <s v="MEDIUM"/>
  </r>
  <r>
    <s v="B-26552"/>
    <n v="2804"/>
    <n v="936"/>
    <n v="10"/>
    <s v="Electronics"/>
    <s v="Electronic Games"/>
    <s v="Credit Card"/>
    <d v="2022-02-06T00:00:00"/>
    <s v="Olivia Orozco"/>
    <s v="Texas"/>
    <s v="Austin"/>
    <n v="2022"/>
    <s v="02"/>
    <s v="06"/>
    <s v="Low"/>
    <s v="LOW"/>
  </r>
  <r>
    <s v="B-25566"/>
    <n v="3877"/>
    <n v="481"/>
    <n v="16"/>
    <s v="Furniture"/>
    <s v="Chairs"/>
    <s v="Debit Card"/>
    <d v="2022-02-04T00:00:00"/>
    <s v="Susan Valdez"/>
    <s v="New York"/>
    <s v="New York City"/>
    <n v="2022"/>
    <s v="02"/>
    <s v="04"/>
    <s v="Low"/>
    <s v="LOW"/>
  </r>
  <r>
    <s v="B-26464"/>
    <n v="5704"/>
    <n v="714"/>
    <n v="13"/>
    <s v="Electronics"/>
    <s v="Laptops"/>
    <s v="EMI"/>
    <d v="2022-02-03T00:00:00"/>
    <s v="Zachary Perez"/>
    <s v="Texas"/>
    <s v="Austin"/>
    <n v="2022"/>
    <s v="02"/>
    <s v="03"/>
    <s v="Low"/>
    <s v="LOW"/>
  </r>
  <r>
    <s v="B-26464"/>
    <n v="8797"/>
    <n v="1010"/>
    <n v="8"/>
    <s v="Furniture"/>
    <s v="Tables"/>
    <s v="UPI"/>
    <d v="2022-02-03T00:00:00"/>
    <s v="Zachary Perez"/>
    <s v="Texas"/>
    <s v="Austin"/>
    <n v="2022"/>
    <s v="02"/>
    <s v="03"/>
    <s v="High"/>
    <s v="MEDIUM"/>
  </r>
  <r>
    <s v="B-26464"/>
    <n v="9236"/>
    <n v="2899"/>
    <n v="5"/>
    <s v="Electronics"/>
    <s v="Laptops"/>
    <s v="Debit Card"/>
    <d v="2022-02-03T00:00:00"/>
    <s v="Zachary Perez"/>
    <s v="Texas"/>
    <s v="Austin"/>
    <n v="2022"/>
    <s v="02"/>
    <s v="03"/>
    <s v="High"/>
    <s v="HIGH"/>
  </r>
  <r>
    <s v="B-26735"/>
    <n v="2078"/>
    <n v="612"/>
    <n v="6"/>
    <s v="Electronics"/>
    <s v="Laptops"/>
    <s v="COD"/>
    <d v="2022-01-25T00:00:00"/>
    <s v="Bruce Dennis"/>
    <s v="Texas"/>
    <s v="Austin"/>
    <n v="2022"/>
    <s v="01"/>
    <s v="25"/>
    <s v="Low"/>
    <s v="LOW"/>
  </r>
  <r>
    <s v="B-26703"/>
    <n v="4206"/>
    <n v="1821"/>
    <n v="17"/>
    <s v="Electronics"/>
    <s v="Electronic Games"/>
    <s v="EMI"/>
    <d v="2022-01-23T00:00:00"/>
    <s v="Juan Erickson"/>
    <s v="Texas"/>
    <s v="Austin"/>
    <n v="2022"/>
    <s v="01"/>
    <s v="23"/>
    <s v="High"/>
    <s v="MEDIUM"/>
  </r>
  <r>
    <s v="B-25777"/>
    <n v="6236"/>
    <n v="2839"/>
    <n v="7"/>
    <s v="Electronics"/>
    <s v="Printers"/>
    <s v="Credit Card"/>
    <d v="2022-01-20T00:00:00"/>
    <s v="Eric Adams"/>
    <s v="Illinois"/>
    <s v="Springfield"/>
    <n v="2022"/>
    <s v="01"/>
    <s v="20"/>
    <s v="High"/>
    <s v="HIGH"/>
  </r>
  <r>
    <s v="B-26296"/>
    <n v="7644"/>
    <n v="2428"/>
    <n v="6"/>
    <s v="Electronics"/>
    <s v="Phones"/>
    <s v="Debit Card"/>
    <d v="2022-01-20T00:00:00"/>
    <s v="Aaron Dunn"/>
    <s v="Illinois"/>
    <s v="Springfield"/>
    <n v="2022"/>
    <s v="01"/>
    <s v="20"/>
    <s v="High"/>
    <s v="MEDIUM"/>
  </r>
  <r>
    <s v="B-26112"/>
    <n v="1476"/>
    <n v="247"/>
    <n v="5"/>
    <s v="Furniture"/>
    <s v="Bookcases"/>
    <s v="COD"/>
    <d v="2022-01-19T00:00:00"/>
    <s v="Raymond Burgess"/>
    <s v="California"/>
    <s v="San Diego"/>
    <n v="2022"/>
    <s v="01"/>
    <s v="19"/>
    <s v="Low"/>
    <s v="LOW"/>
  </r>
  <r>
    <s v="B-25038"/>
    <n v="738"/>
    <n v="342"/>
    <n v="2"/>
    <s v="Furniture"/>
    <s v="Chairs"/>
    <s v="Debit Card"/>
    <d v="2022-01-18T00:00:00"/>
    <s v="Pamela Jones"/>
    <s v="New York"/>
    <s v="New York City"/>
    <n v="2022"/>
    <s v="01"/>
    <s v="18"/>
    <s v="Low"/>
    <s v="LOW"/>
  </r>
  <r>
    <s v="B-25763"/>
    <n v="2349"/>
    <n v="319"/>
    <n v="4"/>
    <s v="Office Supplies"/>
    <s v="Pens"/>
    <s v="UPI"/>
    <d v="2022-01-18T00:00:00"/>
    <s v="Clayton Lara"/>
    <s v="Florida"/>
    <s v="Miami"/>
    <n v="2022"/>
    <s v="01"/>
    <s v="18"/>
    <s v="Low"/>
    <s v="LOW"/>
  </r>
  <r>
    <s v="B-25763"/>
    <n v="8220"/>
    <n v="3882"/>
    <n v="14"/>
    <s v="Furniture"/>
    <s v="Chairs"/>
    <s v="UPI"/>
    <d v="2022-01-18T00:00:00"/>
    <s v="Clayton Lara"/>
    <s v="Florida"/>
    <s v="Miami"/>
    <n v="2022"/>
    <s v="01"/>
    <s v="18"/>
    <s v="High"/>
    <s v="HIGH"/>
  </r>
  <r>
    <s v="B-25763"/>
    <n v="2379"/>
    <n v="279"/>
    <n v="7"/>
    <s v="Furniture"/>
    <s v="Chairs"/>
    <s v="Debit Card"/>
    <d v="2022-01-18T00:00:00"/>
    <s v="Clayton Lara"/>
    <s v="Florida"/>
    <s v="Miami"/>
    <n v="2022"/>
    <s v="01"/>
    <s v="18"/>
    <s v="Low"/>
    <s v="LOW"/>
  </r>
  <r>
    <s v="B-25763"/>
    <n v="7377"/>
    <n v="2049"/>
    <n v="4"/>
    <s v="Office Supplies"/>
    <s v="Markers"/>
    <s v="UPI"/>
    <d v="2022-01-18T00:00:00"/>
    <s v="Clayton Lara"/>
    <s v="Florida"/>
    <s v="Miami"/>
    <n v="2022"/>
    <s v="01"/>
    <s v="18"/>
    <s v="High"/>
    <s v="MEDIUM"/>
  </r>
  <r>
    <s v="B-26965"/>
    <n v="1592"/>
    <n v="480"/>
    <n v="13"/>
    <s v="Electronics"/>
    <s v="Laptops"/>
    <s v="Debit Card"/>
    <d v="2022-01-18T00:00:00"/>
    <s v="Jordan Krause"/>
    <s v="Ohio"/>
    <s v="Cleveland"/>
    <n v="2022"/>
    <s v="01"/>
    <s v="18"/>
    <s v="Low"/>
    <s v="LOW"/>
  </r>
  <r>
    <s v="B-25228"/>
    <n v="6061"/>
    <n v="2121"/>
    <n v="19"/>
    <s v="Electronics"/>
    <s v="Laptops"/>
    <s v="EMI"/>
    <d v="2022-01-17T00:00:00"/>
    <s v="Dr. Thomas Peterson"/>
    <s v="California"/>
    <s v="San Diego"/>
    <n v="2022"/>
    <s v="01"/>
    <s v="17"/>
    <s v="High"/>
    <s v="MEDIUM"/>
  </r>
  <r>
    <s v="B-26121"/>
    <n v="1126"/>
    <n v="55"/>
    <n v="1"/>
    <s v="Furniture"/>
    <s v="Bookcases"/>
    <s v="UPI"/>
    <d v="2022-01-16T00:00:00"/>
    <s v="Jon Banks"/>
    <s v="Florida"/>
    <s v="Tampa"/>
    <n v="2022"/>
    <s v="01"/>
    <s v="16"/>
    <s v="Low"/>
    <s v="LOW"/>
  </r>
  <r>
    <s v="B-25112"/>
    <n v="7421"/>
    <n v="958"/>
    <n v="10"/>
    <s v="Furniture"/>
    <s v="Tables"/>
    <s v="COD"/>
    <d v="2022-01-16T00:00:00"/>
    <s v="Melissa Morales"/>
    <s v="Texas"/>
    <s v="Houston"/>
    <n v="2022"/>
    <s v="01"/>
    <s v="16"/>
    <s v="Low"/>
    <s v="LOW"/>
  </r>
  <r>
    <s v="B-25394"/>
    <n v="3686"/>
    <n v="760"/>
    <n v="20"/>
    <s v="Office Supplies"/>
    <s v="Pens"/>
    <s v="Debit Card"/>
    <d v="2022-01-15T00:00:00"/>
    <s v="Richard Wolfe"/>
    <s v="Ohio"/>
    <s v="Columbus"/>
    <n v="2022"/>
    <s v="01"/>
    <s v="15"/>
    <s v="Low"/>
    <s v="LOW"/>
  </r>
  <r>
    <s v="B-25223"/>
    <n v="3099"/>
    <n v="479"/>
    <n v="1"/>
    <s v="Office Supplies"/>
    <s v="Paper"/>
    <s v="COD"/>
    <d v="2022-01-15T00:00:00"/>
    <s v="Heidi Davis"/>
    <s v="New York"/>
    <s v="Buffalo"/>
    <n v="2022"/>
    <s v="01"/>
    <s v="15"/>
    <s v="Low"/>
    <s v="LOW"/>
  </r>
  <r>
    <s v="B-25223"/>
    <n v="2521"/>
    <n v="906"/>
    <n v="7"/>
    <s v="Electronics"/>
    <s v="Phones"/>
    <s v="COD"/>
    <d v="2022-01-15T00:00:00"/>
    <s v="Heidi Davis"/>
    <s v="New York"/>
    <s v="Buffalo"/>
    <n v="2022"/>
    <s v="01"/>
    <s v="15"/>
    <s v="Low"/>
    <s v="LOW"/>
  </r>
  <r>
    <s v="B-26116"/>
    <n v="6389"/>
    <n v="734"/>
    <n v="1"/>
    <s v="Furniture"/>
    <s v="Sofas"/>
    <s v="EMI"/>
    <d v="2022-01-15T00:00:00"/>
    <s v="Jeremy Jackson"/>
    <s v="Texas"/>
    <s v="Dallas"/>
    <n v="2022"/>
    <s v="01"/>
    <s v="15"/>
    <s v="Low"/>
    <s v="LOW"/>
  </r>
  <r>
    <s v="B-26964"/>
    <n v="3522"/>
    <n v="898"/>
    <n v="15"/>
    <s v="Office Supplies"/>
    <s v="Pens"/>
    <s v="Credit Card"/>
    <d v="2022-01-14T00:00:00"/>
    <s v="Abigail Brown"/>
    <s v="California"/>
    <s v="Los Angeles"/>
    <n v="2022"/>
    <s v="01"/>
    <s v="14"/>
    <s v="Low"/>
    <s v="LOW"/>
  </r>
  <r>
    <s v="B-25744"/>
    <n v="8438"/>
    <n v="3427"/>
    <n v="12"/>
    <s v="Office Supplies"/>
    <s v="Binders"/>
    <s v="Credit Card"/>
    <d v="2022-01-14T00:00:00"/>
    <s v="Sherry Tran"/>
    <s v="New York"/>
    <s v="Buffalo"/>
    <n v="2022"/>
    <s v="01"/>
    <s v="14"/>
    <s v="High"/>
    <s v="HIGH"/>
  </r>
  <r>
    <s v="B-25744"/>
    <n v="1689"/>
    <n v="109"/>
    <n v="9"/>
    <s v="Electronics"/>
    <s v="Electronic Games"/>
    <s v="UPI"/>
    <d v="2022-01-14T00:00:00"/>
    <s v="Sherry Tran"/>
    <s v="New York"/>
    <s v="Buffalo"/>
    <n v="2022"/>
    <s v="01"/>
    <s v="14"/>
    <s v="Low"/>
    <s v="LOW"/>
  </r>
  <r>
    <s v="B-25744"/>
    <n v="3936"/>
    <n v="1626"/>
    <n v="14"/>
    <s v="Office Supplies"/>
    <s v="Paper"/>
    <s v="COD"/>
    <d v="2022-01-14T00:00:00"/>
    <s v="Sherry Tran"/>
    <s v="New York"/>
    <s v="Buffalo"/>
    <n v="2022"/>
    <s v="01"/>
    <s v="14"/>
    <s v="High"/>
    <s v="MEDIUM"/>
  </r>
  <r>
    <s v="B-25738"/>
    <n v="9909"/>
    <n v="2999"/>
    <n v="18"/>
    <s v="Office Supplies"/>
    <s v="Markers"/>
    <s v="COD"/>
    <d v="2022-01-13T00:00:00"/>
    <s v="Teresa Perez"/>
    <s v="Texas"/>
    <s v="Austin"/>
    <n v="2022"/>
    <s v="01"/>
    <s v="13"/>
    <s v="High"/>
    <s v="HIGH"/>
  </r>
  <r>
    <s v="B-25925"/>
    <n v="3022"/>
    <n v="384"/>
    <n v="1"/>
    <s v="Office Supplies"/>
    <s v="Pens"/>
    <s v="Credit Card"/>
    <d v="2022-01-11T00:00:00"/>
    <s v="Ronald Mckinney"/>
    <s v="Texas"/>
    <s v="Austin"/>
    <n v="2022"/>
    <s v="01"/>
    <s v="11"/>
    <s v="Low"/>
    <s v="LOW"/>
  </r>
  <r>
    <s v="B-25925"/>
    <n v="5266"/>
    <n v="1111"/>
    <n v="13"/>
    <s v="Electronics"/>
    <s v="Electronic Games"/>
    <s v="Debit Card"/>
    <d v="2022-01-11T00:00:00"/>
    <s v="Ronald Mckinney"/>
    <s v="Texas"/>
    <s v="Austin"/>
    <n v="2022"/>
    <s v="01"/>
    <s v="11"/>
    <s v="High"/>
    <s v="MEDIUM"/>
  </r>
  <r>
    <s v="B-25398"/>
    <n v="9215"/>
    <n v="767"/>
    <n v="13"/>
    <s v="Electronics"/>
    <s v="Printers"/>
    <s v="COD"/>
    <d v="2022-01-10T00:00:00"/>
    <s v="Sandra Perkins"/>
    <s v="Florida"/>
    <s v="Tampa"/>
    <n v="2022"/>
    <s v="01"/>
    <s v="10"/>
    <s v="Low"/>
    <s v="LOW"/>
  </r>
  <r>
    <s v="B-26912"/>
    <n v="8752"/>
    <n v="1686"/>
    <n v="9"/>
    <s v="Furniture"/>
    <s v="Tables"/>
    <s v="Debit Card"/>
    <d v="2022-01-08T00:00:00"/>
    <s v="Michelle Sullivan"/>
    <s v="Illinois"/>
    <s v="Chicago"/>
    <n v="2022"/>
    <s v="01"/>
    <s v="08"/>
    <s v="High"/>
    <s v="MEDIUM"/>
  </r>
  <r>
    <s v="B-25730"/>
    <n v="8293"/>
    <n v="2632"/>
    <n v="8"/>
    <s v="Office Supplies"/>
    <s v="Binders"/>
    <s v="COD"/>
    <d v="2022-01-05T00:00:00"/>
    <s v="Justin Rodriguez"/>
    <s v="Ohio"/>
    <s v="Cleveland"/>
    <n v="2022"/>
    <s v="01"/>
    <s v="05"/>
    <s v="High"/>
    <s v="HIGH"/>
  </r>
  <r>
    <s v="B-25730"/>
    <n v="2863"/>
    <n v="205"/>
    <n v="17"/>
    <s v="Electronics"/>
    <s v="Phones"/>
    <s v="UPI"/>
    <d v="2022-01-05T00:00:00"/>
    <s v="Justin Rodriguez"/>
    <s v="Ohio"/>
    <s v="Cleveland"/>
    <n v="2022"/>
    <s v="01"/>
    <s v="05"/>
    <s v="Low"/>
    <s v="LOW"/>
  </r>
  <r>
    <s v="B-25383"/>
    <n v="5410"/>
    <n v="2456"/>
    <n v="8"/>
    <s v="Furniture"/>
    <s v="Chairs"/>
    <s v="Credit Card"/>
    <d v="2022-01-04T00:00:00"/>
    <s v="Ashley Freeman"/>
    <s v="Florida"/>
    <s v="Tampa"/>
    <n v="2022"/>
    <s v="01"/>
    <s v="04"/>
    <s v="High"/>
    <s v="MEDIUM"/>
  </r>
  <r>
    <s v="B-26428"/>
    <n v="706"/>
    <n v="197"/>
    <n v="11"/>
    <s v="Electronics"/>
    <s v="Laptops"/>
    <s v="Credit Card"/>
    <d v="2022-01-02T00:00:00"/>
    <s v="Brandon Anderson"/>
    <s v="Texas"/>
    <s v="Austin"/>
    <n v="2022"/>
    <s v="01"/>
    <s v="02"/>
    <s v="Low"/>
    <s v="LOW"/>
  </r>
  <r>
    <s v="B-26035"/>
    <n v="1281"/>
    <n v="340"/>
    <n v="3"/>
    <s v="Electronics"/>
    <s v="Electronic Games"/>
    <s v="Debit Card"/>
    <d v="2021-12-31T00:00:00"/>
    <s v="Megan Mack"/>
    <s v="Texas"/>
    <s v="Austin"/>
    <n v="2021"/>
    <s v="12"/>
    <s v="31"/>
    <s v="Low"/>
    <s v="LOW"/>
  </r>
  <r>
    <s v="B-26035"/>
    <n v="2404"/>
    <n v="253"/>
    <n v="15"/>
    <s v="Electronics"/>
    <s v="Laptops"/>
    <s v="COD"/>
    <d v="2021-12-31T00:00:00"/>
    <s v="Megan Mack"/>
    <s v="Texas"/>
    <s v="Austin"/>
    <n v="2021"/>
    <s v="12"/>
    <s v="31"/>
    <s v="Low"/>
    <s v="LOW"/>
  </r>
  <r>
    <s v="B-25292"/>
    <n v="3189"/>
    <n v="1180"/>
    <n v="19"/>
    <s v="Office Supplies"/>
    <s v="Paper"/>
    <s v="Credit Card"/>
    <d v="2021-12-31T00:00:00"/>
    <s v="Michelle Guerra"/>
    <s v="New York"/>
    <s v="New York City"/>
    <n v="2021"/>
    <s v="12"/>
    <s v="31"/>
    <s v="High"/>
    <s v="MEDIUM"/>
  </r>
  <r>
    <s v="B-25517"/>
    <n v="6732"/>
    <n v="911"/>
    <n v="19"/>
    <s v="Furniture"/>
    <s v="Bookcases"/>
    <s v="EMI"/>
    <d v="2021-12-29T00:00:00"/>
    <s v="Tamara Guzman"/>
    <s v="New York"/>
    <s v="Buffalo"/>
    <n v="2021"/>
    <s v="12"/>
    <s v="29"/>
    <s v="Low"/>
    <s v="LOW"/>
  </r>
  <r>
    <s v="B-25517"/>
    <n v="4495"/>
    <n v="1408"/>
    <n v="14"/>
    <s v="Office Supplies"/>
    <s v="Pens"/>
    <s v="EMI"/>
    <d v="2021-12-29T00:00:00"/>
    <s v="Tamara Guzman"/>
    <s v="New York"/>
    <s v="Buffalo"/>
    <n v="2021"/>
    <s v="12"/>
    <s v="29"/>
    <s v="High"/>
    <s v="MEDIUM"/>
  </r>
  <r>
    <s v="B-26409"/>
    <n v="3024"/>
    <n v="1353"/>
    <n v="1"/>
    <s v="Furniture"/>
    <s v="Sofas"/>
    <s v="Credit Card"/>
    <d v="2021-12-28T00:00:00"/>
    <s v="John James"/>
    <s v="Ohio"/>
    <s v="Columbus"/>
    <n v="2021"/>
    <s v="12"/>
    <s v="28"/>
    <s v="High"/>
    <s v="MEDIUM"/>
  </r>
  <r>
    <s v="B-26367"/>
    <n v="7105"/>
    <n v="2782"/>
    <n v="19"/>
    <s v="Office Supplies"/>
    <s v="Pens"/>
    <s v="COD"/>
    <d v="2021-12-25T00:00:00"/>
    <s v="Richard Gardner"/>
    <s v="Ohio"/>
    <s v="Columbus"/>
    <n v="2021"/>
    <s v="12"/>
    <s v="25"/>
    <s v="High"/>
    <s v="HIGH"/>
  </r>
  <r>
    <s v="B-25222"/>
    <n v="4852"/>
    <n v="218"/>
    <n v="2"/>
    <s v="Furniture"/>
    <s v="Tables"/>
    <s v="EMI"/>
    <d v="2021-12-24T00:00:00"/>
    <s v="Cynthia Meyer"/>
    <s v="Florida"/>
    <s v="Tampa"/>
    <n v="2021"/>
    <s v="12"/>
    <s v="24"/>
    <s v="Low"/>
    <s v="LOW"/>
  </r>
  <r>
    <s v="B-25099"/>
    <n v="975"/>
    <n v="224"/>
    <n v="18"/>
    <s v="Office Supplies"/>
    <s v="Pens"/>
    <s v="COD"/>
    <d v="2021-12-22T00:00:00"/>
    <s v="William Valdez"/>
    <s v="California"/>
    <s v="San Diego"/>
    <n v="2021"/>
    <s v="12"/>
    <s v="22"/>
    <s v="Low"/>
    <s v="LOW"/>
  </r>
  <r>
    <s v="B-25099"/>
    <n v="4492"/>
    <n v="1450"/>
    <n v="7"/>
    <s v="Furniture"/>
    <s v="Tables"/>
    <s v="EMI"/>
    <d v="2021-12-22T00:00:00"/>
    <s v="William Valdez"/>
    <s v="California"/>
    <s v="San Diego"/>
    <n v="2021"/>
    <s v="12"/>
    <s v="22"/>
    <s v="High"/>
    <s v="MEDIUM"/>
  </r>
  <r>
    <s v="B-25099"/>
    <n v="7957"/>
    <n v="2834"/>
    <n v="12"/>
    <s v="Furniture"/>
    <s v="Chairs"/>
    <s v="UPI"/>
    <d v="2021-12-22T00:00:00"/>
    <s v="William Valdez"/>
    <s v="California"/>
    <s v="San Diego"/>
    <n v="2021"/>
    <s v="12"/>
    <s v="22"/>
    <s v="High"/>
    <s v="HIGH"/>
  </r>
  <r>
    <s v="B-26232"/>
    <n v="5219"/>
    <n v="1180"/>
    <n v="20"/>
    <s v="Office Supplies"/>
    <s v="Binders"/>
    <s v="COD"/>
    <d v="2021-12-17T00:00:00"/>
    <s v="Alexander Reed"/>
    <s v="New York"/>
    <s v="New York City"/>
    <n v="2021"/>
    <s v="12"/>
    <s v="17"/>
    <s v="High"/>
    <s v="MEDIUM"/>
  </r>
  <r>
    <s v="B-25492"/>
    <n v="9279"/>
    <n v="552"/>
    <n v="14"/>
    <s v="Furniture"/>
    <s v="Chairs"/>
    <s v="EMI"/>
    <d v="2021-12-14T00:00:00"/>
    <s v="Tina Blake"/>
    <s v="New York"/>
    <s v="Buffalo"/>
    <n v="2021"/>
    <s v="12"/>
    <s v="14"/>
    <s v="Low"/>
    <s v="LOW"/>
  </r>
  <r>
    <s v="B-25492"/>
    <n v="2596"/>
    <n v="1003"/>
    <n v="19"/>
    <s v="Office Supplies"/>
    <s v="Paper"/>
    <s v="Credit Card"/>
    <d v="2021-12-14T00:00:00"/>
    <s v="Tina Blake"/>
    <s v="New York"/>
    <s v="Buffalo"/>
    <n v="2021"/>
    <s v="12"/>
    <s v="14"/>
    <s v="High"/>
    <s v="MEDIUM"/>
  </r>
  <r>
    <s v="B-26767"/>
    <n v="6724"/>
    <n v="1539"/>
    <n v="19"/>
    <s v="Furniture"/>
    <s v="Bookcases"/>
    <s v="COD"/>
    <d v="2021-12-13T00:00:00"/>
    <s v="Dennis Rivera"/>
    <s v="California"/>
    <s v="San Francisco"/>
    <n v="2021"/>
    <s v="12"/>
    <s v="13"/>
    <s v="High"/>
    <s v="MEDIUM"/>
  </r>
  <r>
    <s v="B-26464"/>
    <n v="5704"/>
    <n v="714"/>
    <n v="13"/>
    <s v="Electronics"/>
    <s v="Laptops"/>
    <s v="EMI"/>
    <d v="2021-12-12T00:00:00"/>
    <s v="Brian Green"/>
    <s v="California"/>
    <s v="San Diego"/>
    <n v="2021"/>
    <s v="12"/>
    <s v="12"/>
    <s v="Low"/>
    <s v="LOW"/>
  </r>
  <r>
    <s v="B-26464"/>
    <n v="8797"/>
    <n v="1010"/>
    <n v="8"/>
    <s v="Furniture"/>
    <s v="Tables"/>
    <s v="UPI"/>
    <d v="2021-12-12T00:00:00"/>
    <s v="Brian Green"/>
    <s v="California"/>
    <s v="San Diego"/>
    <n v="2021"/>
    <s v="12"/>
    <s v="12"/>
    <s v="High"/>
    <s v="MEDIUM"/>
  </r>
  <r>
    <s v="B-26464"/>
    <n v="9236"/>
    <n v="2899"/>
    <n v="5"/>
    <s v="Electronics"/>
    <s v="Laptops"/>
    <s v="Debit Card"/>
    <d v="2021-12-12T00:00:00"/>
    <s v="Brian Green"/>
    <s v="California"/>
    <s v="San Diego"/>
    <n v="2021"/>
    <s v="12"/>
    <s v="12"/>
    <s v="High"/>
    <s v="HIGH"/>
  </r>
  <r>
    <s v="B-25182"/>
    <n v="1397"/>
    <n v="686"/>
    <n v="11"/>
    <s v="Furniture"/>
    <s v="Chairs"/>
    <s v="Credit Card"/>
    <d v="2021-12-07T00:00:00"/>
    <s v="Natalie Maxwell"/>
    <s v="New York"/>
    <s v="New York City"/>
    <n v="2021"/>
    <s v="12"/>
    <s v="07"/>
    <s v="Low"/>
    <s v="LOW"/>
  </r>
  <r>
    <s v="B-26420"/>
    <n v="4897"/>
    <n v="1001"/>
    <n v="14"/>
    <s v="Furniture"/>
    <s v="Sofas"/>
    <s v="Debit Card"/>
    <d v="2021-12-07T00:00:00"/>
    <s v="Lisa Farmer"/>
    <s v="Texas"/>
    <s v="Houston"/>
    <n v="2021"/>
    <s v="12"/>
    <s v="07"/>
    <s v="High"/>
    <s v="MEDIUM"/>
  </r>
  <r>
    <s v="B-26244"/>
    <n v="7340"/>
    <n v="2271"/>
    <n v="8"/>
    <s v="Office Supplies"/>
    <s v="Paper"/>
    <s v="EMI"/>
    <d v="2021-12-05T00:00:00"/>
    <s v="William Welch"/>
    <s v="Florida"/>
    <s v="Orlando"/>
    <n v="2021"/>
    <s v="12"/>
    <s v="05"/>
    <s v="High"/>
    <s v="MEDIUM"/>
  </r>
  <r>
    <s v="B-26244"/>
    <n v="5442"/>
    <n v="1610"/>
    <n v="1"/>
    <s v="Electronics"/>
    <s v="Phones"/>
    <s v="EMI"/>
    <d v="2021-12-05T00:00:00"/>
    <s v="William Welch"/>
    <s v="Florida"/>
    <s v="Orlando"/>
    <n v="2021"/>
    <s v="12"/>
    <s v="05"/>
    <s v="High"/>
    <s v="MEDIUM"/>
  </r>
  <r>
    <s v="B-26988"/>
    <n v="6255"/>
    <n v="437"/>
    <n v="18"/>
    <s v="Office Supplies"/>
    <s v="Markers"/>
    <s v="COD"/>
    <d v="2021-12-03T00:00:00"/>
    <s v="Ms. Barbara Cervantes"/>
    <s v="New York"/>
    <s v="Rochester"/>
    <n v="2021"/>
    <s v="12"/>
    <s v="03"/>
    <s v="Low"/>
    <s v="LOW"/>
  </r>
  <r>
    <s v="B-26988"/>
    <n v="2109"/>
    <n v="681"/>
    <n v="20"/>
    <s v="Electronics"/>
    <s v="Electronic Games"/>
    <s v="UPI"/>
    <d v="2021-12-03T00:00:00"/>
    <s v="Ms. Barbara Cervantes"/>
    <s v="New York"/>
    <s v="Rochester"/>
    <n v="2021"/>
    <s v="12"/>
    <s v="03"/>
    <s v="Low"/>
    <s v="LOW"/>
  </r>
  <r>
    <s v="B-26712"/>
    <n v="5196"/>
    <n v="2477"/>
    <n v="1"/>
    <s v="Office Supplies"/>
    <s v="Markers"/>
    <s v="UPI"/>
    <d v="2021-12-01T00:00:00"/>
    <s v="Emma Bruce"/>
    <s v="Texas"/>
    <s v="Austin"/>
    <n v="2021"/>
    <s v="12"/>
    <s v="01"/>
    <s v="High"/>
    <s v="MEDIUM"/>
  </r>
  <r>
    <s v="B-26712"/>
    <n v="6586"/>
    <n v="1794"/>
    <n v="19"/>
    <s v="Furniture"/>
    <s v="Bookcases"/>
    <s v="Debit Card"/>
    <d v="2021-12-01T00:00:00"/>
    <s v="Emma Bruce"/>
    <s v="Texas"/>
    <s v="Austin"/>
    <n v="2021"/>
    <s v="12"/>
    <s v="01"/>
    <s v="High"/>
    <s v="MEDIUM"/>
  </r>
  <r>
    <s v="B-26726"/>
    <n v="7213"/>
    <n v="508"/>
    <n v="19"/>
    <s v="Electronics"/>
    <s v="Electronic Games"/>
    <s v="Debit Card"/>
    <d v="2021-11-29T00:00:00"/>
    <s v="Lynn Reynolds"/>
    <s v="Ohio"/>
    <s v="Cincinnati"/>
    <n v="2021"/>
    <s v="11"/>
    <s v="29"/>
    <s v="Low"/>
    <s v="LOW"/>
  </r>
  <r>
    <s v="B-26726"/>
    <n v="3176"/>
    <n v="586"/>
    <n v="9"/>
    <s v="Furniture"/>
    <s v="Tables"/>
    <s v="EMI"/>
    <d v="2021-11-29T00:00:00"/>
    <s v="Lynn Reynolds"/>
    <s v="Ohio"/>
    <s v="Cincinnati"/>
    <n v="2021"/>
    <s v="11"/>
    <s v="29"/>
    <s v="Low"/>
    <s v="LOW"/>
  </r>
  <r>
    <s v="B-25810"/>
    <n v="1894"/>
    <n v="275"/>
    <n v="5"/>
    <s v="Furniture"/>
    <s v="Chairs"/>
    <s v="Credit Card"/>
    <d v="2021-11-27T00:00:00"/>
    <s v="Kendra Mckinney"/>
    <s v="Florida"/>
    <s v="Miami"/>
    <n v="2021"/>
    <s v="11"/>
    <s v="27"/>
    <s v="Low"/>
    <s v="LOW"/>
  </r>
  <r>
    <s v="B-25810"/>
    <n v="7144"/>
    <n v="192"/>
    <n v="13"/>
    <s v="Electronics"/>
    <s v="Electronic Games"/>
    <s v="Credit Card"/>
    <d v="2021-11-27T00:00:00"/>
    <s v="Kendra Mckinney"/>
    <s v="Florida"/>
    <s v="Miami"/>
    <n v="2021"/>
    <s v="11"/>
    <s v="27"/>
    <s v="Low"/>
    <s v="LOW"/>
  </r>
  <r>
    <s v="B-26293"/>
    <n v="9768"/>
    <n v="4518"/>
    <n v="8"/>
    <s v="Furniture"/>
    <s v="Tables"/>
    <s v="Credit Card"/>
    <d v="2021-11-26T00:00:00"/>
    <s v="Michael Hunt"/>
    <s v="Texas"/>
    <s v="Dallas"/>
    <n v="2021"/>
    <s v="11"/>
    <s v="26"/>
    <s v="High"/>
    <s v="HIGH"/>
  </r>
  <r>
    <s v="B-26293"/>
    <n v="4968"/>
    <n v="934"/>
    <n v="5"/>
    <s v="Furniture"/>
    <s v="Sofas"/>
    <s v="Debit Card"/>
    <d v="2021-11-26T00:00:00"/>
    <s v="Michael Hunt"/>
    <s v="Texas"/>
    <s v="Dallas"/>
    <n v="2021"/>
    <s v="11"/>
    <s v="26"/>
    <s v="Low"/>
    <s v="LOW"/>
  </r>
  <r>
    <s v="B-26293"/>
    <n v="1731"/>
    <n v="149"/>
    <n v="4"/>
    <s v="Electronics"/>
    <s v="Laptops"/>
    <s v="EMI"/>
    <d v="2021-11-26T00:00:00"/>
    <s v="Michael Hunt"/>
    <s v="Texas"/>
    <s v="Dallas"/>
    <n v="2021"/>
    <s v="11"/>
    <s v="26"/>
    <s v="Low"/>
    <s v="LOW"/>
  </r>
  <r>
    <s v="B-25298"/>
    <n v="8104"/>
    <n v="1039"/>
    <n v="6"/>
    <s v="Office Supplies"/>
    <s v="Markers"/>
    <s v="COD"/>
    <d v="2021-11-24T00:00:00"/>
    <s v="Lisa Mcintyre"/>
    <s v="Florida"/>
    <s v="Orlando"/>
    <n v="2021"/>
    <s v="11"/>
    <s v="24"/>
    <s v="High"/>
    <s v="MEDIUM"/>
  </r>
  <r>
    <s v="B-25303"/>
    <n v="770"/>
    <n v="241"/>
    <n v="11"/>
    <s v="Furniture"/>
    <s v="Sofas"/>
    <s v="COD"/>
    <d v="2021-11-23T00:00:00"/>
    <s v="Darren Perez"/>
    <s v="Texas"/>
    <s v="Austin"/>
    <n v="2021"/>
    <s v="11"/>
    <s v="23"/>
    <s v="Low"/>
    <s v="LOW"/>
  </r>
  <r>
    <s v="B-26716"/>
    <n v="1314"/>
    <n v="490"/>
    <n v="16"/>
    <s v="Furniture"/>
    <s v="Sofas"/>
    <s v="UPI"/>
    <d v="2021-11-20T00:00:00"/>
    <s v="Marcus Santiago"/>
    <s v="New York"/>
    <s v="Buffalo"/>
    <n v="2021"/>
    <s v="11"/>
    <s v="20"/>
    <s v="Low"/>
    <s v="LOW"/>
  </r>
  <r>
    <s v="B-26716"/>
    <n v="4390"/>
    <n v="179"/>
    <n v="1"/>
    <s v="Furniture"/>
    <s v="Tables"/>
    <s v="Debit Card"/>
    <d v="2021-11-20T00:00:00"/>
    <s v="Marcus Santiago"/>
    <s v="New York"/>
    <s v="Buffalo"/>
    <n v="2021"/>
    <s v="11"/>
    <s v="20"/>
    <s v="Low"/>
    <s v="LOW"/>
  </r>
  <r>
    <s v="B-26716"/>
    <n v="1150"/>
    <n v="58"/>
    <n v="7"/>
    <s v="Office Supplies"/>
    <s v="Binders"/>
    <s v="Debit Card"/>
    <d v="2021-11-20T00:00:00"/>
    <s v="Marcus Santiago"/>
    <s v="New York"/>
    <s v="Buffalo"/>
    <n v="2021"/>
    <s v="11"/>
    <s v="20"/>
    <s v="Low"/>
    <s v="LOW"/>
  </r>
  <r>
    <s v="B-26145"/>
    <n v="7441"/>
    <n v="867"/>
    <n v="12"/>
    <s v="Furniture"/>
    <s v="Sofas"/>
    <s v="COD"/>
    <d v="2021-11-20T00:00:00"/>
    <s v="Deborah Williams"/>
    <s v="Illinois"/>
    <s v="Chicago"/>
    <n v="2021"/>
    <s v="11"/>
    <s v="20"/>
    <s v="Low"/>
    <s v="LOW"/>
  </r>
  <r>
    <s v="B-26332"/>
    <n v="9835"/>
    <n v="2571"/>
    <n v="16"/>
    <s v="Furniture"/>
    <s v="Tables"/>
    <s v="COD"/>
    <d v="2021-11-16T00:00:00"/>
    <s v="Nicholas Anderson"/>
    <s v="Florida"/>
    <s v="Orlando"/>
    <n v="2021"/>
    <s v="11"/>
    <s v="16"/>
    <s v="High"/>
    <s v="HIGH"/>
  </r>
  <r>
    <s v="B-26332"/>
    <n v="9691"/>
    <n v="3056"/>
    <n v="13"/>
    <s v="Office Supplies"/>
    <s v="Markers"/>
    <s v="Credit Card"/>
    <d v="2021-11-16T00:00:00"/>
    <s v="Nicholas Anderson"/>
    <s v="Florida"/>
    <s v="Orlando"/>
    <n v="2021"/>
    <s v="11"/>
    <s v="16"/>
    <s v="High"/>
    <s v="HIGH"/>
  </r>
  <r>
    <s v="B-26332"/>
    <n v="7826"/>
    <n v="1221"/>
    <n v="14"/>
    <s v="Furniture"/>
    <s v="Bookcases"/>
    <s v="UPI"/>
    <d v="2021-11-16T00:00:00"/>
    <s v="Nicholas Anderson"/>
    <s v="Florida"/>
    <s v="Orlando"/>
    <n v="2021"/>
    <s v="11"/>
    <s v="16"/>
    <s v="High"/>
    <s v="MEDIUM"/>
  </r>
  <r>
    <s v="B-25369"/>
    <n v="1579"/>
    <n v="602"/>
    <n v="9"/>
    <s v="Electronics"/>
    <s v="Laptops"/>
    <s v="Credit Card"/>
    <d v="2021-11-16T00:00:00"/>
    <s v="Mr. Daniel Wilson"/>
    <s v="Ohio"/>
    <s v="Cincinnati"/>
    <n v="2021"/>
    <s v="11"/>
    <s v="16"/>
    <s v="Low"/>
    <s v="LOW"/>
  </r>
  <r>
    <s v="B-25369"/>
    <n v="3760"/>
    <n v="1849"/>
    <n v="19"/>
    <s v="Furniture"/>
    <s v="Chairs"/>
    <s v="EMI"/>
    <d v="2021-11-16T00:00:00"/>
    <s v="Mr. Daniel Wilson"/>
    <s v="Ohio"/>
    <s v="Cincinnati"/>
    <n v="2021"/>
    <s v="11"/>
    <s v="16"/>
    <s v="High"/>
    <s v="MEDIUM"/>
  </r>
  <r>
    <s v="B-26137"/>
    <n v="3423"/>
    <n v="804"/>
    <n v="4"/>
    <s v="Electronics"/>
    <s v="Printers"/>
    <s v="Credit Card"/>
    <d v="2021-11-13T00:00:00"/>
    <s v="Richard Maynard"/>
    <s v="Ohio"/>
    <s v="Cincinnati"/>
    <n v="2021"/>
    <s v="11"/>
    <s v="13"/>
    <s v="Low"/>
    <s v="LOW"/>
  </r>
  <r>
    <s v="B-25953"/>
    <n v="6690"/>
    <n v="1001"/>
    <n v="19"/>
    <s v="Office Supplies"/>
    <s v="Binders"/>
    <s v="UPI"/>
    <d v="2021-11-13T00:00:00"/>
    <s v="Sydney Walls"/>
    <s v="Illinois"/>
    <s v="Chicago"/>
    <n v="2021"/>
    <s v="11"/>
    <s v="13"/>
    <s v="High"/>
    <s v="MEDIUM"/>
  </r>
  <r>
    <s v="B-25953"/>
    <n v="4985"/>
    <n v="1920"/>
    <n v="10"/>
    <s v="Furniture"/>
    <s v="Bookcases"/>
    <s v="Credit Card"/>
    <d v="2021-11-13T00:00:00"/>
    <s v="Sydney Walls"/>
    <s v="Illinois"/>
    <s v="Chicago"/>
    <n v="2021"/>
    <s v="11"/>
    <s v="13"/>
    <s v="High"/>
    <s v="MEDIUM"/>
  </r>
  <r>
    <s v="B-25142"/>
    <n v="6940"/>
    <n v="253"/>
    <n v="15"/>
    <s v="Furniture"/>
    <s v="Bookcases"/>
    <s v="Debit Card"/>
    <d v="2021-11-12T00:00:00"/>
    <s v="Marc Strickland"/>
    <s v="Florida"/>
    <s v="Orlando"/>
    <n v="2021"/>
    <s v="11"/>
    <s v="12"/>
    <s v="Low"/>
    <s v="LOW"/>
  </r>
  <r>
    <s v="B-25142"/>
    <n v="5105"/>
    <n v="465"/>
    <n v="5"/>
    <s v="Electronics"/>
    <s v="Printers"/>
    <s v="UPI"/>
    <d v="2021-11-12T00:00:00"/>
    <s v="Marc Strickland"/>
    <s v="Florida"/>
    <s v="Orlando"/>
    <n v="2021"/>
    <s v="11"/>
    <s v="12"/>
    <s v="Low"/>
    <s v="LOW"/>
  </r>
  <r>
    <s v="B-25564"/>
    <n v="2451"/>
    <n v="342"/>
    <n v="8"/>
    <s v="Office Supplies"/>
    <s v="Paper"/>
    <s v="EMI"/>
    <d v="2021-11-12T00:00:00"/>
    <s v="Kayla Banks"/>
    <s v="Ohio"/>
    <s v="Cincinnati"/>
    <n v="2021"/>
    <s v="11"/>
    <s v="12"/>
    <s v="Low"/>
    <s v="LOW"/>
  </r>
  <r>
    <s v="B-26516"/>
    <n v="8590"/>
    <n v="3565"/>
    <n v="15"/>
    <s v="Electronics"/>
    <s v="Electronic Games"/>
    <s v="EMI"/>
    <d v="2021-11-11T00:00:00"/>
    <s v="Deborah Hoffman"/>
    <s v="Florida"/>
    <s v="Miami"/>
    <n v="2021"/>
    <s v="11"/>
    <s v="11"/>
    <s v="High"/>
    <s v="HIGH"/>
  </r>
  <r>
    <s v="B-26516"/>
    <n v="6973"/>
    <n v="3038"/>
    <n v="10"/>
    <s v="Furniture"/>
    <s v="Tables"/>
    <s v="COD"/>
    <d v="2021-11-11T00:00:00"/>
    <s v="Deborah Hoffman"/>
    <s v="Florida"/>
    <s v="Miami"/>
    <n v="2021"/>
    <s v="11"/>
    <s v="11"/>
    <s v="High"/>
    <s v="HIGH"/>
  </r>
  <r>
    <s v="B-25602"/>
    <n v="4853"/>
    <n v="1764"/>
    <n v="9"/>
    <s v="Office Supplies"/>
    <s v="Pens"/>
    <s v="Debit Card"/>
    <d v="2021-11-06T00:00:00"/>
    <s v="Rhonda Harris"/>
    <s v="Florida"/>
    <s v="Orlando"/>
    <n v="2021"/>
    <s v="11"/>
    <s v="06"/>
    <s v="High"/>
    <s v="MEDIUM"/>
  </r>
  <r>
    <s v="B-25398"/>
    <n v="9215"/>
    <n v="767"/>
    <n v="13"/>
    <s v="Electronics"/>
    <s v="Printers"/>
    <s v="COD"/>
    <d v="2021-11-01T00:00:00"/>
    <s v="Heather Bell"/>
    <s v="California"/>
    <s v="San Francisco"/>
    <n v="2021"/>
    <s v="11"/>
    <s v="01"/>
    <s v="Low"/>
    <s v="LOW"/>
  </r>
  <r>
    <s v="B-25829"/>
    <n v="9640"/>
    <n v="2606"/>
    <n v="2"/>
    <s v="Furniture"/>
    <s v="Bookcases"/>
    <s v="Credit Card"/>
    <d v="2021-10-31T00:00:00"/>
    <s v="Anthony Barnett"/>
    <s v="Illinois"/>
    <s v="Peoria"/>
    <n v="2021"/>
    <s v="10"/>
    <s v="31"/>
    <s v="High"/>
    <s v="HIGH"/>
  </r>
  <r>
    <s v="B-25574"/>
    <n v="5313"/>
    <n v="2037"/>
    <n v="7"/>
    <s v="Electronics"/>
    <s v="Printers"/>
    <s v="Debit Card"/>
    <d v="2021-10-29T00:00:00"/>
    <s v="Jacob Torres"/>
    <s v="Texas"/>
    <s v="Houston"/>
    <n v="2021"/>
    <s v="10"/>
    <s v="29"/>
    <s v="High"/>
    <s v="MEDIUM"/>
  </r>
  <r>
    <s v="B-26961"/>
    <n v="5193"/>
    <n v="2530"/>
    <n v="5"/>
    <s v="Furniture"/>
    <s v="Sofas"/>
    <s v="Debit Card"/>
    <d v="2021-10-29T00:00:00"/>
    <s v="Johnny Hill"/>
    <s v="California"/>
    <s v="San Diego"/>
    <n v="2021"/>
    <s v="10"/>
    <s v="29"/>
    <s v="High"/>
    <s v="HIGH"/>
  </r>
  <r>
    <s v="B-25849"/>
    <n v="2901"/>
    <n v="1411"/>
    <n v="2"/>
    <s v="Office Supplies"/>
    <s v="Paper"/>
    <s v="Debit Card"/>
    <d v="2021-10-26T00:00:00"/>
    <s v="William Russell"/>
    <s v="Texas"/>
    <s v="Austin"/>
    <n v="2021"/>
    <s v="10"/>
    <s v="26"/>
    <s v="High"/>
    <s v="MEDIUM"/>
  </r>
  <r>
    <s v="B-25849"/>
    <n v="6934"/>
    <n v="1152"/>
    <n v="6"/>
    <s v="Office Supplies"/>
    <s v="Pens"/>
    <s v="Credit Card"/>
    <d v="2021-10-26T00:00:00"/>
    <s v="William Russell"/>
    <s v="Texas"/>
    <s v="Austin"/>
    <n v="2021"/>
    <s v="10"/>
    <s v="26"/>
    <s v="High"/>
    <s v="MEDIUM"/>
  </r>
  <r>
    <s v="B-26800"/>
    <n v="8568"/>
    <n v="2419"/>
    <n v="11"/>
    <s v="Electronics"/>
    <s v="Electronic Games"/>
    <s v="UPI"/>
    <d v="2021-10-23T00:00:00"/>
    <s v="Anthony Williams"/>
    <s v="New York"/>
    <s v="Rochester"/>
    <n v="2021"/>
    <s v="10"/>
    <s v="23"/>
    <s v="High"/>
    <s v="MEDIUM"/>
  </r>
  <r>
    <s v="B-26800"/>
    <n v="3283"/>
    <n v="71"/>
    <n v="6"/>
    <s v="Office Supplies"/>
    <s v="Pens"/>
    <s v="EMI"/>
    <d v="2021-10-23T00:00:00"/>
    <s v="Anthony Williams"/>
    <s v="New York"/>
    <s v="Rochester"/>
    <n v="2021"/>
    <s v="10"/>
    <s v="23"/>
    <s v="Low"/>
    <s v="LOW"/>
  </r>
  <r>
    <s v="B-26528"/>
    <n v="2663"/>
    <n v="64"/>
    <n v="19"/>
    <s v="Furniture"/>
    <s v="Sofas"/>
    <s v="COD"/>
    <d v="2021-10-23T00:00:00"/>
    <s v="Megan Davis"/>
    <s v="Ohio"/>
    <s v="Cleveland"/>
    <n v="2021"/>
    <s v="10"/>
    <s v="23"/>
    <s v="Low"/>
    <s v="LOW"/>
  </r>
  <r>
    <s v="B-26095"/>
    <n v="9406"/>
    <n v="1137"/>
    <n v="16"/>
    <s v="Office Supplies"/>
    <s v="Markers"/>
    <s v="UPI"/>
    <d v="2021-10-20T00:00:00"/>
    <s v="Leroy Harris"/>
    <s v="Texas"/>
    <s v="Houston"/>
    <n v="2021"/>
    <s v="10"/>
    <s v="20"/>
    <s v="High"/>
    <s v="MEDIUM"/>
  </r>
  <r>
    <s v="B-26095"/>
    <n v="1156"/>
    <n v="74"/>
    <n v="15"/>
    <s v="Electronics"/>
    <s v="Printers"/>
    <s v="EMI"/>
    <d v="2021-10-20T00:00:00"/>
    <s v="Leroy Harris"/>
    <s v="Texas"/>
    <s v="Houston"/>
    <n v="2021"/>
    <s v="10"/>
    <s v="20"/>
    <s v="Low"/>
    <s v="LOW"/>
  </r>
  <r>
    <s v="B-25768"/>
    <n v="5354"/>
    <n v="743"/>
    <n v="10"/>
    <s v="Furniture"/>
    <s v="Bookcases"/>
    <s v="UPI"/>
    <d v="2021-10-19T00:00:00"/>
    <s v="Ricardo Dixon"/>
    <s v="Illinois"/>
    <s v="Springfield"/>
    <n v="2021"/>
    <s v="10"/>
    <s v="19"/>
    <s v="Low"/>
    <s v="LOW"/>
  </r>
  <r>
    <s v="B-25901"/>
    <n v="9883"/>
    <n v="4812"/>
    <n v="16"/>
    <s v="Office Supplies"/>
    <s v="Paper"/>
    <s v="UPI"/>
    <d v="2021-10-17T00:00:00"/>
    <s v="Leslie Bean"/>
    <s v="Illinois"/>
    <s v="Springfield"/>
    <n v="2021"/>
    <s v="10"/>
    <s v="17"/>
    <s v="High"/>
    <s v="HIGH"/>
  </r>
  <r>
    <s v="B-25901"/>
    <n v="5210"/>
    <n v="1185"/>
    <n v="7"/>
    <s v="Office Supplies"/>
    <s v="Paper"/>
    <s v="UPI"/>
    <d v="2021-10-17T00:00:00"/>
    <s v="Leslie Bean"/>
    <s v="Illinois"/>
    <s v="Springfield"/>
    <n v="2021"/>
    <s v="10"/>
    <s v="17"/>
    <s v="High"/>
    <s v="MEDIUM"/>
  </r>
  <r>
    <s v="B-26470"/>
    <n v="3090"/>
    <n v="573"/>
    <n v="6"/>
    <s v="Furniture"/>
    <s v="Tables"/>
    <s v="EMI"/>
    <d v="2021-10-12T00:00:00"/>
    <s v="Elizabeth King"/>
    <s v="Texas"/>
    <s v="Dallas"/>
    <n v="2021"/>
    <s v="10"/>
    <s v="12"/>
    <s v="Low"/>
    <s v="LOW"/>
  </r>
  <r>
    <s v="B-26470"/>
    <n v="9683"/>
    <n v="1014"/>
    <n v="5"/>
    <s v="Electronics"/>
    <s v="Printers"/>
    <s v="UPI"/>
    <d v="2021-10-12T00:00:00"/>
    <s v="Elizabeth King"/>
    <s v="Texas"/>
    <s v="Dallas"/>
    <n v="2021"/>
    <s v="10"/>
    <s v="12"/>
    <s v="High"/>
    <s v="MEDIUM"/>
  </r>
  <r>
    <s v="B-26942"/>
    <n v="1525"/>
    <n v="185"/>
    <n v="12"/>
    <s v="Office Supplies"/>
    <s v="Pens"/>
    <s v="Debit Card"/>
    <d v="2021-10-09T00:00:00"/>
    <s v="Clayton Smith"/>
    <s v="Florida"/>
    <s v="Miami"/>
    <n v="2021"/>
    <s v="10"/>
    <s v="09"/>
    <s v="Low"/>
    <s v="LOW"/>
  </r>
  <r>
    <s v="B-25936"/>
    <n v="9992"/>
    <n v="3696"/>
    <n v="20"/>
    <s v="Office Supplies"/>
    <s v="Pens"/>
    <s v="Debit Card"/>
    <d v="2021-10-09T00:00:00"/>
    <s v="Patrick Williams"/>
    <s v="New York"/>
    <s v="Rochester"/>
    <n v="2021"/>
    <s v="10"/>
    <s v="09"/>
    <s v="High"/>
    <s v="HIGH"/>
  </r>
  <r>
    <s v="B-25936"/>
    <n v="9619"/>
    <n v="3420"/>
    <n v="7"/>
    <s v="Office Supplies"/>
    <s v="Binders"/>
    <s v="UPI"/>
    <d v="2021-10-09T00:00:00"/>
    <s v="Patrick Williams"/>
    <s v="New York"/>
    <s v="Rochester"/>
    <n v="2021"/>
    <s v="10"/>
    <s v="09"/>
    <s v="High"/>
    <s v="HIGH"/>
  </r>
  <r>
    <s v="B-25298"/>
    <n v="8104"/>
    <n v="1039"/>
    <n v="6"/>
    <s v="Office Supplies"/>
    <s v="Markers"/>
    <s v="COD"/>
    <d v="2021-10-06T00:00:00"/>
    <s v="Carolyn Gonzalez"/>
    <s v="Florida"/>
    <s v="Miami"/>
    <n v="2021"/>
    <s v="10"/>
    <s v="06"/>
    <s v="High"/>
    <s v="MEDIUM"/>
  </r>
  <r>
    <s v="B-26041"/>
    <n v="9498"/>
    <n v="256"/>
    <n v="12"/>
    <s v="Electronics"/>
    <s v="Phones"/>
    <s v="COD"/>
    <d v="2021-10-06T00:00:00"/>
    <s v="Jerry Alvarado"/>
    <s v="New York"/>
    <s v="New York City"/>
    <n v="2021"/>
    <s v="10"/>
    <s v="06"/>
    <s v="Low"/>
    <s v="LOW"/>
  </r>
  <r>
    <s v="B-25794"/>
    <n v="7417"/>
    <n v="1334"/>
    <n v="16"/>
    <s v="Furniture"/>
    <s v="Bookcases"/>
    <s v="COD"/>
    <d v="2021-10-05T00:00:00"/>
    <s v="Amber Flowers"/>
    <s v="Florida"/>
    <s v="Tampa"/>
    <n v="2021"/>
    <s v="10"/>
    <s v="05"/>
    <s v="High"/>
    <s v="MEDIUM"/>
  </r>
  <r>
    <s v="B-25757"/>
    <n v="7560"/>
    <n v="821"/>
    <n v="4"/>
    <s v="Office Supplies"/>
    <s v="Paper"/>
    <s v="EMI"/>
    <d v="2021-10-04T00:00:00"/>
    <s v="Ms. Kim Jordan"/>
    <s v="Illinois"/>
    <s v="Chicago"/>
    <n v="2021"/>
    <s v="10"/>
    <s v="04"/>
    <s v="Low"/>
    <s v="LOW"/>
  </r>
  <r>
    <s v="B-26563"/>
    <n v="4314"/>
    <n v="1591"/>
    <n v="5"/>
    <s v="Furniture"/>
    <s v="Tables"/>
    <s v="Debit Card"/>
    <d v="2021-10-04T00:00:00"/>
    <s v="Lauren Howell"/>
    <s v="New York"/>
    <s v="Buffalo"/>
    <n v="2021"/>
    <s v="10"/>
    <s v="04"/>
    <s v="High"/>
    <s v="MEDIUM"/>
  </r>
  <r>
    <s v="B-25241"/>
    <n v="9905"/>
    <n v="633"/>
    <n v="17"/>
    <s v="Office Supplies"/>
    <s v="Pens"/>
    <s v="EMI"/>
    <d v="2021-10-02T00:00:00"/>
    <s v="David Clark"/>
    <s v="Florida"/>
    <s v="Tampa"/>
    <n v="2021"/>
    <s v="10"/>
    <s v="02"/>
    <s v="Low"/>
    <s v="LOW"/>
  </r>
  <r>
    <s v="B-26845"/>
    <n v="7633"/>
    <n v="184"/>
    <n v="13"/>
    <s v="Office Supplies"/>
    <s v="Pens"/>
    <s v="COD"/>
    <d v="2021-09-30T00:00:00"/>
    <s v="Shannon Patterson"/>
    <s v="Illinois"/>
    <s v="Springfield"/>
    <n v="2021"/>
    <s v="09"/>
    <s v="30"/>
    <s v="Low"/>
    <s v="LOW"/>
  </r>
  <r>
    <s v="B-26312"/>
    <n v="1760"/>
    <n v="619"/>
    <n v="16"/>
    <s v="Furniture"/>
    <s v="Sofas"/>
    <s v="Debit Card"/>
    <d v="2021-09-15T00:00:00"/>
    <s v="Jonathan Alvarez"/>
    <s v="Ohio"/>
    <s v="Columbus"/>
    <n v="2021"/>
    <s v="09"/>
    <s v="15"/>
    <s v="Low"/>
    <s v="LOW"/>
  </r>
  <r>
    <s v="B-26312"/>
    <n v="6351"/>
    <n v="986"/>
    <n v="15"/>
    <s v="Electronics"/>
    <s v="Printers"/>
    <s v="UPI"/>
    <d v="2021-09-15T00:00:00"/>
    <s v="Jonathan Alvarez"/>
    <s v="Ohio"/>
    <s v="Columbus"/>
    <n v="2021"/>
    <s v="09"/>
    <s v="15"/>
    <s v="Low"/>
    <s v="LOW"/>
  </r>
  <r>
    <s v="B-25596"/>
    <n v="6707"/>
    <n v="1041"/>
    <n v="20"/>
    <s v="Electronics"/>
    <s v="Phones"/>
    <s v="Credit Card"/>
    <d v="2021-09-14T00:00:00"/>
    <s v="Steven Proctor"/>
    <s v="Texas"/>
    <s v="Austin"/>
    <n v="2021"/>
    <s v="09"/>
    <s v="14"/>
    <s v="High"/>
    <s v="MEDIUM"/>
  </r>
  <r>
    <s v="B-25915"/>
    <n v="3433"/>
    <n v="1169"/>
    <n v="10"/>
    <s v="Office Supplies"/>
    <s v="Binders"/>
    <s v="COD"/>
    <d v="2021-09-09T00:00:00"/>
    <s v="Amy Olsen"/>
    <s v="Illinois"/>
    <s v="Springfield"/>
    <n v="2021"/>
    <s v="09"/>
    <s v="09"/>
    <s v="High"/>
    <s v="MEDIUM"/>
  </r>
  <r>
    <s v="B-25915"/>
    <n v="3887"/>
    <n v="1490"/>
    <n v="1"/>
    <s v="Office Supplies"/>
    <s v="Binders"/>
    <s v="Debit Card"/>
    <d v="2021-09-09T00:00:00"/>
    <s v="Amy Olsen"/>
    <s v="Illinois"/>
    <s v="Springfield"/>
    <n v="2021"/>
    <s v="09"/>
    <s v="09"/>
    <s v="High"/>
    <s v="MEDIUM"/>
  </r>
  <r>
    <s v="B-25915"/>
    <n v="3433"/>
    <n v="1169"/>
    <n v="10"/>
    <s v="Office Supplies"/>
    <s v="Binders"/>
    <s v="COD"/>
    <d v="2021-09-08T00:00:00"/>
    <s v="Stacey Miller"/>
    <s v="California"/>
    <s v="San Diego"/>
    <n v="2021"/>
    <s v="09"/>
    <s v="08"/>
    <s v="High"/>
    <s v="MEDIUM"/>
  </r>
  <r>
    <s v="B-25915"/>
    <n v="3887"/>
    <n v="1490"/>
    <n v="1"/>
    <s v="Office Supplies"/>
    <s v="Binders"/>
    <s v="Debit Card"/>
    <d v="2021-09-08T00:00:00"/>
    <s v="Stacey Miller"/>
    <s v="California"/>
    <s v="San Diego"/>
    <n v="2021"/>
    <s v="09"/>
    <s v="08"/>
    <s v="High"/>
    <s v="MEDIUM"/>
  </r>
  <r>
    <s v="B-26678"/>
    <n v="6934"/>
    <n v="1226"/>
    <n v="1"/>
    <s v="Electronics"/>
    <s v="Electronic Games"/>
    <s v="Debit Card"/>
    <d v="2021-09-08T00:00:00"/>
    <s v="Christian Jones"/>
    <s v="New York"/>
    <s v="Rochester"/>
    <n v="2021"/>
    <s v="09"/>
    <s v="08"/>
    <s v="High"/>
    <s v="MEDIUM"/>
  </r>
  <r>
    <s v="B-25564"/>
    <n v="2451"/>
    <n v="342"/>
    <n v="8"/>
    <s v="Office Supplies"/>
    <s v="Paper"/>
    <s v="EMI"/>
    <d v="2021-09-06T00:00:00"/>
    <s v="Susan Wright"/>
    <s v="California"/>
    <s v="Los Angeles"/>
    <n v="2021"/>
    <s v="09"/>
    <s v="06"/>
    <s v="Low"/>
    <s v="LOW"/>
  </r>
  <r>
    <s v="B-25483"/>
    <n v="3129"/>
    <n v="55"/>
    <n v="9"/>
    <s v="Furniture"/>
    <s v="Bookcases"/>
    <s v="Debit Card"/>
    <d v="2021-09-06T00:00:00"/>
    <s v="Carrie Alvarez"/>
    <s v="Illinois"/>
    <s v="Peoria"/>
    <n v="2021"/>
    <s v="09"/>
    <s v="06"/>
    <s v="Low"/>
    <s v="LOW"/>
  </r>
  <r>
    <s v="B-25483"/>
    <n v="7821"/>
    <n v="3821"/>
    <n v="13"/>
    <s v="Electronics"/>
    <s v="Laptops"/>
    <s v="EMI"/>
    <d v="2021-09-06T00:00:00"/>
    <s v="Carrie Alvarez"/>
    <s v="Illinois"/>
    <s v="Peoria"/>
    <n v="2021"/>
    <s v="09"/>
    <s v="06"/>
    <s v="High"/>
    <s v="HIGH"/>
  </r>
  <r>
    <s v="B-25156"/>
    <n v="9820"/>
    <n v="793"/>
    <n v="16"/>
    <s v="Furniture"/>
    <s v="Chairs"/>
    <s v="Credit Card"/>
    <d v="2021-08-29T00:00:00"/>
    <s v="Tom Lawson"/>
    <s v="New York"/>
    <s v="Buffalo"/>
    <n v="2021"/>
    <s v="08"/>
    <s v="29"/>
    <s v="Low"/>
    <s v="LOW"/>
  </r>
  <r>
    <s v="B-25944"/>
    <n v="5954"/>
    <n v="2640"/>
    <n v="14"/>
    <s v="Electronics"/>
    <s v="Laptops"/>
    <s v="Credit Card"/>
    <d v="2021-08-24T00:00:00"/>
    <s v="Angelica Lewis"/>
    <s v="New York"/>
    <s v="New York City"/>
    <n v="2021"/>
    <s v="08"/>
    <s v="24"/>
    <s v="High"/>
    <s v="HIGH"/>
  </r>
  <r>
    <s v="B-26366"/>
    <n v="4706"/>
    <n v="594"/>
    <n v="11"/>
    <s v="Office Supplies"/>
    <s v="Binders"/>
    <s v="COD"/>
    <d v="2021-08-21T00:00:00"/>
    <s v="James Mendoza"/>
    <s v="Ohio"/>
    <s v="Cleveland"/>
    <n v="2021"/>
    <s v="08"/>
    <s v="21"/>
    <s v="Low"/>
    <s v="LOW"/>
  </r>
  <r>
    <s v="B-26366"/>
    <n v="6584"/>
    <n v="371"/>
    <n v="6"/>
    <s v="Office Supplies"/>
    <s v="Markers"/>
    <s v="UPI"/>
    <d v="2021-08-21T00:00:00"/>
    <s v="James Mendoza"/>
    <s v="Ohio"/>
    <s v="Cleveland"/>
    <n v="2021"/>
    <s v="08"/>
    <s v="21"/>
    <s v="Low"/>
    <s v="LOW"/>
  </r>
  <r>
    <s v="B-25709"/>
    <n v="1109"/>
    <n v="418"/>
    <n v="15"/>
    <s v="Office Supplies"/>
    <s v="Paper"/>
    <s v="UPI"/>
    <d v="2021-08-19T00:00:00"/>
    <s v="Denise Mcdaniel"/>
    <s v="California"/>
    <s v="Los Angeles"/>
    <n v="2021"/>
    <s v="08"/>
    <s v="19"/>
    <s v="Low"/>
    <s v="LOW"/>
  </r>
  <r>
    <s v="B-25326"/>
    <n v="5578"/>
    <n v="277"/>
    <n v="16"/>
    <s v="Furniture"/>
    <s v="Tables"/>
    <s v="COD"/>
    <d v="2021-08-17T00:00:00"/>
    <s v="Charlene Brown"/>
    <s v="Florida"/>
    <s v="Miami"/>
    <n v="2021"/>
    <s v="08"/>
    <s v="17"/>
    <s v="Low"/>
    <s v="LOW"/>
  </r>
  <r>
    <s v="B-26819"/>
    <n v="8762"/>
    <n v="3502"/>
    <n v="1"/>
    <s v="Electronics"/>
    <s v="Phones"/>
    <s v="Debit Card"/>
    <d v="2021-08-17T00:00:00"/>
    <s v="Debra Richards"/>
    <s v="Florida"/>
    <s v="Tampa"/>
    <n v="2021"/>
    <s v="08"/>
    <s v="17"/>
    <s v="High"/>
    <s v="HIGH"/>
  </r>
  <r>
    <s v="B-25827"/>
    <n v="1786"/>
    <n v="224"/>
    <n v="4"/>
    <s v="Furniture"/>
    <s v="Tables"/>
    <s v="COD"/>
    <d v="2021-08-17T00:00:00"/>
    <s v="Amanda Ramirez"/>
    <s v="Texas"/>
    <s v="Dallas"/>
    <n v="2021"/>
    <s v="08"/>
    <s v="17"/>
    <s v="Low"/>
    <s v="LOW"/>
  </r>
  <r>
    <s v="B-25541"/>
    <n v="2401"/>
    <n v="1163"/>
    <n v="10"/>
    <s v="Furniture"/>
    <s v="Bookcases"/>
    <s v="UPI"/>
    <d v="2021-08-13T00:00:00"/>
    <s v="Michael Hanson"/>
    <s v="New York"/>
    <s v="Rochester"/>
    <n v="2021"/>
    <s v="08"/>
    <s v="13"/>
    <s v="High"/>
    <s v="MEDIUM"/>
  </r>
  <r>
    <s v="B-25541"/>
    <n v="1045"/>
    <n v="267"/>
    <n v="11"/>
    <s v="Electronics"/>
    <s v="Phones"/>
    <s v="Debit Card"/>
    <d v="2021-08-13T00:00:00"/>
    <s v="Michael Hanson"/>
    <s v="New York"/>
    <s v="Rochester"/>
    <n v="2021"/>
    <s v="08"/>
    <s v="13"/>
    <s v="Low"/>
    <s v="LOW"/>
  </r>
  <r>
    <s v="B-26939"/>
    <n v="4920"/>
    <n v="775"/>
    <n v="12"/>
    <s v="Furniture"/>
    <s v="Tables"/>
    <s v="Debit Card"/>
    <d v="2021-08-12T00:00:00"/>
    <s v="Theresa Medina"/>
    <s v="Illinois"/>
    <s v="Springfield"/>
    <n v="2021"/>
    <s v="08"/>
    <s v="12"/>
    <s v="Low"/>
    <s v="LOW"/>
  </r>
  <r>
    <s v="B-26939"/>
    <n v="9078"/>
    <n v="2213"/>
    <n v="15"/>
    <s v="Furniture"/>
    <s v="Bookcases"/>
    <s v="EMI"/>
    <d v="2021-08-12T00:00:00"/>
    <s v="Theresa Medina"/>
    <s v="Illinois"/>
    <s v="Springfield"/>
    <n v="2021"/>
    <s v="08"/>
    <s v="12"/>
    <s v="High"/>
    <s v="MEDIUM"/>
  </r>
  <r>
    <s v="B-25258"/>
    <n v="6951"/>
    <n v="164"/>
    <n v="10"/>
    <s v="Furniture"/>
    <s v="Sofas"/>
    <s v="UPI"/>
    <d v="2021-08-12T00:00:00"/>
    <s v="Sheila Clay"/>
    <s v="New York"/>
    <s v="Buffalo"/>
    <n v="2021"/>
    <s v="08"/>
    <s v="12"/>
    <s v="Low"/>
    <s v="LOW"/>
  </r>
  <r>
    <s v="B-26402"/>
    <n v="4314"/>
    <n v="1453"/>
    <n v="6"/>
    <s v="Furniture"/>
    <s v="Sofas"/>
    <s v="COD"/>
    <d v="2021-08-10T00:00:00"/>
    <s v="Christina Scott"/>
    <s v="Florida"/>
    <s v="Tampa"/>
    <n v="2021"/>
    <s v="08"/>
    <s v="10"/>
    <s v="High"/>
    <s v="MEDIUM"/>
  </r>
  <r>
    <s v="B-26906"/>
    <n v="3665"/>
    <n v="802"/>
    <n v="4"/>
    <s v="Office Supplies"/>
    <s v="Markers"/>
    <s v="Credit Card"/>
    <d v="2021-08-09T00:00:00"/>
    <s v="Brianna Hunt"/>
    <s v="Florida"/>
    <s v="Miami"/>
    <n v="2021"/>
    <s v="08"/>
    <s v="09"/>
    <s v="Low"/>
    <s v="LOW"/>
  </r>
  <r>
    <s v="B-26317"/>
    <n v="2284"/>
    <n v="149"/>
    <n v="20"/>
    <s v="Office Supplies"/>
    <s v="Pens"/>
    <s v="Debit Card"/>
    <d v="2021-08-06T00:00:00"/>
    <s v="Laura Poole"/>
    <s v="New York"/>
    <s v="Rochester"/>
    <n v="2021"/>
    <s v="08"/>
    <s v="06"/>
    <s v="Low"/>
    <s v="LOW"/>
  </r>
  <r>
    <s v="B-26545"/>
    <n v="537"/>
    <n v="142"/>
    <n v="20"/>
    <s v="Office Supplies"/>
    <s v="Markers"/>
    <s v="EMI"/>
    <d v="2021-08-02T00:00:00"/>
    <s v="Brent Thomas"/>
    <s v="Illinois"/>
    <s v="Peoria"/>
    <n v="2021"/>
    <s v="08"/>
    <s v="02"/>
    <s v="Low"/>
    <s v="LOW"/>
  </r>
  <r>
    <s v="B-26843"/>
    <n v="4591"/>
    <n v="1941"/>
    <n v="19"/>
    <s v="Electronics"/>
    <s v="Printers"/>
    <s v="EMI"/>
    <d v="2021-07-31T00:00:00"/>
    <s v="Megan Williams"/>
    <s v="Texas"/>
    <s v="Dallas"/>
    <n v="2021"/>
    <s v="07"/>
    <s v="31"/>
    <s v="High"/>
    <s v="MEDIUM"/>
  </r>
  <r>
    <s v="B-26843"/>
    <n v="9612"/>
    <n v="2572"/>
    <n v="17"/>
    <s v="Office Supplies"/>
    <s v="Pens"/>
    <s v="Credit Card"/>
    <d v="2021-07-31T00:00:00"/>
    <s v="Megan Williams"/>
    <s v="Texas"/>
    <s v="Dallas"/>
    <n v="2021"/>
    <s v="07"/>
    <s v="31"/>
    <s v="High"/>
    <s v="HIGH"/>
  </r>
  <r>
    <s v="B-26776"/>
    <n v="9726"/>
    <n v="1275"/>
    <n v="5"/>
    <s v="Electronics"/>
    <s v="Electronic Games"/>
    <s v="UPI"/>
    <d v="2021-07-25T00:00:00"/>
    <s v="Robert Stone"/>
    <s v="New York"/>
    <s v="Buffalo"/>
    <n v="2021"/>
    <s v="07"/>
    <s v="25"/>
    <s v="High"/>
    <s v="MEDIUM"/>
  </r>
  <r>
    <s v="B-26776"/>
    <n v="4975"/>
    <n v="1330"/>
    <n v="14"/>
    <s v="Electronics"/>
    <s v="Printers"/>
    <s v="UPI"/>
    <d v="2021-07-25T00:00:00"/>
    <s v="Robert Stone"/>
    <s v="New York"/>
    <s v="Buffalo"/>
    <n v="2021"/>
    <s v="07"/>
    <s v="25"/>
    <s v="High"/>
    <s v="MEDIUM"/>
  </r>
  <r>
    <s v="B-25437"/>
    <n v="4688"/>
    <n v="1841"/>
    <n v="3"/>
    <s v="Electronics"/>
    <s v="Laptops"/>
    <s v="Credit Card"/>
    <d v="2021-07-25T00:00:00"/>
    <s v="Jillian Johnson MD"/>
    <s v="California"/>
    <s v="San Diego"/>
    <n v="2021"/>
    <s v="07"/>
    <s v="25"/>
    <s v="High"/>
    <s v="MEDIUM"/>
  </r>
  <r>
    <s v="B-26279"/>
    <n v="3747"/>
    <n v="410"/>
    <n v="5"/>
    <s v="Office Supplies"/>
    <s v="Markers"/>
    <s v="Credit Card"/>
    <d v="2021-07-21T00:00:00"/>
    <s v="Jamie Santos"/>
    <s v="California"/>
    <s v="Los Angeles"/>
    <n v="2021"/>
    <s v="07"/>
    <s v="21"/>
    <s v="Low"/>
    <s v="LOW"/>
  </r>
  <r>
    <s v="B-26279"/>
    <n v="3194"/>
    <n v="534"/>
    <n v="4"/>
    <s v="Office Supplies"/>
    <s v="Binders"/>
    <s v="UPI"/>
    <d v="2021-07-21T00:00:00"/>
    <s v="Jamie Santos"/>
    <s v="California"/>
    <s v="Los Angeles"/>
    <n v="2021"/>
    <s v="07"/>
    <s v="21"/>
    <s v="Low"/>
    <s v="LOW"/>
  </r>
  <r>
    <s v="B-25241"/>
    <n v="9905"/>
    <n v="633"/>
    <n v="17"/>
    <s v="Office Supplies"/>
    <s v="Pens"/>
    <s v="EMI"/>
    <d v="2021-07-18T00:00:00"/>
    <s v="John Munoz"/>
    <s v="Texas"/>
    <s v="Dallas"/>
    <n v="2021"/>
    <s v="07"/>
    <s v="18"/>
    <s v="Low"/>
    <s v="LOW"/>
  </r>
  <r>
    <s v="B-25971"/>
    <n v="8194"/>
    <n v="2881"/>
    <n v="6"/>
    <s v="Office Supplies"/>
    <s v="Paper"/>
    <s v="Debit Card"/>
    <d v="2021-07-18T00:00:00"/>
    <s v="Kelly Pacheco"/>
    <s v="Texas"/>
    <s v="Houston"/>
    <n v="2021"/>
    <s v="07"/>
    <s v="18"/>
    <s v="High"/>
    <s v="HIGH"/>
  </r>
  <r>
    <s v="B-25665"/>
    <n v="8962"/>
    <n v="2444"/>
    <n v="18"/>
    <s v="Electronics"/>
    <s v="Electronic Games"/>
    <s v="Debit Card"/>
    <d v="2021-07-12T00:00:00"/>
    <s v="Carlos Wheeler"/>
    <s v="Ohio"/>
    <s v="Cleveland"/>
    <n v="2021"/>
    <s v="07"/>
    <s v="12"/>
    <s v="High"/>
    <s v="MEDIUM"/>
  </r>
  <r>
    <s v="B-26240"/>
    <n v="8042"/>
    <n v="936"/>
    <n v="15"/>
    <s v="Office Supplies"/>
    <s v="Markers"/>
    <s v="EMI"/>
    <d v="2021-07-09T00:00:00"/>
    <s v="Michael Williams"/>
    <s v="Illinois"/>
    <s v="Springfield"/>
    <n v="2021"/>
    <s v="07"/>
    <s v="09"/>
    <s v="Low"/>
    <s v="LOW"/>
  </r>
  <r>
    <s v="B-26837"/>
    <n v="869"/>
    <n v="373"/>
    <n v="14"/>
    <s v="Office Supplies"/>
    <s v="Paper"/>
    <s v="Credit Card"/>
    <d v="2021-07-08T00:00:00"/>
    <s v="Larry Hill"/>
    <s v="New York"/>
    <s v="New York City"/>
    <n v="2021"/>
    <s v="07"/>
    <s v="08"/>
    <s v="Low"/>
    <s v="LOW"/>
  </r>
  <r>
    <s v="B-26837"/>
    <n v="1486"/>
    <n v="114"/>
    <n v="7"/>
    <s v="Furniture"/>
    <s v="Bookcases"/>
    <s v="UPI"/>
    <d v="2021-07-08T00:00:00"/>
    <s v="Larry Hill"/>
    <s v="New York"/>
    <s v="New York City"/>
    <n v="2021"/>
    <s v="07"/>
    <s v="08"/>
    <s v="Low"/>
    <s v="LOW"/>
  </r>
  <r>
    <s v="B-25189"/>
    <n v="7620"/>
    <n v="125"/>
    <n v="4"/>
    <s v="Office Supplies"/>
    <s v="Paper"/>
    <s v="EMI"/>
    <d v="2021-07-05T00:00:00"/>
    <s v="Brandi Garcia"/>
    <s v="California"/>
    <s v="San Francisco"/>
    <n v="2021"/>
    <s v="07"/>
    <s v="05"/>
    <s v="Low"/>
    <s v="LOW"/>
  </r>
  <r>
    <s v="B-25430"/>
    <n v="7169"/>
    <n v="2385"/>
    <n v="11"/>
    <s v="Furniture"/>
    <s v="Sofas"/>
    <s v="COD"/>
    <d v="2021-06-27T00:00:00"/>
    <s v="Michael Rivera"/>
    <s v="California"/>
    <s v="Los Angeles"/>
    <n v="2021"/>
    <s v="06"/>
    <s v="27"/>
    <s v="High"/>
    <s v="MEDIUM"/>
  </r>
  <r>
    <s v="B-25430"/>
    <n v="4046"/>
    <n v="417"/>
    <n v="18"/>
    <s v="Furniture"/>
    <s v="Chairs"/>
    <s v="Credit Card"/>
    <d v="2021-06-27T00:00:00"/>
    <s v="Michael Rivera"/>
    <s v="California"/>
    <s v="Los Angeles"/>
    <n v="2021"/>
    <s v="06"/>
    <s v="27"/>
    <s v="Low"/>
    <s v="LOW"/>
  </r>
  <r>
    <s v="B-26470"/>
    <n v="3090"/>
    <n v="573"/>
    <n v="6"/>
    <s v="Furniture"/>
    <s v="Tables"/>
    <s v="EMI"/>
    <d v="2021-06-18T00:00:00"/>
    <s v="Christine Mosley"/>
    <s v="Ohio"/>
    <s v="Cincinnati"/>
    <n v="2021"/>
    <s v="06"/>
    <s v="18"/>
    <s v="Low"/>
    <s v="LOW"/>
  </r>
  <r>
    <s v="B-26470"/>
    <n v="9683"/>
    <n v="1014"/>
    <n v="5"/>
    <s v="Electronics"/>
    <s v="Printers"/>
    <s v="UPI"/>
    <d v="2021-06-18T00:00:00"/>
    <s v="Christine Mosley"/>
    <s v="Ohio"/>
    <s v="Cincinnati"/>
    <n v="2021"/>
    <s v="06"/>
    <s v="18"/>
    <s v="High"/>
    <s v="MEDIUM"/>
  </r>
  <r>
    <s v="B-25836"/>
    <n v="2695"/>
    <n v="914"/>
    <n v="15"/>
    <s v="Furniture"/>
    <s v="Bookcases"/>
    <s v="Debit Card"/>
    <d v="2021-06-17T00:00:00"/>
    <s v="Jesus Hernandez"/>
    <s v="California"/>
    <s v="Los Angeles"/>
    <n v="2021"/>
    <s v="06"/>
    <s v="17"/>
    <s v="Low"/>
    <s v="LOW"/>
  </r>
  <r>
    <s v="B-26508"/>
    <n v="9204"/>
    <n v="3289"/>
    <n v="16"/>
    <s v="Electronics"/>
    <s v="Laptops"/>
    <s v="Credit Card"/>
    <d v="2021-06-15T00:00:00"/>
    <s v="Eric Stevens"/>
    <s v="Florida"/>
    <s v="Miami"/>
    <n v="2021"/>
    <s v="06"/>
    <s v="15"/>
    <s v="High"/>
    <s v="HIGH"/>
  </r>
  <r>
    <s v="B-26508"/>
    <n v="9894"/>
    <n v="3698"/>
    <n v="20"/>
    <s v="Office Supplies"/>
    <s v="Paper"/>
    <s v="EMI"/>
    <d v="2021-06-15T00:00:00"/>
    <s v="Eric Stevens"/>
    <s v="Florida"/>
    <s v="Miami"/>
    <n v="2021"/>
    <s v="06"/>
    <s v="15"/>
    <s v="High"/>
    <s v="HIGH"/>
  </r>
  <r>
    <s v="B-25966"/>
    <n v="6093"/>
    <n v="3042"/>
    <n v="9"/>
    <s v="Furniture"/>
    <s v="Bookcases"/>
    <s v="Debit Card"/>
    <d v="2021-06-14T00:00:00"/>
    <s v="Paul Taylor"/>
    <s v="California"/>
    <s v="San Francisco"/>
    <n v="2021"/>
    <s v="06"/>
    <s v="14"/>
    <s v="High"/>
    <s v="HIGH"/>
  </r>
  <r>
    <s v="B-26136"/>
    <n v="9144"/>
    <n v="2220"/>
    <n v="18"/>
    <s v="Office Supplies"/>
    <s v="Binders"/>
    <s v="Credit Card"/>
    <d v="2021-06-13T00:00:00"/>
    <s v="Ronald Good"/>
    <s v="Florida"/>
    <s v="Miami"/>
    <n v="2021"/>
    <s v="06"/>
    <s v="13"/>
    <s v="High"/>
    <s v="MEDIUM"/>
  </r>
  <r>
    <s v="B-25991"/>
    <n v="3436"/>
    <n v="933"/>
    <n v="3"/>
    <s v="Electronics"/>
    <s v="Electronic Games"/>
    <s v="Credit Card"/>
    <d v="2021-06-13T00:00:00"/>
    <s v="Kyle Hernandez"/>
    <s v="Texas"/>
    <s v="Dallas"/>
    <n v="2021"/>
    <s v="06"/>
    <s v="13"/>
    <s v="Low"/>
    <s v="LOW"/>
  </r>
  <r>
    <s v="B-26678"/>
    <n v="6934"/>
    <n v="1226"/>
    <n v="1"/>
    <s v="Electronics"/>
    <s v="Electronic Games"/>
    <s v="Debit Card"/>
    <d v="2021-06-11T00:00:00"/>
    <s v="Mr. Jack Mercado"/>
    <s v="Ohio"/>
    <s v="Cincinnati"/>
    <n v="2021"/>
    <s v="06"/>
    <s v="11"/>
    <s v="High"/>
    <s v="MEDIUM"/>
  </r>
  <r>
    <s v="B-25986"/>
    <n v="1314"/>
    <n v="457"/>
    <n v="8"/>
    <s v="Furniture"/>
    <s v="Sofas"/>
    <s v="EMI"/>
    <d v="2021-06-11T00:00:00"/>
    <s v="Tyrone White"/>
    <s v="California"/>
    <s v="San Diego"/>
    <n v="2021"/>
    <s v="06"/>
    <s v="11"/>
    <s v="Low"/>
    <s v="LOW"/>
  </r>
  <r>
    <s v="B-25529"/>
    <n v="1626"/>
    <n v="258"/>
    <n v="15"/>
    <s v="Office Supplies"/>
    <s v="Pens"/>
    <s v="EMI"/>
    <d v="2021-06-07T00:00:00"/>
    <s v="Edward Johnson"/>
    <s v="Florida"/>
    <s v="Orlando"/>
    <n v="2021"/>
    <s v="06"/>
    <s v="07"/>
    <s v="Low"/>
    <s v="LOW"/>
  </r>
  <r>
    <s v="B-26324"/>
    <n v="6355"/>
    <n v="1335"/>
    <n v="15"/>
    <s v="Electronics"/>
    <s v="Electronic Games"/>
    <s v="Debit Card"/>
    <d v="2021-06-06T00:00:00"/>
    <s v="Keith Reese"/>
    <s v="Texas"/>
    <s v="Austin"/>
    <n v="2021"/>
    <s v="06"/>
    <s v="06"/>
    <s v="High"/>
    <s v="MEDIUM"/>
  </r>
  <r>
    <s v="B-26844"/>
    <n v="4163"/>
    <n v="897"/>
    <n v="14"/>
    <s v="Electronics"/>
    <s v="Electronic Games"/>
    <s v="COD"/>
    <d v="2021-06-05T00:00:00"/>
    <s v="Marie Jefferson"/>
    <s v="Florida"/>
    <s v="Orlando"/>
    <n v="2021"/>
    <s v="06"/>
    <s v="05"/>
    <s v="Low"/>
    <s v="LOW"/>
  </r>
  <r>
    <s v="B-26195"/>
    <n v="874"/>
    <n v="235"/>
    <n v="15"/>
    <s v="Office Supplies"/>
    <s v="Binders"/>
    <s v="Debit Card"/>
    <d v="2021-06-04T00:00:00"/>
    <s v="Christopher Johnson"/>
    <s v="Florida"/>
    <s v="Miami"/>
    <n v="2021"/>
    <s v="06"/>
    <s v="04"/>
    <s v="Low"/>
    <s v="LOW"/>
  </r>
  <r>
    <s v="B-26767"/>
    <n v="6724"/>
    <n v="1539"/>
    <n v="19"/>
    <s v="Furniture"/>
    <s v="Bookcases"/>
    <s v="COD"/>
    <d v="2021-06-03T00:00:00"/>
    <s v="Nancy Keller"/>
    <s v="Texas"/>
    <s v="Dallas"/>
    <n v="2021"/>
    <s v="06"/>
    <s v="03"/>
    <s v="High"/>
    <s v="MEDIUM"/>
  </r>
  <r>
    <s v="B-26245"/>
    <n v="4172"/>
    <n v="235"/>
    <n v="5"/>
    <s v="Office Supplies"/>
    <s v="Paper"/>
    <s v="EMI"/>
    <d v="2021-06-02T00:00:00"/>
    <s v="Megan Morgan"/>
    <s v="Ohio"/>
    <s v="Cleveland"/>
    <n v="2021"/>
    <s v="06"/>
    <s v="02"/>
    <s v="Low"/>
    <s v="LOW"/>
  </r>
  <r>
    <s v="B-26419"/>
    <n v="3657"/>
    <n v="163"/>
    <n v="1"/>
    <s v="Furniture"/>
    <s v="Sofas"/>
    <s v="UPI"/>
    <d v="2021-05-28T00:00:00"/>
    <s v="John Stevens"/>
    <s v="California"/>
    <s v="San Francisco"/>
    <n v="2021"/>
    <s v="05"/>
    <s v="28"/>
    <s v="Low"/>
    <s v="LOW"/>
  </r>
  <r>
    <s v="B-25870"/>
    <n v="5557"/>
    <n v="2114"/>
    <n v="17"/>
    <s v="Electronics"/>
    <s v="Laptops"/>
    <s v="EMI"/>
    <d v="2021-05-28T00:00:00"/>
    <s v="Angela Roberts"/>
    <s v="Ohio"/>
    <s v="Cleveland"/>
    <n v="2021"/>
    <s v="05"/>
    <s v="28"/>
    <s v="High"/>
    <s v="MEDIUM"/>
  </r>
  <r>
    <s v="B-25228"/>
    <n v="6061"/>
    <n v="2121"/>
    <n v="19"/>
    <s v="Electronics"/>
    <s v="Laptops"/>
    <s v="EMI"/>
    <d v="2021-05-27T00:00:00"/>
    <s v="Jodi Wood"/>
    <s v="Ohio"/>
    <s v="Cleveland"/>
    <n v="2021"/>
    <s v="05"/>
    <s v="27"/>
    <s v="High"/>
    <s v="MEDIUM"/>
  </r>
  <r>
    <s v="B-25774"/>
    <n v="8861"/>
    <n v="3381"/>
    <n v="19"/>
    <s v="Office Supplies"/>
    <s v="Markers"/>
    <s v="Credit Card"/>
    <d v="2021-05-27T00:00:00"/>
    <s v="Brandon Le"/>
    <s v="California"/>
    <s v="San Diego"/>
    <n v="2021"/>
    <s v="05"/>
    <s v="27"/>
    <s v="High"/>
    <s v="HIGH"/>
  </r>
  <r>
    <s v="B-25992"/>
    <n v="8572"/>
    <n v="2041"/>
    <n v="8"/>
    <s v="Furniture"/>
    <s v="Tables"/>
    <s v="EMI"/>
    <d v="2021-05-27T00:00:00"/>
    <s v="Alicia Oneill"/>
    <s v="Illinois"/>
    <s v="Springfield"/>
    <n v="2021"/>
    <s v="05"/>
    <s v="27"/>
    <s v="High"/>
    <s v="MEDIUM"/>
  </r>
  <r>
    <s v="B-25992"/>
    <n v="8059"/>
    <n v="1834"/>
    <n v="10"/>
    <s v="Electronics"/>
    <s v="Printers"/>
    <s v="Credit Card"/>
    <d v="2021-05-27T00:00:00"/>
    <s v="Alicia Oneill"/>
    <s v="Illinois"/>
    <s v="Springfield"/>
    <n v="2021"/>
    <s v="05"/>
    <s v="27"/>
    <s v="High"/>
    <s v="MEDIUM"/>
  </r>
  <r>
    <s v="B-25697"/>
    <n v="815"/>
    <n v="54"/>
    <n v="14"/>
    <s v="Furniture"/>
    <s v="Tables"/>
    <s v="Debit Card"/>
    <d v="2021-05-25T00:00:00"/>
    <s v="Victoria Bryant MD"/>
    <s v="California"/>
    <s v="San Francisco"/>
    <n v="2021"/>
    <s v="05"/>
    <s v="25"/>
    <s v="Low"/>
    <s v="LOW"/>
  </r>
  <r>
    <s v="B-25884"/>
    <n v="9538"/>
    <n v="3158"/>
    <n v="20"/>
    <s v="Electronics"/>
    <s v="Printers"/>
    <s v="Credit Card"/>
    <d v="2021-05-18T00:00:00"/>
    <s v="Wanda West"/>
    <s v="Ohio"/>
    <s v="Cleveland"/>
    <n v="2021"/>
    <s v="05"/>
    <s v="18"/>
    <s v="High"/>
    <s v="HIGH"/>
  </r>
  <r>
    <s v="B-25884"/>
    <n v="9035"/>
    <n v="1227"/>
    <n v="14"/>
    <s v="Furniture"/>
    <s v="Chairs"/>
    <s v="EMI"/>
    <d v="2021-05-18T00:00:00"/>
    <s v="Wanda West"/>
    <s v="Ohio"/>
    <s v="Cleveland"/>
    <n v="2021"/>
    <s v="05"/>
    <s v="18"/>
    <s v="High"/>
    <s v="MEDIUM"/>
  </r>
  <r>
    <s v="B-26366"/>
    <n v="4706"/>
    <n v="594"/>
    <n v="11"/>
    <s v="Office Supplies"/>
    <s v="Binders"/>
    <s v="COD"/>
    <d v="2021-05-16T00:00:00"/>
    <s v="Kaitlin Garrison"/>
    <s v="Ohio"/>
    <s v="Columbus"/>
    <n v="2021"/>
    <s v="05"/>
    <s v="16"/>
    <s v="Low"/>
    <s v="LOW"/>
  </r>
  <r>
    <s v="B-26366"/>
    <n v="6584"/>
    <n v="371"/>
    <n v="6"/>
    <s v="Office Supplies"/>
    <s v="Markers"/>
    <s v="UPI"/>
    <d v="2021-05-16T00:00:00"/>
    <s v="Kaitlin Garrison"/>
    <s v="Ohio"/>
    <s v="Columbus"/>
    <n v="2021"/>
    <s v="05"/>
    <s v="16"/>
    <s v="Low"/>
    <s v="LOW"/>
  </r>
  <r>
    <s v="B-25738"/>
    <n v="9909"/>
    <n v="2999"/>
    <n v="18"/>
    <s v="Office Supplies"/>
    <s v="Markers"/>
    <s v="COD"/>
    <d v="2021-05-15T00:00:00"/>
    <s v="Albert Alexander Jr."/>
    <s v="Ohio"/>
    <s v="Cleveland"/>
    <n v="2021"/>
    <s v="05"/>
    <s v="15"/>
    <s v="High"/>
    <s v="HIGH"/>
  </r>
  <r>
    <s v="B-25747"/>
    <n v="2962"/>
    <n v="1470"/>
    <n v="1"/>
    <s v="Electronics"/>
    <s v="Phones"/>
    <s v="COD"/>
    <d v="2021-05-12T00:00:00"/>
    <s v="Jessica Kidd"/>
    <s v="New York"/>
    <s v="Buffalo"/>
    <n v="2021"/>
    <s v="05"/>
    <s v="12"/>
    <s v="High"/>
    <s v="MEDIUM"/>
  </r>
  <r>
    <s v="B-25747"/>
    <n v="7131"/>
    <n v="718"/>
    <n v="12"/>
    <s v="Electronics"/>
    <s v="Printers"/>
    <s v="UPI"/>
    <d v="2021-05-12T00:00:00"/>
    <s v="Jessica Kidd"/>
    <s v="New York"/>
    <s v="Buffalo"/>
    <n v="2021"/>
    <s v="05"/>
    <s v="12"/>
    <s v="Low"/>
    <s v="LOW"/>
  </r>
  <r>
    <s v="B-25747"/>
    <n v="4200"/>
    <n v="855"/>
    <n v="10"/>
    <s v="Office Supplies"/>
    <s v="Markers"/>
    <s v="EMI"/>
    <d v="2021-05-12T00:00:00"/>
    <s v="Jessica Kidd"/>
    <s v="New York"/>
    <s v="Buffalo"/>
    <n v="2021"/>
    <s v="05"/>
    <s v="12"/>
    <s v="Low"/>
    <s v="LOW"/>
  </r>
  <r>
    <s v="B-25555"/>
    <n v="4051"/>
    <n v="1848"/>
    <n v="12"/>
    <s v="Electronics"/>
    <s v="Phones"/>
    <s v="Credit Card"/>
    <d v="2021-05-08T00:00:00"/>
    <s v="Kimberly Warren"/>
    <s v="Ohio"/>
    <s v="Cincinnati"/>
    <n v="2021"/>
    <s v="05"/>
    <s v="08"/>
    <s v="High"/>
    <s v="MEDIUM"/>
  </r>
  <r>
    <s v="B-25555"/>
    <n v="5011"/>
    <n v="866"/>
    <n v="11"/>
    <s v="Furniture"/>
    <s v="Bookcases"/>
    <s v="Credit Card"/>
    <d v="2021-05-08T00:00:00"/>
    <s v="Kimberly Warren"/>
    <s v="Ohio"/>
    <s v="Cincinnati"/>
    <n v="2021"/>
    <s v="05"/>
    <s v="08"/>
    <s v="Low"/>
    <s v="LOW"/>
  </r>
  <r>
    <s v="B-26587"/>
    <n v="8982"/>
    <n v="448"/>
    <n v="17"/>
    <s v="Furniture"/>
    <s v="Sofas"/>
    <s v="UPI"/>
    <d v="2021-05-07T00:00:00"/>
    <s v="Angela Lyons"/>
    <s v="New York"/>
    <s v="New York City"/>
    <n v="2021"/>
    <s v="05"/>
    <s v="07"/>
    <s v="Low"/>
    <s v="LOW"/>
  </r>
  <r>
    <s v="B-26587"/>
    <n v="4826"/>
    <n v="562"/>
    <n v="5"/>
    <s v="Office Supplies"/>
    <s v="Paper"/>
    <s v="Debit Card"/>
    <d v="2021-05-07T00:00:00"/>
    <s v="Angela Lyons"/>
    <s v="New York"/>
    <s v="New York City"/>
    <n v="2021"/>
    <s v="05"/>
    <s v="07"/>
    <s v="Low"/>
    <s v="LOW"/>
  </r>
  <r>
    <s v="B-25456"/>
    <n v="5632"/>
    <n v="2358"/>
    <n v="20"/>
    <s v="Furniture"/>
    <s v="Sofas"/>
    <s v="Credit Card"/>
    <d v="2021-05-03T00:00:00"/>
    <s v="Alexis Duffy"/>
    <s v="California"/>
    <s v="Los Angeles"/>
    <n v="2021"/>
    <s v="05"/>
    <s v="03"/>
    <s v="High"/>
    <s v="MEDIUM"/>
  </r>
  <r>
    <s v="B-26969"/>
    <n v="3348"/>
    <n v="568"/>
    <n v="5"/>
    <s v="Office Supplies"/>
    <s v="Markers"/>
    <s v="Credit Card"/>
    <d v="2021-04-30T00:00:00"/>
    <s v="Peter Ward"/>
    <s v="New York"/>
    <s v="Rochester"/>
    <n v="2021"/>
    <s v="04"/>
    <s v="30"/>
    <s v="Low"/>
    <s v="LOW"/>
  </r>
  <r>
    <s v="B-26969"/>
    <n v="8856"/>
    <n v="2020"/>
    <n v="9"/>
    <s v="Office Supplies"/>
    <s v="Pens"/>
    <s v="Debit Card"/>
    <d v="2021-04-30T00:00:00"/>
    <s v="Peter Ward"/>
    <s v="New York"/>
    <s v="Rochester"/>
    <n v="2021"/>
    <s v="04"/>
    <s v="30"/>
    <s v="High"/>
    <s v="MEDIUM"/>
  </r>
  <r>
    <s v="B-25705"/>
    <n v="9335"/>
    <n v="557"/>
    <n v="11"/>
    <s v="Electronics"/>
    <s v="Electronic Games"/>
    <s v="COD"/>
    <d v="2021-04-27T00:00:00"/>
    <s v="Ann Mooney"/>
    <s v="California"/>
    <s v="Los Angeles"/>
    <n v="2021"/>
    <s v="04"/>
    <s v="27"/>
    <s v="Low"/>
    <s v="LOW"/>
  </r>
  <r>
    <s v="B-25036"/>
    <n v="2737"/>
    <n v="1253"/>
    <n v="3"/>
    <s v="Electronics"/>
    <s v="Printers"/>
    <s v="EMI"/>
    <d v="2021-04-19T00:00:00"/>
    <s v="Joseph Bates"/>
    <s v="New York"/>
    <s v="New York City"/>
    <n v="2021"/>
    <s v="04"/>
    <s v="19"/>
    <s v="High"/>
    <s v="MEDIUM"/>
  </r>
  <r>
    <s v="B-26445"/>
    <n v="9921"/>
    <n v="1451"/>
    <n v="15"/>
    <s v="Furniture"/>
    <s v="Sofas"/>
    <s v="EMI"/>
    <d v="2021-04-12T00:00:00"/>
    <s v="Christopher Rogers"/>
    <s v="Illinois"/>
    <s v="Chicago"/>
    <n v="2021"/>
    <s v="04"/>
    <s v="12"/>
    <s v="High"/>
    <s v="MEDIUM"/>
  </r>
  <r>
    <s v="B-26730"/>
    <n v="6139"/>
    <n v="451"/>
    <n v="10"/>
    <s v="Furniture"/>
    <s v="Tables"/>
    <s v="Debit Card"/>
    <d v="2021-04-05T00:00:00"/>
    <s v="Jacqueline Harris"/>
    <s v="Texas"/>
    <s v="Houston"/>
    <n v="2021"/>
    <s v="04"/>
    <s v="05"/>
    <s v="Low"/>
    <s v="LOW"/>
  </r>
  <r>
    <s v="B-26730"/>
    <n v="8636"/>
    <n v="3192"/>
    <n v="3"/>
    <s v="Furniture"/>
    <s v="Chairs"/>
    <s v="COD"/>
    <d v="2021-04-05T00:00:00"/>
    <s v="Jacqueline Harris"/>
    <s v="Texas"/>
    <s v="Houston"/>
    <n v="2021"/>
    <s v="04"/>
    <s v="05"/>
    <s v="High"/>
    <s v="HIGH"/>
  </r>
  <r>
    <s v="B-26730"/>
    <n v="4439"/>
    <n v="1712"/>
    <n v="19"/>
    <s v="Furniture"/>
    <s v="Sofas"/>
    <s v="Credit Card"/>
    <d v="2021-04-05T00:00:00"/>
    <s v="Jacqueline Harris"/>
    <s v="Texas"/>
    <s v="Houston"/>
    <n v="2021"/>
    <s v="04"/>
    <s v="05"/>
    <s v="High"/>
    <s v="MEDIUM"/>
  </r>
  <r>
    <s v="B-25746"/>
    <n v="8243"/>
    <n v="1346"/>
    <n v="15"/>
    <s v="Office Supplies"/>
    <s v="Binders"/>
    <s v="Debit Card"/>
    <d v="2021-04-04T00:00:00"/>
    <s v="Manuel Walls"/>
    <s v="Texas"/>
    <s v="Houston"/>
    <n v="2021"/>
    <s v="04"/>
    <s v="04"/>
    <s v="High"/>
    <s v="MEDIUM"/>
  </r>
  <r>
    <s v="B-26268"/>
    <n v="4369"/>
    <n v="584"/>
    <n v="13"/>
    <s v="Office Supplies"/>
    <s v="Pens"/>
    <s v="Credit Card"/>
    <d v="2021-04-03T00:00:00"/>
    <s v="Crystal Ross"/>
    <s v="Texas"/>
    <s v="Austin"/>
    <n v="2021"/>
    <s v="04"/>
    <s v="03"/>
    <s v="Low"/>
    <s v="LOW"/>
  </r>
  <r>
    <s v="B-26675"/>
    <n v="6499"/>
    <n v="2189"/>
    <n v="18"/>
    <s v="Electronics"/>
    <s v="Electronic Games"/>
    <s v="EMI"/>
    <d v="2021-04-03T00:00:00"/>
    <s v="James Perez"/>
    <s v="Florida"/>
    <s v="Orlando"/>
    <n v="2021"/>
    <s v="04"/>
    <s v="03"/>
    <s v="High"/>
    <s v="MEDIUM"/>
  </r>
  <r>
    <s v="B-25106"/>
    <n v="9090"/>
    <n v="3098"/>
    <n v="16"/>
    <s v="Electronics"/>
    <s v="Phones"/>
    <s v="Credit Card"/>
    <d v="2021-04-01T00:00:00"/>
    <s v="Luke Saunders"/>
    <s v="Texas"/>
    <s v="Dallas"/>
    <n v="2021"/>
    <s v="04"/>
    <s v="01"/>
    <s v="High"/>
    <s v="HIGH"/>
  </r>
  <r>
    <s v="B-25106"/>
    <n v="851"/>
    <n v="356"/>
    <n v="11"/>
    <s v="Electronics"/>
    <s v="Electronic Games"/>
    <s v="Credit Card"/>
    <d v="2021-04-01T00:00:00"/>
    <s v="Luke Saunders"/>
    <s v="Texas"/>
    <s v="Dallas"/>
    <n v="2021"/>
    <s v="04"/>
    <s v="01"/>
    <s v="Low"/>
    <s v="LOW"/>
  </r>
  <r>
    <s v="B-25024"/>
    <n v="9002"/>
    <n v="4197"/>
    <n v="2"/>
    <s v="Office Supplies"/>
    <s v="Markers"/>
    <s v="EMI"/>
    <d v="2021-03-28T00:00:00"/>
    <s v="Megan Pitts"/>
    <s v="Ohio"/>
    <s v="Columbus"/>
    <n v="2021"/>
    <s v="03"/>
    <s v="28"/>
    <s v="High"/>
    <s v="HIGH"/>
  </r>
  <r>
    <s v="B-25025"/>
    <n v="6447"/>
    <n v="3079"/>
    <n v="20"/>
    <s v="Electronics"/>
    <s v="Laptops"/>
    <s v="COD"/>
    <d v="2021-03-25T00:00:00"/>
    <s v="James Gutierrez"/>
    <s v="New York"/>
    <s v="Rochester"/>
    <n v="2021"/>
    <s v="03"/>
    <s v="25"/>
    <s v="High"/>
    <s v="HIGH"/>
  </r>
  <r>
    <s v="B-25025"/>
    <n v="8947"/>
    <n v="2807"/>
    <n v="6"/>
    <s v="Electronics"/>
    <s v="Electronic Games"/>
    <s v="Credit Card"/>
    <d v="2021-03-25T00:00:00"/>
    <s v="James Gutierrez"/>
    <s v="New York"/>
    <s v="Rochester"/>
    <n v="2021"/>
    <s v="03"/>
    <s v="25"/>
    <s v="High"/>
    <s v="HIGH"/>
  </r>
  <r>
    <s v="B-25400"/>
    <n v="7759"/>
    <n v="3741"/>
    <n v="17"/>
    <s v="Electronics"/>
    <s v="Printers"/>
    <s v="UPI"/>
    <d v="2021-03-24T00:00:00"/>
    <s v="Maria Thomas"/>
    <s v="Florida"/>
    <s v="Miami"/>
    <n v="2021"/>
    <s v="03"/>
    <s v="24"/>
    <s v="High"/>
    <s v="HIGH"/>
  </r>
  <r>
    <s v="B-25400"/>
    <n v="7521"/>
    <n v="3457"/>
    <n v="16"/>
    <s v="Office Supplies"/>
    <s v="Markers"/>
    <s v="Debit Card"/>
    <d v="2021-03-24T00:00:00"/>
    <s v="Maria Thomas"/>
    <s v="Florida"/>
    <s v="Miami"/>
    <n v="2021"/>
    <s v="03"/>
    <s v="24"/>
    <s v="High"/>
    <s v="HIGH"/>
  </r>
  <r>
    <s v="B-26469"/>
    <n v="7856"/>
    <n v="3699"/>
    <n v="17"/>
    <s v="Electronics"/>
    <s v="Electronic Games"/>
    <s v="UPI"/>
    <d v="2021-03-24T00:00:00"/>
    <s v="Eric Clark"/>
    <s v="Florida"/>
    <s v="Orlando"/>
    <n v="2021"/>
    <s v="03"/>
    <s v="24"/>
    <s v="High"/>
    <s v="HIGH"/>
  </r>
  <r>
    <s v="B-26469"/>
    <n v="1165"/>
    <n v="51"/>
    <n v="3"/>
    <s v="Office Supplies"/>
    <s v="Pens"/>
    <s v="EMI"/>
    <d v="2021-03-24T00:00:00"/>
    <s v="Eric Clark"/>
    <s v="Florida"/>
    <s v="Orlando"/>
    <n v="2021"/>
    <s v="03"/>
    <s v="24"/>
    <s v="Low"/>
    <s v="LOW"/>
  </r>
  <r>
    <s v="B-25010"/>
    <n v="7870"/>
    <n v="1057"/>
    <n v="15"/>
    <s v="Office Supplies"/>
    <s v="Pens"/>
    <s v="Credit Card"/>
    <d v="2021-03-21T00:00:00"/>
    <s v="James Hickman"/>
    <s v="Ohio"/>
    <s v="Cleveland"/>
    <n v="2021"/>
    <s v="03"/>
    <s v="21"/>
    <s v="High"/>
    <s v="MEDIUM"/>
  </r>
  <r>
    <s v="B-25510"/>
    <n v="2478"/>
    <n v="92"/>
    <n v="12"/>
    <s v="Furniture"/>
    <s v="Bookcases"/>
    <s v="COD"/>
    <d v="2021-03-18T00:00:00"/>
    <s v="Mrs. Stephanie Hooper"/>
    <s v="California"/>
    <s v="San Francisco"/>
    <n v="2021"/>
    <s v="03"/>
    <s v="18"/>
    <s v="Low"/>
    <s v="LOW"/>
  </r>
  <r>
    <s v="B-26185"/>
    <n v="1591"/>
    <n v="727"/>
    <n v="5"/>
    <s v="Electronics"/>
    <s v="Electronic Games"/>
    <s v="Credit Card"/>
    <d v="2021-03-14T00:00:00"/>
    <s v="Brian Patrick"/>
    <s v="Florida"/>
    <s v="Tampa"/>
    <n v="2021"/>
    <s v="03"/>
    <s v="14"/>
    <s v="Low"/>
    <s v="LOW"/>
  </r>
  <r>
    <s v="B-25813"/>
    <n v="702"/>
    <n v="238"/>
    <n v="9"/>
    <s v="Electronics"/>
    <s v="Phones"/>
    <s v="COD"/>
    <d v="2021-03-13T00:00:00"/>
    <s v="Charles Henderson"/>
    <s v="Florida"/>
    <s v="Tampa"/>
    <n v="2021"/>
    <s v="03"/>
    <s v="13"/>
    <s v="Low"/>
    <s v="LOW"/>
  </r>
  <r>
    <s v="B-25346"/>
    <n v="6265"/>
    <n v="155"/>
    <n v="8"/>
    <s v="Furniture"/>
    <s v="Sofas"/>
    <s v="COD"/>
    <d v="2021-03-12T00:00:00"/>
    <s v="Jeremy Vazquez"/>
    <s v="Ohio"/>
    <s v="Cleveland"/>
    <n v="2021"/>
    <s v="03"/>
    <s v="12"/>
    <s v="Low"/>
    <s v="LOW"/>
  </r>
  <r>
    <s v="B-25897"/>
    <n v="5393"/>
    <n v="2642"/>
    <n v="8"/>
    <s v="Furniture"/>
    <s v="Chairs"/>
    <s v="UPI"/>
    <d v="2021-03-07T00:00:00"/>
    <s v="Jessica Blankenship"/>
    <s v="Ohio"/>
    <s v="Cincinnati"/>
    <n v="2021"/>
    <s v="03"/>
    <s v="07"/>
    <s v="High"/>
    <s v="HIGH"/>
  </r>
  <r>
    <s v="B-25885"/>
    <n v="9704"/>
    <n v="4339"/>
    <n v="12"/>
    <s v="Office Supplies"/>
    <s v="Pens"/>
    <s v="COD"/>
    <d v="2021-03-06T00:00:00"/>
    <s v="Dawn Howard"/>
    <s v="Texas"/>
    <s v="Houston"/>
    <n v="2021"/>
    <s v="03"/>
    <s v="06"/>
    <s v="High"/>
    <s v="HIGH"/>
  </r>
  <r>
    <s v="B-25885"/>
    <n v="4948"/>
    <n v="2356"/>
    <n v="18"/>
    <s v="Electronics"/>
    <s v="Printers"/>
    <s v="Debit Card"/>
    <d v="2021-03-06T00:00:00"/>
    <s v="Dawn Howard"/>
    <s v="Texas"/>
    <s v="Houston"/>
    <n v="2021"/>
    <s v="03"/>
    <s v="06"/>
    <s v="High"/>
    <s v="MEDIUM"/>
  </r>
  <r>
    <s v="B-25885"/>
    <n v="6435"/>
    <n v="334"/>
    <n v="10"/>
    <s v="Electronics"/>
    <s v="Electronic Games"/>
    <s v="Debit Card"/>
    <d v="2021-03-06T00:00:00"/>
    <s v="Dawn Howard"/>
    <s v="Texas"/>
    <s v="Houston"/>
    <n v="2021"/>
    <s v="03"/>
    <s v="06"/>
    <s v="Low"/>
    <s v="LOW"/>
  </r>
  <r>
    <s v="B-25965"/>
    <n v="544"/>
    <n v="272"/>
    <n v="2"/>
    <s v="Electronics"/>
    <s v="Laptops"/>
    <s v="Debit Card"/>
    <d v="2021-03-05T00:00:00"/>
    <s v="Tanner Vance"/>
    <s v="Texas"/>
    <s v="Houston"/>
    <n v="2021"/>
    <s v="03"/>
    <s v="05"/>
    <s v="Low"/>
    <s v="LOW"/>
  </r>
  <r>
    <s v="B-25510"/>
    <n v="2478"/>
    <n v="92"/>
    <n v="12"/>
    <s v="Furniture"/>
    <s v="Bookcases"/>
    <s v="COD"/>
    <d v="2021-03-03T00:00:00"/>
    <s v="Laura Andrews"/>
    <s v="New York"/>
    <s v="New York City"/>
    <n v="2021"/>
    <s v="03"/>
    <s v="03"/>
    <s v="Low"/>
    <s v="LOW"/>
  </r>
  <r>
    <s v="B-25966"/>
    <n v="6093"/>
    <n v="3042"/>
    <n v="9"/>
    <s v="Furniture"/>
    <s v="Bookcases"/>
    <s v="Debit Card"/>
    <d v="2021-03-01T00:00:00"/>
    <s v="Susan Baker"/>
    <s v="California"/>
    <s v="San Diego"/>
    <n v="2021"/>
    <s v="03"/>
    <s v="01"/>
    <s v="High"/>
    <s v="HIGH"/>
  </r>
  <r>
    <s v="B-26924"/>
    <n v="1083"/>
    <n v="501"/>
    <n v="6"/>
    <s v="Office Supplies"/>
    <s v="Pens"/>
    <s v="COD"/>
    <d v="2021-02-28T00:00:00"/>
    <s v="David Johnson"/>
    <s v="Texas"/>
    <s v="Austin"/>
    <n v="2021"/>
    <s v="02"/>
    <s v="28"/>
    <s v="Low"/>
    <s v="LOW"/>
  </r>
  <r>
    <s v="B-26041"/>
    <n v="9498"/>
    <n v="256"/>
    <n v="12"/>
    <s v="Electronics"/>
    <s v="Phones"/>
    <s v="COD"/>
    <d v="2021-02-22T00:00:00"/>
    <s v="Matthew James"/>
    <s v="Illinois"/>
    <s v="Peoria"/>
    <n v="2021"/>
    <s v="02"/>
    <s v="22"/>
    <s v="Low"/>
    <s v="LOW"/>
  </r>
  <r>
    <s v="B-26654"/>
    <n v="7838"/>
    <n v="1142"/>
    <n v="13"/>
    <s v="Electronics"/>
    <s v="Phones"/>
    <s v="UPI"/>
    <d v="2021-02-18T00:00:00"/>
    <s v="Mrs. Jennifer Lewis"/>
    <s v="California"/>
    <s v="San Francisco"/>
    <n v="2021"/>
    <s v="02"/>
    <s v="18"/>
    <s v="High"/>
    <s v="MEDIUM"/>
  </r>
  <r>
    <s v="B-26654"/>
    <n v="9300"/>
    <n v="3146"/>
    <n v="6"/>
    <s v="Electronics"/>
    <s v="Phones"/>
    <s v="Credit Card"/>
    <d v="2021-02-18T00:00:00"/>
    <s v="Mrs. Jennifer Lewis"/>
    <s v="California"/>
    <s v="San Francisco"/>
    <n v="2021"/>
    <s v="02"/>
    <s v="18"/>
    <s v="High"/>
    <s v="HIGH"/>
  </r>
  <r>
    <s v="B-26654"/>
    <n v="1733"/>
    <n v="133"/>
    <n v="17"/>
    <s v="Office Supplies"/>
    <s v="Paper"/>
    <s v="Debit Card"/>
    <d v="2021-02-18T00:00:00"/>
    <s v="Mrs. Jennifer Lewis"/>
    <s v="California"/>
    <s v="San Francisco"/>
    <n v="2021"/>
    <s v="02"/>
    <s v="18"/>
    <s v="Low"/>
    <s v="LOW"/>
  </r>
  <r>
    <s v="B-25925"/>
    <n v="3022"/>
    <n v="384"/>
    <n v="1"/>
    <s v="Office Supplies"/>
    <s v="Pens"/>
    <s v="Credit Card"/>
    <d v="2021-02-17T00:00:00"/>
    <s v="James Hart"/>
    <s v="Illinois"/>
    <s v="Chicago"/>
    <n v="2021"/>
    <s v="02"/>
    <s v="17"/>
    <s v="Low"/>
    <s v="LOW"/>
  </r>
  <r>
    <s v="B-25925"/>
    <n v="5266"/>
    <n v="1111"/>
    <n v="13"/>
    <s v="Electronics"/>
    <s v="Electronic Games"/>
    <s v="Debit Card"/>
    <d v="2021-02-17T00:00:00"/>
    <s v="James Hart"/>
    <s v="Illinois"/>
    <s v="Chicago"/>
    <n v="2021"/>
    <s v="02"/>
    <s v="17"/>
    <s v="High"/>
    <s v="MEDIUM"/>
  </r>
  <r>
    <s v="B-25790"/>
    <n v="2792"/>
    <n v="1008"/>
    <n v="8"/>
    <s v="Electronics"/>
    <s v="Printers"/>
    <s v="COD"/>
    <d v="2021-02-14T00:00:00"/>
    <s v="Justin Rosales"/>
    <s v="Florida"/>
    <s v="Miami"/>
    <n v="2021"/>
    <s v="02"/>
    <s v="14"/>
    <s v="High"/>
    <s v="MEDIUM"/>
  </r>
  <r>
    <s v="B-25232"/>
    <n v="7792"/>
    <n v="1403"/>
    <n v="13"/>
    <s v="Office Supplies"/>
    <s v="Paper"/>
    <s v="UPI"/>
    <d v="2021-02-12T00:00:00"/>
    <s v="Darren Moore"/>
    <s v="Illinois"/>
    <s v="Peoria"/>
    <n v="2021"/>
    <s v="02"/>
    <s v="12"/>
    <s v="High"/>
    <s v="MEDIUM"/>
  </r>
  <r>
    <s v="B-25232"/>
    <n v="2346"/>
    <n v="388"/>
    <n v="14"/>
    <s v="Furniture"/>
    <s v="Chairs"/>
    <s v="Debit Card"/>
    <d v="2021-02-12T00:00:00"/>
    <s v="Darren Moore"/>
    <s v="Illinois"/>
    <s v="Peoria"/>
    <n v="2021"/>
    <s v="02"/>
    <s v="12"/>
    <s v="Low"/>
    <s v="LOW"/>
  </r>
  <r>
    <s v="B-26009"/>
    <n v="8945"/>
    <n v="1728"/>
    <n v="10"/>
    <s v="Furniture"/>
    <s v="Tables"/>
    <s v="UPI"/>
    <d v="2021-02-10T00:00:00"/>
    <s v="Sara Garcia"/>
    <s v="Illinois"/>
    <s v="Peoria"/>
    <n v="2021"/>
    <s v="02"/>
    <s v="10"/>
    <s v="High"/>
    <s v="MEDIUM"/>
  </r>
  <r>
    <s v="B-26489"/>
    <n v="2791"/>
    <n v="894"/>
    <n v="14"/>
    <s v="Electronics"/>
    <s v="Laptops"/>
    <s v="COD"/>
    <d v="2021-02-09T00:00:00"/>
    <s v="Michelle Bailey"/>
    <s v="Texas"/>
    <s v="Dallas"/>
    <n v="2021"/>
    <s v="02"/>
    <s v="09"/>
    <s v="Low"/>
    <s v="LOW"/>
  </r>
  <r>
    <s v="B-26489"/>
    <n v="6223"/>
    <n v="1478"/>
    <n v="3"/>
    <s v="Furniture"/>
    <s v="Sofas"/>
    <s v="Debit Card"/>
    <d v="2021-02-09T00:00:00"/>
    <s v="Michelle Bailey"/>
    <s v="Texas"/>
    <s v="Dallas"/>
    <n v="2021"/>
    <s v="02"/>
    <s v="09"/>
    <s v="High"/>
    <s v="MEDIUM"/>
  </r>
  <r>
    <s v="B-26489"/>
    <n v="8943"/>
    <n v="3121"/>
    <n v="17"/>
    <s v="Furniture"/>
    <s v="Chairs"/>
    <s v="Debit Card"/>
    <d v="2021-02-09T00:00:00"/>
    <s v="Michelle Bailey"/>
    <s v="Texas"/>
    <s v="Dallas"/>
    <n v="2021"/>
    <s v="02"/>
    <s v="09"/>
    <s v="High"/>
    <s v="HIGH"/>
  </r>
  <r>
    <s v="B-26489"/>
    <n v="3297"/>
    <n v="102"/>
    <n v="12"/>
    <s v="Electronics"/>
    <s v="Phones"/>
    <s v="Credit Card"/>
    <d v="2021-02-09T00:00:00"/>
    <s v="Michelle Bailey"/>
    <s v="Texas"/>
    <s v="Dallas"/>
    <n v="2021"/>
    <s v="02"/>
    <s v="09"/>
    <s v="Low"/>
    <s v="LOW"/>
  </r>
  <r>
    <s v="B-25011"/>
    <n v="3913"/>
    <n v="961"/>
    <n v="15"/>
    <s v="Furniture"/>
    <s v="Sofas"/>
    <s v="UPI"/>
    <d v="2021-02-06T00:00:00"/>
    <s v="Steven Keith"/>
    <s v="California"/>
    <s v="San Francisco"/>
    <n v="2021"/>
    <s v="02"/>
    <s v="06"/>
    <s v="Low"/>
    <s v="LOW"/>
  </r>
  <r>
    <s v="B-25388"/>
    <n v="5047"/>
    <n v="2211"/>
    <n v="13"/>
    <s v="Furniture"/>
    <s v="Sofas"/>
    <s v="EMI"/>
    <d v="2021-02-04T00:00:00"/>
    <s v="Sara Castro"/>
    <s v="Illinois"/>
    <s v="Chicago"/>
    <n v="2021"/>
    <s v="02"/>
    <s v="04"/>
    <s v="High"/>
    <s v="MEDIUM"/>
  </r>
  <r>
    <s v="B-26864"/>
    <n v="2539"/>
    <n v="324"/>
    <n v="5"/>
    <s v="Electronics"/>
    <s v="Electronic Games"/>
    <s v="UPI"/>
    <d v="2021-01-30T00:00:00"/>
    <s v="Collin Cameron"/>
    <s v="California"/>
    <s v="San Francisco"/>
    <n v="2021"/>
    <s v="01"/>
    <s v="30"/>
    <s v="Low"/>
    <s v="LOW"/>
  </r>
  <r>
    <s v="B-26069"/>
    <n v="838"/>
    <n v="271"/>
    <n v="11"/>
    <s v="Office Supplies"/>
    <s v="Markers"/>
    <s v="EMI"/>
    <d v="2021-01-21T00:00:00"/>
    <s v="Stephen Baker"/>
    <s v="Ohio"/>
    <s v="Columbus"/>
    <n v="2021"/>
    <s v="01"/>
    <s v="21"/>
    <s v="Low"/>
    <s v="LOW"/>
  </r>
  <r>
    <s v="B-26069"/>
    <n v="3577"/>
    <n v="699"/>
    <n v="2"/>
    <s v="Furniture"/>
    <s v="Tables"/>
    <s v="UPI"/>
    <d v="2021-01-21T00:00:00"/>
    <s v="Stephen Baker"/>
    <s v="Ohio"/>
    <s v="Columbus"/>
    <n v="2021"/>
    <s v="01"/>
    <s v="21"/>
    <s v="Low"/>
    <s v="LOW"/>
  </r>
  <r>
    <s v="B-25841"/>
    <n v="782"/>
    <n v="374"/>
    <n v="8"/>
    <s v="Office Supplies"/>
    <s v="Pens"/>
    <s v="EMI"/>
    <d v="2021-01-19T00:00:00"/>
    <s v="Jacob Meyer"/>
    <s v="Illinois"/>
    <s v="Peoria"/>
    <n v="2021"/>
    <s v="01"/>
    <s v="19"/>
    <s v="Low"/>
    <s v="LOW"/>
  </r>
  <r>
    <s v="B-25841"/>
    <n v="4371"/>
    <n v="1852"/>
    <n v="1"/>
    <s v="Electronics"/>
    <s v="Laptops"/>
    <s v="UPI"/>
    <d v="2021-01-19T00:00:00"/>
    <s v="Jacob Meyer"/>
    <s v="Illinois"/>
    <s v="Peoria"/>
    <n v="2021"/>
    <s v="01"/>
    <s v="19"/>
    <s v="High"/>
    <s v="MEDIUM"/>
  </r>
  <r>
    <s v="B-25159"/>
    <n v="5338"/>
    <n v="1354"/>
    <n v="16"/>
    <s v="Office Supplies"/>
    <s v="Markers"/>
    <s v="UPI"/>
    <d v="2021-01-04T00:00:00"/>
    <s v="Marie James"/>
    <s v="New York"/>
    <s v="Buffalo"/>
    <n v="2021"/>
    <s v="01"/>
    <s v="04"/>
    <s v="High"/>
    <s v="MEDIUM"/>
  </r>
  <r>
    <s v="B-26804"/>
    <n v="914"/>
    <n v="400"/>
    <n v="8"/>
    <s v="Office Supplies"/>
    <s v="Pens"/>
    <s v="Debit Card"/>
    <d v="2021-01-03T00:00:00"/>
    <s v="Morgan Sellers"/>
    <s v="California"/>
    <s v="Los Angeles"/>
    <n v="2021"/>
    <s v="01"/>
    <s v="03"/>
    <s v="Low"/>
    <s v="LOW"/>
  </r>
  <r>
    <s v="B-26804"/>
    <n v="1548"/>
    <n v="666"/>
    <n v="3"/>
    <s v="Office Supplies"/>
    <s v="Paper"/>
    <s v="Credit Card"/>
    <d v="2021-01-03T00:00:00"/>
    <s v="Morgan Sellers"/>
    <s v="California"/>
    <s v="Los Angeles"/>
    <n v="2021"/>
    <s v="01"/>
    <s v="03"/>
    <s v="Low"/>
    <s v="LOW"/>
  </r>
  <r>
    <s v="B-25713"/>
    <n v="2280"/>
    <n v="509"/>
    <n v="8"/>
    <s v="Electronics"/>
    <s v="Phones"/>
    <s v="Credit Card"/>
    <d v="2021-01-03T00:00:00"/>
    <s v="Peggy Campos"/>
    <s v="New York"/>
    <s v="Buffalo"/>
    <n v="2021"/>
    <s v="01"/>
    <s v="03"/>
    <s v="Low"/>
    <s v="LOW"/>
  </r>
  <r>
    <s v="B-25715"/>
    <n v="6089"/>
    <n v="139"/>
    <n v="19"/>
    <s v="Furniture"/>
    <s v="Tables"/>
    <s v="Debit Card"/>
    <d v="2020-12-31T00:00:00"/>
    <s v="Alicia Vincent"/>
    <s v="Ohio"/>
    <s v="Cincinnati"/>
    <n v="2020"/>
    <s v="12"/>
    <s v="31"/>
    <s v="Low"/>
    <s v="LOW"/>
  </r>
  <r>
    <s v="B-25715"/>
    <n v="2586"/>
    <n v="800"/>
    <n v="16"/>
    <s v="Furniture"/>
    <s v="Tables"/>
    <s v="UPI"/>
    <d v="2020-12-31T00:00:00"/>
    <s v="Alicia Vincent"/>
    <s v="Ohio"/>
    <s v="Cincinnati"/>
    <n v="2020"/>
    <s v="12"/>
    <s v="31"/>
    <s v="Low"/>
    <s v="LOW"/>
  </r>
  <r>
    <s v="B-25715"/>
    <n v="3757"/>
    <n v="1626"/>
    <n v="9"/>
    <s v="Office Supplies"/>
    <s v="Paper"/>
    <s v="UPI"/>
    <d v="2020-12-31T00:00:00"/>
    <s v="Alicia Vincent"/>
    <s v="Ohio"/>
    <s v="Cincinnati"/>
    <n v="2020"/>
    <s v="12"/>
    <s v="31"/>
    <s v="High"/>
    <s v="MEDIUM"/>
  </r>
  <r>
    <s v="B-26912"/>
    <n v="8752"/>
    <n v="1686"/>
    <n v="9"/>
    <s v="Furniture"/>
    <s v="Tables"/>
    <s v="Debit Card"/>
    <d v="2020-12-27T00:00:00"/>
    <s v="Patrick Hensley MD"/>
    <s v="Ohio"/>
    <s v="Cincinnati"/>
    <n v="2020"/>
    <s v="12"/>
    <s v="27"/>
    <s v="High"/>
    <s v="MEDIUM"/>
  </r>
  <r>
    <s v="B-25436"/>
    <n v="8044"/>
    <n v="3634"/>
    <n v="3"/>
    <s v="Office Supplies"/>
    <s v="Markers"/>
    <s v="COD"/>
    <d v="2020-12-24T00:00:00"/>
    <s v="Andre Fernandez"/>
    <s v="Florida"/>
    <s v="Orlando"/>
    <n v="2020"/>
    <s v="12"/>
    <s v="24"/>
    <s v="High"/>
    <s v="HIGH"/>
  </r>
  <r>
    <s v="B-25996"/>
    <n v="714"/>
    <n v="232"/>
    <n v="14"/>
    <s v="Furniture"/>
    <s v="Tables"/>
    <s v="UPI"/>
    <d v="2020-12-23T00:00:00"/>
    <s v="Jennifer Clark"/>
    <s v="Texas"/>
    <s v="Austin"/>
    <n v="2020"/>
    <s v="12"/>
    <s v="23"/>
    <s v="Low"/>
    <s v="LOW"/>
  </r>
  <r>
    <s v="B-26347"/>
    <n v="8586"/>
    <n v="3826"/>
    <n v="7"/>
    <s v="Furniture"/>
    <s v="Bookcases"/>
    <s v="UPI"/>
    <d v="2020-12-21T00:00:00"/>
    <s v="Mary Smith"/>
    <s v="Florida"/>
    <s v="Miami"/>
    <n v="2020"/>
    <s v="12"/>
    <s v="21"/>
    <s v="High"/>
    <s v="HIGH"/>
  </r>
  <r>
    <s v="B-25382"/>
    <n v="7019"/>
    <n v="2677"/>
    <n v="15"/>
    <s v="Office Supplies"/>
    <s v="Markers"/>
    <s v="UPI"/>
    <d v="2020-12-21T00:00:00"/>
    <s v="Joshua Rojas"/>
    <s v="Florida"/>
    <s v="Miami"/>
    <n v="2020"/>
    <s v="12"/>
    <s v="21"/>
    <s v="High"/>
    <s v="HIGH"/>
  </r>
  <r>
    <s v="B-25192"/>
    <n v="3309"/>
    <n v="177"/>
    <n v="13"/>
    <s v="Furniture"/>
    <s v="Bookcases"/>
    <s v="EMI"/>
    <d v="2020-12-17T00:00:00"/>
    <s v="Ashley Wright"/>
    <s v="Ohio"/>
    <s v="Cleveland"/>
    <n v="2020"/>
    <s v="12"/>
    <s v="17"/>
    <s v="Low"/>
    <s v="LOW"/>
  </r>
  <r>
    <s v="B-25590"/>
    <n v="8305"/>
    <n v="1577"/>
    <n v="6"/>
    <s v="Office Supplies"/>
    <s v="Binders"/>
    <s v="Debit Card"/>
    <d v="2020-12-16T00:00:00"/>
    <s v="Darrell Ramos"/>
    <s v="New York"/>
    <s v="Rochester"/>
    <n v="2020"/>
    <s v="12"/>
    <s v="16"/>
    <s v="High"/>
    <s v="MEDIUM"/>
  </r>
  <r>
    <s v="B-26679"/>
    <n v="8102"/>
    <n v="1800"/>
    <n v="5"/>
    <s v="Office Supplies"/>
    <s v="Markers"/>
    <s v="UPI"/>
    <d v="2020-12-15T00:00:00"/>
    <s v="Matthew Schroeder"/>
    <s v="Ohio"/>
    <s v="Cleveland"/>
    <n v="2020"/>
    <s v="12"/>
    <s v="15"/>
    <s v="High"/>
    <s v="MEDIUM"/>
  </r>
  <r>
    <s v="B-26679"/>
    <n v="3234"/>
    <n v="1274"/>
    <n v="10"/>
    <s v="Furniture"/>
    <s v="Tables"/>
    <s v="EMI"/>
    <d v="2020-12-15T00:00:00"/>
    <s v="Matthew Schroeder"/>
    <s v="Ohio"/>
    <s v="Cleveland"/>
    <n v="2020"/>
    <s v="12"/>
    <s v="15"/>
    <s v="High"/>
    <s v="MEDIUM"/>
  </r>
  <r>
    <s v="B-25381"/>
    <n v="4220"/>
    <n v="945"/>
    <n v="13"/>
    <s v="Office Supplies"/>
    <s v="Markers"/>
    <s v="EMI"/>
    <d v="2020-12-15T00:00:00"/>
    <s v="Dawn Webb"/>
    <s v="Illinois"/>
    <s v="Peoria"/>
    <n v="2020"/>
    <s v="12"/>
    <s v="15"/>
    <s v="Low"/>
    <s v="LOW"/>
  </r>
  <r>
    <s v="B-26677"/>
    <n v="8581"/>
    <n v="2444"/>
    <n v="2"/>
    <s v="Office Supplies"/>
    <s v="Paper"/>
    <s v="Debit Card"/>
    <d v="2020-12-13T00:00:00"/>
    <s v="Philip Baker"/>
    <s v="Illinois"/>
    <s v="Peoria"/>
    <n v="2020"/>
    <s v="12"/>
    <s v="13"/>
    <s v="High"/>
    <s v="MEDIUM"/>
  </r>
  <r>
    <s v="B-26739"/>
    <n v="2689"/>
    <n v="1330"/>
    <n v="3"/>
    <s v="Furniture"/>
    <s v="Tables"/>
    <s v="UPI"/>
    <d v="2020-12-13T00:00:00"/>
    <s v="Robert Sexton"/>
    <s v="California"/>
    <s v="Los Angeles"/>
    <n v="2020"/>
    <s v="12"/>
    <s v="13"/>
    <s v="High"/>
    <s v="MEDIUM"/>
  </r>
  <r>
    <s v="B-25038"/>
    <n v="738"/>
    <n v="342"/>
    <n v="2"/>
    <s v="Furniture"/>
    <s v="Chairs"/>
    <s v="Debit Card"/>
    <d v="2020-12-05T00:00:00"/>
    <s v="Lisa Jacobs"/>
    <s v="New York"/>
    <s v="Buffalo"/>
    <n v="2020"/>
    <s v="12"/>
    <s v="05"/>
    <s v="Low"/>
    <s v="LOW"/>
  </r>
  <r>
    <s v="B-25492"/>
    <n v="9279"/>
    <n v="552"/>
    <n v="14"/>
    <s v="Furniture"/>
    <s v="Chairs"/>
    <s v="EMI"/>
    <d v="2020-11-30T00:00:00"/>
    <s v="Clarence Cooke"/>
    <s v="California"/>
    <s v="San Francisco"/>
    <n v="2020"/>
    <s v="11"/>
    <s v="30"/>
    <s v="Low"/>
    <s v="LOW"/>
  </r>
  <r>
    <s v="B-25492"/>
    <n v="2596"/>
    <n v="1003"/>
    <n v="19"/>
    <s v="Office Supplies"/>
    <s v="Paper"/>
    <s v="Credit Card"/>
    <d v="2020-11-30T00:00:00"/>
    <s v="Clarence Cooke"/>
    <s v="California"/>
    <s v="San Francisco"/>
    <n v="2020"/>
    <s v="11"/>
    <s v="30"/>
    <s v="High"/>
    <s v="MEDIUM"/>
  </r>
  <r>
    <s v="B-26896"/>
    <n v="6488"/>
    <n v="1591"/>
    <n v="18"/>
    <s v="Electronics"/>
    <s v="Printers"/>
    <s v="EMI"/>
    <d v="2020-11-29T00:00:00"/>
    <s v="Morgan Sullivan"/>
    <s v="Texas"/>
    <s v="Houston"/>
    <n v="2020"/>
    <s v="11"/>
    <s v="29"/>
    <s v="High"/>
    <s v="MEDIUM"/>
  </r>
  <r>
    <s v="B-25104"/>
    <n v="8971"/>
    <n v="2971"/>
    <n v="19"/>
    <s v="Office Supplies"/>
    <s v="Binders"/>
    <s v="Debit Card"/>
    <d v="2020-11-28T00:00:00"/>
    <s v="Paul Raymond"/>
    <s v="California"/>
    <s v="San Diego"/>
    <n v="2020"/>
    <s v="11"/>
    <s v="28"/>
    <s v="High"/>
    <s v="HIGH"/>
  </r>
  <r>
    <s v="B-25104"/>
    <n v="2939"/>
    <n v="894"/>
    <n v="20"/>
    <s v="Office Supplies"/>
    <s v="Binders"/>
    <s v="COD"/>
    <d v="2020-11-28T00:00:00"/>
    <s v="Paul Raymond"/>
    <s v="California"/>
    <s v="San Diego"/>
    <n v="2020"/>
    <s v="11"/>
    <s v="28"/>
    <s v="Low"/>
    <s v="LOW"/>
  </r>
  <r>
    <s v="B-26284"/>
    <n v="5152"/>
    <n v="2045"/>
    <n v="14"/>
    <s v="Electronics"/>
    <s v="Phones"/>
    <s v="UPI"/>
    <d v="2020-11-27T00:00:00"/>
    <s v="Elizabeth Miller"/>
    <s v="Illinois"/>
    <s v="Springfield"/>
    <n v="2020"/>
    <s v="11"/>
    <s v="27"/>
    <s v="High"/>
    <s v="MEDIUM"/>
  </r>
  <r>
    <s v="B-25444"/>
    <n v="7626"/>
    <n v="229"/>
    <n v="5"/>
    <s v="Office Supplies"/>
    <s v="Pens"/>
    <s v="EMI"/>
    <d v="2020-11-25T00:00:00"/>
    <s v="Tony Chavez"/>
    <s v="Ohio"/>
    <s v="Columbus"/>
    <n v="2020"/>
    <s v="11"/>
    <s v="25"/>
    <s v="Low"/>
    <s v="LOW"/>
  </r>
  <r>
    <s v="B-26883"/>
    <n v="9751"/>
    <n v="2459"/>
    <n v="13"/>
    <s v="Office Supplies"/>
    <s v="Pens"/>
    <s v="COD"/>
    <d v="2020-11-23T00:00:00"/>
    <s v="Christian Jones"/>
    <s v="New York"/>
    <s v="Buffalo"/>
    <n v="2020"/>
    <s v="11"/>
    <s v="23"/>
    <s v="High"/>
    <s v="MEDIUM"/>
  </r>
  <r>
    <s v="B-26554"/>
    <n v="7564"/>
    <n v="3463"/>
    <n v="5"/>
    <s v="Office Supplies"/>
    <s v="Paper"/>
    <s v="Credit Card"/>
    <d v="2020-11-21T00:00:00"/>
    <s v="Jessica Jones"/>
    <s v="Illinois"/>
    <s v="Peoria"/>
    <n v="2020"/>
    <s v="11"/>
    <s v="21"/>
    <s v="High"/>
    <s v="HIGH"/>
  </r>
  <r>
    <s v="B-26554"/>
    <n v="3409"/>
    <n v="1605"/>
    <n v="20"/>
    <s v="Electronics"/>
    <s v="Electronic Games"/>
    <s v="UPI"/>
    <d v="2020-11-21T00:00:00"/>
    <s v="Jessica Jones"/>
    <s v="Illinois"/>
    <s v="Peoria"/>
    <n v="2020"/>
    <s v="11"/>
    <s v="21"/>
    <s v="High"/>
    <s v="MEDIUM"/>
  </r>
  <r>
    <s v="B-26677"/>
    <n v="8581"/>
    <n v="2444"/>
    <n v="2"/>
    <s v="Office Supplies"/>
    <s v="Paper"/>
    <s v="Debit Card"/>
    <d v="2020-11-19T00:00:00"/>
    <s v="Randall Dennis"/>
    <s v="Florida"/>
    <s v="Orlando"/>
    <n v="2020"/>
    <s v="11"/>
    <s v="19"/>
    <s v="High"/>
    <s v="MEDIUM"/>
  </r>
  <r>
    <s v="B-25372"/>
    <n v="1016"/>
    <n v="172"/>
    <n v="20"/>
    <s v="Furniture"/>
    <s v="Tables"/>
    <s v="Debit Card"/>
    <d v="2020-11-16T00:00:00"/>
    <s v="Heather Jenkins"/>
    <s v="New York"/>
    <s v="Buffalo"/>
    <n v="2020"/>
    <s v="11"/>
    <s v="16"/>
    <s v="Low"/>
    <s v="LOW"/>
  </r>
  <r>
    <s v="B-25372"/>
    <n v="5768"/>
    <n v="2059"/>
    <n v="14"/>
    <s v="Furniture"/>
    <s v="Tables"/>
    <s v="UPI"/>
    <d v="2020-11-16T00:00:00"/>
    <s v="Heather Jenkins"/>
    <s v="New York"/>
    <s v="Buffalo"/>
    <n v="2020"/>
    <s v="11"/>
    <s v="16"/>
    <s v="High"/>
    <s v="MEDIUM"/>
  </r>
  <r>
    <s v="B-25372"/>
    <n v="1217"/>
    <n v="151"/>
    <n v="3"/>
    <s v="Furniture"/>
    <s v="Tables"/>
    <s v="Credit Card"/>
    <d v="2020-11-16T00:00:00"/>
    <s v="Heather Jenkins"/>
    <s v="New York"/>
    <s v="Buffalo"/>
    <n v="2020"/>
    <s v="11"/>
    <s v="16"/>
    <s v="Low"/>
    <s v="LOW"/>
  </r>
  <r>
    <s v="B-25759"/>
    <n v="5014"/>
    <n v="2332"/>
    <n v="2"/>
    <s v="Furniture"/>
    <s v="Chairs"/>
    <s v="COD"/>
    <d v="2020-11-10T00:00:00"/>
    <s v="Leah Calderon"/>
    <s v="Illinois"/>
    <s v="Chicago"/>
    <n v="2020"/>
    <s v="11"/>
    <s v="10"/>
    <s v="High"/>
    <s v="MEDIUM"/>
  </r>
  <r>
    <s v="B-25976"/>
    <n v="4307"/>
    <n v="615"/>
    <n v="3"/>
    <s v="Electronics"/>
    <s v="Electronic Games"/>
    <s v="UPI"/>
    <d v="2020-11-10T00:00:00"/>
    <s v="Francisco Hicks"/>
    <s v="Illinois"/>
    <s v="Springfield"/>
    <n v="2020"/>
    <s v="11"/>
    <s v="10"/>
    <s v="Low"/>
    <s v="LOW"/>
  </r>
  <r>
    <s v="B-25976"/>
    <n v="5694"/>
    <n v="1134"/>
    <n v="5"/>
    <s v="Furniture"/>
    <s v="Chairs"/>
    <s v="EMI"/>
    <d v="2020-11-10T00:00:00"/>
    <s v="Francisco Hicks"/>
    <s v="Illinois"/>
    <s v="Springfield"/>
    <n v="2020"/>
    <s v="11"/>
    <s v="10"/>
    <s v="High"/>
    <s v="MEDIUM"/>
  </r>
  <r>
    <s v="B-26552"/>
    <n v="2804"/>
    <n v="936"/>
    <n v="10"/>
    <s v="Electronics"/>
    <s v="Electronic Games"/>
    <s v="Credit Card"/>
    <d v="2020-11-09T00:00:00"/>
    <s v="Larry Moore"/>
    <s v="Florida"/>
    <s v="Tampa"/>
    <n v="2020"/>
    <s v="11"/>
    <s v="09"/>
    <s v="Low"/>
    <s v="LOW"/>
  </r>
  <r>
    <s v="B-25465"/>
    <n v="717"/>
    <n v="158"/>
    <n v="16"/>
    <s v="Furniture"/>
    <s v="Tables"/>
    <s v="Credit Card"/>
    <d v="2020-11-06T00:00:00"/>
    <s v="Robert White"/>
    <s v="Florida"/>
    <s v="Orlando"/>
    <n v="2020"/>
    <s v="11"/>
    <s v="06"/>
    <s v="Low"/>
    <s v="LOW"/>
  </r>
  <r>
    <s v="B-25465"/>
    <n v="508"/>
    <n v="177"/>
    <n v="17"/>
    <s v="Furniture"/>
    <s v="Sofas"/>
    <s v="UPI"/>
    <d v="2020-11-06T00:00:00"/>
    <s v="Robert White"/>
    <s v="Florida"/>
    <s v="Orlando"/>
    <n v="2020"/>
    <s v="11"/>
    <s v="06"/>
    <s v="Low"/>
    <s v="LOW"/>
  </r>
  <r>
    <s v="B-26043"/>
    <n v="8769"/>
    <n v="1989"/>
    <n v="20"/>
    <s v="Office Supplies"/>
    <s v="Paper"/>
    <s v="UPI"/>
    <d v="2020-11-03T00:00:00"/>
    <s v="Sara Peterson"/>
    <s v="Illinois"/>
    <s v="Chicago"/>
    <n v="2020"/>
    <s v="11"/>
    <s v="03"/>
    <s v="High"/>
    <s v="MEDIUM"/>
  </r>
  <r>
    <s v="B-25406"/>
    <n v="6016"/>
    <n v="431"/>
    <n v="20"/>
    <s v="Office Supplies"/>
    <s v="Pens"/>
    <s v="UPI"/>
    <d v="2020-10-28T00:00:00"/>
    <s v="Megan Williams"/>
    <s v="Illinois"/>
    <s v="Chicago"/>
    <n v="2020"/>
    <s v="10"/>
    <s v="28"/>
    <s v="Low"/>
    <s v="LOW"/>
  </r>
  <r>
    <s v="B-25992"/>
    <n v="8572"/>
    <n v="2041"/>
    <n v="8"/>
    <s v="Furniture"/>
    <s v="Tables"/>
    <s v="EMI"/>
    <d v="2020-10-27T00:00:00"/>
    <s v="Diana Scott"/>
    <s v="California"/>
    <s v="San Diego"/>
    <n v="2020"/>
    <s v="10"/>
    <s v="27"/>
    <s v="High"/>
    <s v="MEDIUM"/>
  </r>
  <r>
    <s v="B-25992"/>
    <n v="8059"/>
    <n v="1834"/>
    <n v="10"/>
    <s v="Electronics"/>
    <s v="Printers"/>
    <s v="Credit Card"/>
    <d v="2020-10-27T00:00:00"/>
    <s v="Diana Scott"/>
    <s v="California"/>
    <s v="San Diego"/>
    <n v="2020"/>
    <s v="10"/>
    <s v="27"/>
    <s v="High"/>
    <s v="MEDIUM"/>
  </r>
  <r>
    <s v="B-26754"/>
    <n v="1089"/>
    <n v="176"/>
    <n v="16"/>
    <s v="Office Supplies"/>
    <s v="Markers"/>
    <s v="EMI"/>
    <d v="2020-10-26T00:00:00"/>
    <s v="Robin Myers"/>
    <s v="Texas"/>
    <s v="Dallas"/>
    <n v="2020"/>
    <s v="10"/>
    <s v="26"/>
    <s v="Low"/>
    <s v="LOW"/>
  </r>
  <r>
    <s v="B-25464"/>
    <n v="6145"/>
    <n v="1414"/>
    <n v="4"/>
    <s v="Furniture"/>
    <s v="Chairs"/>
    <s v="COD"/>
    <d v="2020-10-23T00:00:00"/>
    <s v="Melissa Mcknight"/>
    <s v="California"/>
    <s v="Los Angeles"/>
    <n v="2020"/>
    <s v="10"/>
    <s v="23"/>
    <s v="High"/>
    <s v="MEDIUM"/>
  </r>
  <r>
    <s v="B-25464"/>
    <n v="2504"/>
    <n v="440"/>
    <n v="18"/>
    <s v="Electronics"/>
    <s v="Printers"/>
    <s v="UPI"/>
    <d v="2020-10-23T00:00:00"/>
    <s v="Melissa Mcknight"/>
    <s v="California"/>
    <s v="Los Angeles"/>
    <n v="2020"/>
    <s v="10"/>
    <s v="23"/>
    <s v="Low"/>
    <s v="LOW"/>
  </r>
  <r>
    <s v="B-25464"/>
    <n v="3124"/>
    <n v="138"/>
    <n v="16"/>
    <s v="Electronics"/>
    <s v="Phones"/>
    <s v="Debit Card"/>
    <d v="2020-10-23T00:00:00"/>
    <s v="Melissa Mcknight"/>
    <s v="California"/>
    <s v="Los Angeles"/>
    <n v="2020"/>
    <s v="10"/>
    <s v="23"/>
    <s v="Low"/>
    <s v="LOW"/>
  </r>
  <r>
    <s v="B-26916"/>
    <n v="916"/>
    <n v="362"/>
    <n v="7"/>
    <s v="Office Supplies"/>
    <s v="Pens"/>
    <s v="UPI"/>
    <d v="2020-10-21T00:00:00"/>
    <s v="Pamela Patterson"/>
    <s v="California"/>
    <s v="San Francisco"/>
    <n v="2020"/>
    <s v="10"/>
    <s v="21"/>
    <s v="Low"/>
    <s v="LOW"/>
  </r>
  <r>
    <s v="B-26916"/>
    <n v="1165"/>
    <n v="302"/>
    <n v="20"/>
    <s v="Furniture"/>
    <s v="Sofas"/>
    <s v="UPI"/>
    <d v="2020-10-21T00:00:00"/>
    <s v="Pamela Patterson"/>
    <s v="California"/>
    <s v="San Francisco"/>
    <n v="2020"/>
    <s v="10"/>
    <s v="21"/>
    <s v="Low"/>
    <s v="LOW"/>
  </r>
  <r>
    <s v="B-26916"/>
    <n v="7846"/>
    <n v="677"/>
    <n v="12"/>
    <s v="Furniture"/>
    <s v="Chairs"/>
    <s v="UPI"/>
    <d v="2020-10-21T00:00:00"/>
    <s v="Pamela Patterson"/>
    <s v="California"/>
    <s v="San Francisco"/>
    <n v="2020"/>
    <s v="10"/>
    <s v="21"/>
    <s v="Low"/>
    <s v="LOW"/>
  </r>
  <r>
    <s v="B-26580"/>
    <n v="4007"/>
    <n v="201"/>
    <n v="13"/>
    <s v="Furniture"/>
    <s v="Bookcases"/>
    <s v="COD"/>
    <d v="2020-10-21T00:00:00"/>
    <s v="Kathryn Rogers"/>
    <s v="Ohio"/>
    <s v="Columbus"/>
    <n v="2020"/>
    <s v="10"/>
    <s v="21"/>
    <s v="Low"/>
    <s v="LOW"/>
  </r>
  <r>
    <s v="B-25679"/>
    <n v="810"/>
    <n v="231"/>
    <n v="18"/>
    <s v="Furniture"/>
    <s v="Bookcases"/>
    <s v="EMI"/>
    <d v="2020-10-21T00:00:00"/>
    <s v="Jacob Decker"/>
    <s v="Florida"/>
    <s v="Tampa"/>
    <n v="2020"/>
    <s v="10"/>
    <s v="21"/>
    <s v="Low"/>
    <s v="LOW"/>
  </r>
  <r>
    <s v="B-25901"/>
    <n v="9883"/>
    <n v="4812"/>
    <n v="16"/>
    <s v="Office Supplies"/>
    <s v="Paper"/>
    <s v="UPI"/>
    <d v="2020-10-20T00:00:00"/>
    <s v="Jeffrey Middleton"/>
    <s v="New York"/>
    <s v="Buffalo"/>
    <n v="2020"/>
    <s v="10"/>
    <s v="20"/>
    <s v="High"/>
    <s v="HIGH"/>
  </r>
  <r>
    <s v="B-25901"/>
    <n v="5210"/>
    <n v="1185"/>
    <n v="7"/>
    <s v="Office Supplies"/>
    <s v="Paper"/>
    <s v="UPI"/>
    <d v="2020-10-20T00:00:00"/>
    <s v="Jeffrey Middleton"/>
    <s v="New York"/>
    <s v="Buffalo"/>
    <n v="2020"/>
    <s v="10"/>
    <s v="20"/>
    <s v="High"/>
    <s v="MEDIUM"/>
  </r>
  <r>
    <s v="B-26523"/>
    <n v="8204"/>
    <n v="2382"/>
    <n v="6"/>
    <s v="Office Supplies"/>
    <s v="Pens"/>
    <s v="UPI"/>
    <d v="2020-10-20T00:00:00"/>
    <s v="Kristen Harper"/>
    <s v="New York"/>
    <s v="Buffalo"/>
    <n v="2020"/>
    <s v="10"/>
    <s v="20"/>
    <s v="High"/>
    <s v="MEDIUM"/>
  </r>
  <r>
    <s v="B-26523"/>
    <n v="2850"/>
    <n v="904"/>
    <n v="6"/>
    <s v="Electronics"/>
    <s v="Phones"/>
    <s v="EMI"/>
    <d v="2020-10-20T00:00:00"/>
    <s v="Kristen Harper"/>
    <s v="New York"/>
    <s v="Buffalo"/>
    <n v="2020"/>
    <s v="10"/>
    <s v="20"/>
    <s v="Low"/>
    <s v="LOW"/>
  </r>
  <r>
    <s v="B-25730"/>
    <n v="8293"/>
    <n v="2632"/>
    <n v="8"/>
    <s v="Office Supplies"/>
    <s v="Binders"/>
    <s v="COD"/>
    <d v="2020-10-17T00:00:00"/>
    <s v="Ms. Emily Baxter"/>
    <s v="New York"/>
    <s v="Rochester"/>
    <n v="2020"/>
    <s v="10"/>
    <s v="17"/>
    <s v="High"/>
    <s v="HIGH"/>
  </r>
  <r>
    <s v="B-25730"/>
    <n v="2863"/>
    <n v="205"/>
    <n v="17"/>
    <s v="Electronics"/>
    <s v="Phones"/>
    <s v="UPI"/>
    <d v="2020-10-17T00:00:00"/>
    <s v="Ms. Emily Baxter"/>
    <s v="New York"/>
    <s v="Rochester"/>
    <n v="2020"/>
    <s v="10"/>
    <s v="17"/>
    <s v="Low"/>
    <s v="LOW"/>
  </r>
  <r>
    <s v="B-25359"/>
    <n v="611"/>
    <n v="300"/>
    <n v="3"/>
    <s v="Furniture"/>
    <s v="Bookcases"/>
    <s v="Credit Card"/>
    <d v="2020-10-15T00:00:00"/>
    <s v="Jack Woods"/>
    <s v="Illinois"/>
    <s v="Peoria"/>
    <n v="2020"/>
    <s v="10"/>
    <s v="15"/>
    <s v="Low"/>
    <s v="LOW"/>
  </r>
  <r>
    <s v="B-26817"/>
    <n v="3316"/>
    <n v="126"/>
    <n v="6"/>
    <s v="Electronics"/>
    <s v="Laptops"/>
    <s v="COD"/>
    <d v="2020-10-11T00:00:00"/>
    <s v="Debra Townsend"/>
    <s v="Ohio"/>
    <s v="Cincinnati"/>
    <n v="2020"/>
    <s v="10"/>
    <s v="11"/>
    <s v="Low"/>
    <s v="LOW"/>
  </r>
  <r>
    <s v="B-25060"/>
    <n v="1379"/>
    <n v="250"/>
    <n v="3"/>
    <s v="Office Supplies"/>
    <s v="Pens"/>
    <s v="Credit Card"/>
    <d v="2020-10-08T00:00:00"/>
    <s v="Jonathan Mcmillan"/>
    <s v="New York"/>
    <s v="Buffalo"/>
    <n v="2020"/>
    <s v="10"/>
    <s v="08"/>
    <s v="Low"/>
    <s v="LOW"/>
  </r>
  <r>
    <s v="B-25060"/>
    <n v="4244"/>
    <n v="340"/>
    <n v="10"/>
    <s v="Electronics"/>
    <s v="Laptops"/>
    <s v="Debit Card"/>
    <d v="2020-10-08T00:00:00"/>
    <s v="Jonathan Mcmillan"/>
    <s v="New York"/>
    <s v="Buffalo"/>
    <n v="2020"/>
    <s v="10"/>
    <s v="08"/>
    <s v="Low"/>
    <s v="LOW"/>
  </r>
  <r>
    <s v="B-26743"/>
    <n v="7684"/>
    <n v="1157"/>
    <n v="12"/>
    <s v="Furniture"/>
    <s v="Sofas"/>
    <s v="COD"/>
    <d v="2020-10-02T00:00:00"/>
    <s v="Cameron Miller"/>
    <s v="Illinois"/>
    <s v="Chicago"/>
    <n v="2020"/>
    <s v="10"/>
    <s v="02"/>
    <s v="High"/>
    <s v="MEDIUM"/>
  </r>
  <r>
    <s v="B-26794"/>
    <n v="2137"/>
    <n v="638"/>
    <n v="12"/>
    <s v="Furniture"/>
    <s v="Bookcases"/>
    <s v="Debit Card"/>
    <d v="2020-10-02T00:00:00"/>
    <s v="Colin Patterson"/>
    <s v="New York"/>
    <s v="New York City"/>
    <n v="2020"/>
    <s v="10"/>
    <s v="02"/>
    <s v="Low"/>
    <s v="LOW"/>
  </r>
  <r>
    <s v="B-26794"/>
    <n v="2831"/>
    <n v="1289"/>
    <n v="12"/>
    <s v="Furniture"/>
    <s v="Chairs"/>
    <s v="Debit Card"/>
    <d v="2020-10-02T00:00:00"/>
    <s v="Colin Patterson"/>
    <s v="New York"/>
    <s v="New York City"/>
    <n v="2020"/>
    <s v="10"/>
    <s v="02"/>
    <s v="High"/>
    <s v="MEDIUM"/>
  </r>
  <r>
    <s v="B-26878"/>
    <n v="1078"/>
    <n v="309"/>
    <n v="3"/>
    <s v="Electronics"/>
    <s v="Phones"/>
    <s v="Credit Card"/>
    <d v="2020-10-01T00:00:00"/>
    <s v="Jasmin Jones"/>
    <s v="Illinois"/>
    <s v="Chicago"/>
    <n v="2020"/>
    <s v="10"/>
    <s v="01"/>
    <s v="Low"/>
    <s v="LOW"/>
  </r>
  <r>
    <s v="B-25364"/>
    <n v="8649"/>
    <n v="2631"/>
    <n v="13"/>
    <s v="Electronics"/>
    <s v="Laptops"/>
    <s v="EMI"/>
    <d v="2020-09-30T00:00:00"/>
    <s v="Travis Chandler DDS"/>
    <s v="New York"/>
    <s v="Rochester"/>
    <n v="2020"/>
    <s v="09"/>
    <s v="30"/>
    <s v="High"/>
    <s v="HIGH"/>
  </r>
  <r>
    <s v="B-25919"/>
    <n v="2140"/>
    <n v="970"/>
    <n v="4"/>
    <s v="Office Supplies"/>
    <s v="Paper"/>
    <s v="Credit Card"/>
    <d v="2020-09-30T00:00:00"/>
    <s v="Jillian Williams"/>
    <s v="California"/>
    <s v="San Diego"/>
    <n v="2020"/>
    <s v="09"/>
    <s v="30"/>
    <s v="Low"/>
    <s v="LOW"/>
  </r>
  <r>
    <s v="B-25919"/>
    <n v="2670"/>
    <n v="1026"/>
    <n v="1"/>
    <s v="Electronics"/>
    <s v="Laptops"/>
    <s v="Debit Card"/>
    <d v="2020-09-30T00:00:00"/>
    <s v="Jillian Williams"/>
    <s v="California"/>
    <s v="San Diego"/>
    <n v="2020"/>
    <s v="09"/>
    <s v="30"/>
    <s v="High"/>
    <s v="MEDIUM"/>
  </r>
  <r>
    <s v="B-26023"/>
    <n v="1518"/>
    <n v="159"/>
    <n v="19"/>
    <s v="Electronics"/>
    <s v="Printers"/>
    <s v="UPI"/>
    <d v="2020-09-26T00:00:00"/>
    <s v="Stephanie Gardner"/>
    <s v="California"/>
    <s v="San Diego"/>
    <n v="2020"/>
    <s v="09"/>
    <s v="26"/>
    <s v="Low"/>
    <s v="LOW"/>
  </r>
  <r>
    <s v="B-26501"/>
    <n v="8851"/>
    <n v="3962"/>
    <n v="7"/>
    <s v="Furniture"/>
    <s v="Tables"/>
    <s v="EMI"/>
    <d v="2020-09-26T00:00:00"/>
    <s v="Ricky Smith"/>
    <s v="Florida"/>
    <s v="Miami"/>
    <n v="2020"/>
    <s v="09"/>
    <s v="26"/>
    <s v="High"/>
    <s v="HIGH"/>
  </r>
  <r>
    <s v="B-26505"/>
    <n v="8158"/>
    <n v="2052"/>
    <n v="13"/>
    <s v="Electronics"/>
    <s v="Phones"/>
    <s v="Debit Card"/>
    <d v="2020-09-21T00:00:00"/>
    <s v="Mary Wright"/>
    <s v="Ohio"/>
    <s v="Cincinnati"/>
    <n v="2020"/>
    <s v="09"/>
    <s v="21"/>
    <s v="High"/>
    <s v="MEDIUM"/>
  </r>
  <r>
    <s v="B-26790"/>
    <n v="3445"/>
    <n v="1405"/>
    <n v="16"/>
    <s v="Furniture"/>
    <s v="Sofas"/>
    <s v="EMI"/>
    <d v="2020-09-21T00:00:00"/>
    <s v="Jennifer Cooke"/>
    <s v="California"/>
    <s v="San Francisco"/>
    <n v="2020"/>
    <s v="09"/>
    <s v="21"/>
    <s v="High"/>
    <s v="MEDIUM"/>
  </r>
  <r>
    <s v="B-26790"/>
    <n v="9837"/>
    <n v="384"/>
    <n v="1"/>
    <s v="Electronics"/>
    <s v="Laptops"/>
    <s v="UPI"/>
    <d v="2020-09-21T00:00:00"/>
    <s v="Jennifer Cooke"/>
    <s v="California"/>
    <s v="San Francisco"/>
    <n v="2020"/>
    <s v="09"/>
    <s v="21"/>
    <s v="Low"/>
    <s v="LOW"/>
  </r>
  <r>
    <s v="B-25424"/>
    <n v="1574"/>
    <n v="258"/>
    <n v="17"/>
    <s v="Office Supplies"/>
    <s v="Pens"/>
    <s v="EMI"/>
    <d v="2020-09-15T00:00:00"/>
    <s v="Jill Perez"/>
    <s v="California"/>
    <s v="San Diego"/>
    <n v="2020"/>
    <s v="09"/>
    <s v="15"/>
    <s v="Low"/>
    <s v="LOW"/>
  </r>
  <r>
    <s v="B-25424"/>
    <n v="5635"/>
    <n v="318"/>
    <n v="17"/>
    <s v="Office Supplies"/>
    <s v="Binders"/>
    <s v="UPI"/>
    <d v="2020-09-15T00:00:00"/>
    <s v="Jill Perez"/>
    <s v="California"/>
    <s v="San Diego"/>
    <n v="2020"/>
    <s v="09"/>
    <s v="15"/>
    <s v="Low"/>
    <s v="LOW"/>
  </r>
  <r>
    <s v="B-25424"/>
    <n v="6515"/>
    <n v="961"/>
    <n v="11"/>
    <s v="Furniture"/>
    <s v="Sofas"/>
    <s v="Debit Card"/>
    <d v="2020-09-15T00:00:00"/>
    <s v="Jill Perez"/>
    <s v="California"/>
    <s v="San Diego"/>
    <n v="2020"/>
    <s v="09"/>
    <s v="15"/>
    <s v="Low"/>
    <s v="LOW"/>
  </r>
  <r>
    <s v="B-26841"/>
    <n v="9827"/>
    <n v="4208"/>
    <n v="13"/>
    <s v="Furniture"/>
    <s v="Chairs"/>
    <s v="Debit Card"/>
    <d v="2020-09-12T00:00:00"/>
    <s v="Jill Jones"/>
    <s v="New York"/>
    <s v="New York City"/>
    <n v="2020"/>
    <s v="09"/>
    <s v="12"/>
    <s v="High"/>
    <s v="HIGH"/>
  </r>
  <r>
    <s v="B-26841"/>
    <n v="8077"/>
    <n v="240"/>
    <n v="15"/>
    <s v="Furniture"/>
    <s v="Sofas"/>
    <s v="Credit Card"/>
    <d v="2020-09-12T00:00:00"/>
    <s v="Jill Jones"/>
    <s v="New York"/>
    <s v="New York City"/>
    <n v="2020"/>
    <s v="09"/>
    <s v="12"/>
    <s v="Low"/>
    <s v="LOW"/>
  </r>
  <r>
    <s v="B-25435"/>
    <n v="3518"/>
    <n v="1051"/>
    <n v="3"/>
    <s v="Furniture"/>
    <s v="Bookcases"/>
    <s v="UPI"/>
    <d v="2020-09-10T00:00:00"/>
    <s v="Paul Scott"/>
    <s v="California"/>
    <s v="San Francisco"/>
    <n v="2020"/>
    <s v="09"/>
    <s v="10"/>
    <s v="High"/>
    <s v="MEDIUM"/>
  </r>
  <r>
    <s v="B-25435"/>
    <n v="4157"/>
    <n v="1874"/>
    <n v="8"/>
    <s v="Electronics"/>
    <s v="Laptops"/>
    <s v="EMI"/>
    <d v="2020-09-10T00:00:00"/>
    <s v="Paul Scott"/>
    <s v="California"/>
    <s v="San Francisco"/>
    <n v="2020"/>
    <s v="09"/>
    <s v="10"/>
    <s v="High"/>
    <s v="MEDIUM"/>
  </r>
  <r>
    <s v="B-25935"/>
    <n v="3482"/>
    <n v="1554"/>
    <n v="15"/>
    <s v="Electronics"/>
    <s v="Laptops"/>
    <s v="Debit Card"/>
    <d v="2020-09-09T00:00:00"/>
    <s v="Amanda Kim"/>
    <s v="Ohio"/>
    <s v="Columbus"/>
    <n v="2020"/>
    <s v="09"/>
    <s v="09"/>
    <s v="High"/>
    <s v="MEDIUM"/>
  </r>
  <r>
    <s v="B-26122"/>
    <n v="4116"/>
    <n v="921"/>
    <n v="20"/>
    <s v="Office Supplies"/>
    <s v="Paper"/>
    <s v="UPI"/>
    <d v="2020-09-08T00:00:00"/>
    <s v="Angela Norman"/>
    <s v="Illinois"/>
    <s v="Springfield"/>
    <n v="2020"/>
    <s v="09"/>
    <s v="08"/>
    <s v="Low"/>
    <s v="LOW"/>
  </r>
  <r>
    <s v="B-26599"/>
    <n v="4015"/>
    <n v="1751"/>
    <n v="15"/>
    <s v="Furniture"/>
    <s v="Chairs"/>
    <s v="Debit Card"/>
    <d v="2020-09-08T00:00:00"/>
    <s v="Jorge George"/>
    <s v="New York"/>
    <s v="New York City"/>
    <n v="2020"/>
    <s v="09"/>
    <s v="08"/>
    <s v="High"/>
    <s v="MEDIUM"/>
  </r>
  <r>
    <s v="B-25733"/>
    <n v="4569"/>
    <n v="1693"/>
    <n v="10"/>
    <s v="Electronics"/>
    <s v="Printers"/>
    <s v="UPI"/>
    <d v="2020-09-04T00:00:00"/>
    <s v="Manuel Stark"/>
    <s v="Illinois"/>
    <s v="Springfield"/>
    <n v="2020"/>
    <s v="09"/>
    <s v="04"/>
    <s v="High"/>
    <s v="MEDIUM"/>
  </r>
  <r>
    <s v="B-26379"/>
    <n v="8681"/>
    <n v="2458"/>
    <n v="9"/>
    <s v="Office Supplies"/>
    <s v="Pens"/>
    <s v="Credit Card"/>
    <d v="2020-09-01T00:00:00"/>
    <s v="Mike Armstrong"/>
    <s v="New York"/>
    <s v="New York City"/>
    <n v="2020"/>
    <s v="09"/>
    <s v="01"/>
    <s v="High"/>
    <s v="MEDIUM"/>
  </r>
  <r>
    <s v="B-26068"/>
    <n v="1033"/>
    <n v="254"/>
    <n v="5"/>
    <s v="Furniture"/>
    <s v="Bookcases"/>
    <s v="COD"/>
    <d v="2020-08-28T00:00:00"/>
    <s v="Carol Norman"/>
    <s v="New York"/>
    <s v="Rochester"/>
    <n v="2020"/>
    <s v="08"/>
    <s v="28"/>
    <s v="Low"/>
    <s v="LOW"/>
  </r>
  <r>
    <s v="B-26806"/>
    <n v="4027"/>
    <n v="1386"/>
    <n v="3"/>
    <s v="Furniture"/>
    <s v="Bookcases"/>
    <s v="EMI"/>
    <d v="2020-08-27T00:00:00"/>
    <s v="Laura Cole"/>
    <s v="Florida"/>
    <s v="Tampa"/>
    <n v="2020"/>
    <s v="08"/>
    <s v="27"/>
    <s v="High"/>
    <s v="MEDIUM"/>
  </r>
  <r>
    <s v="B-25646"/>
    <n v="8979"/>
    <n v="4477"/>
    <n v="4"/>
    <s v="Office Supplies"/>
    <s v="Paper"/>
    <s v="Credit Card"/>
    <d v="2020-08-24T00:00:00"/>
    <s v="Sharon Wilkins"/>
    <s v="Illinois"/>
    <s v="Chicago"/>
    <n v="2020"/>
    <s v="08"/>
    <s v="24"/>
    <s v="High"/>
    <s v="HIGH"/>
  </r>
  <r>
    <s v="B-26032"/>
    <n v="8346"/>
    <n v="1176"/>
    <n v="1"/>
    <s v="Electronics"/>
    <s v="Phones"/>
    <s v="COD"/>
    <d v="2020-08-21T00:00:00"/>
    <s v="Scott Lewis"/>
    <s v="Texas"/>
    <s v="Houston"/>
    <n v="2020"/>
    <s v="08"/>
    <s v="21"/>
    <s v="High"/>
    <s v="MEDIUM"/>
  </r>
  <r>
    <s v="B-26032"/>
    <n v="6218"/>
    <n v="1125"/>
    <n v="5"/>
    <s v="Furniture"/>
    <s v="Tables"/>
    <s v="Debit Card"/>
    <d v="2020-08-21T00:00:00"/>
    <s v="Scott Lewis"/>
    <s v="Texas"/>
    <s v="Houston"/>
    <n v="2020"/>
    <s v="08"/>
    <s v="21"/>
    <s v="High"/>
    <s v="MEDIUM"/>
  </r>
  <r>
    <s v="B-26032"/>
    <n v="5167"/>
    <n v="253"/>
    <n v="14"/>
    <s v="Electronics"/>
    <s v="Printers"/>
    <s v="Credit Card"/>
    <d v="2020-08-21T00:00:00"/>
    <s v="Scott Lewis"/>
    <s v="Texas"/>
    <s v="Houston"/>
    <n v="2020"/>
    <s v="08"/>
    <s v="21"/>
    <s v="Low"/>
    <s v="LOW"/>
  </r>
  <r>
    <s v="B-26032"/>
    <n v="2799"/>
    <n v="1239"/>
    <n v="5"/>
    <s v="Furniture"/>
    <s v="Sofas"/>
    <s v="Debit Card"/>
    <d v="2020-08-21T00:00:00"/>
    <s v="Scott Lewis"/>
    <s v="Texas"/>
    <s v="Houston"/>
    <n v="2020"/>
    <s v="08"/>
    <s v="21"/>
    <s v="High"/>
    <s v="MEDIUM"/>
  </r>
  <r>
    <s v="B-26219"/>
    <n v="9386"/>
    <n v="2555"/>
    <n v="20"/>
    <s v="Office Supplies"/>
    <s v="Markers"/>
    <s v="Credit Card"/>
    <d v="2020-08-19T00:00:00"/>
    <s v="Mark Padilla"/>
    <s v="California"/>
    <s v="San Diego"/>
    <n v="2020"/>
    <s v="08"/>
    <s v="19"/>
    <s v="High"/>
    <s v="HIGH"/>
  </r>
  <r>
    <s v="B-25660"/>
    <n v="7595"/>
    <n v="2873"/>
    <n v="4"/>
    <s v="Furniture"/>
    <s v="Chairs"/>
    <s v="Debit Card"/>
    <d v="2020-08-18T00:00:00"/>
    <s v="Steven Cox"/>
    <s v="California"/>
    <s v="Los Angeles"/>
    <n v="2020"/>
    <s v="08"/>
    <s v="18"/>
    <s v="High"/>
    <s v="HIGH"/>
  </r>
  <r>
    <s v="B-25573"/>
    <n v="2119"/>
    <n v="196"/>
    <n v="1"/>
    <s v="Furniture"/>
    <s v="Sofas"/>
    <s v="COD"/>
    <d v="2020-08-16T00:00:00"/>
    <s v="Heather Johnson"/>
    <s v="California"/>
    <s v="Los Angeles"/>
    <n v="2020"/>
    <s v="08"/>
    <s v="16"/>
    <s v="Low"/>
    <s v="LOW"/>
  </r>
  <r>
    <s v="B-25902"/>
    <n v="7493"/>
    <n v="96"/>
    <n v="3"/>
    <s v="Electronics"/>
    <s v="Electronic Games"/>
    <s v="UPI"/>
    <d v="2020-08-11T00:00:00"/>
    <s v="Theresa Cline"/>
    <s v="Ohio"/>
    <s v="Cleveland"/>
    <n v="2020"/>
    <s v="08"/>
    <s v="11"/>
    <s v="Low"/>
    <s v="LOW"/>
  </r>
  <r>
    <s v="B-26106"/>
    <n v="7952"/>
    <n v="3865"/>
    <n v="8"/>
    <s v="Furniture"/>
    <s v="Sofas"/>
    <s v="Debit Card"/>
    <d v="2020-08-10T00:00:00"/>
    <s v="Mr. Gregg Sawyer"/>
    <s v="Illinois"/>
    <s v="Peoria"/>
    <n v="2020"/>
    <s v="08"/>
    <s v="10"/>
    <s v="High"/>
    <s v="HIGH"/>
  </r>
  <r>
    <s v="B-26565"/>
    <n v="9873"/>
    <n v="4585"/>
    <n v="7"/>
    <s v="Office Supplies"/>
    <s v="Paper"/>
    <s v="Credit Card"/>
    <d v="2020-08-10T00:00:00"/>
    <s v="Maria Galvan"/>
    <s v="Ohio"/>
    <s v="Columbus"/>
    <n v="2020"/>
    <s v="08"/>
    <s v="10"/>
    <s v="High"/>
    <s v="HIGH"/>
  </r>
  <r>
    <s v="B-25028"/>
    <n v="1961"/>
    <n v="59"/>
    <n v="12"/>
    <s v="Office Supplies"/>
    <s v="Binders"/>
    <s v="UPI"/>
    <d v="2020-08-09T00:00:00"/>
    <s v="Samantha Williams"/>
    <s v="Florida"/>
    <s v="Orlando"/>
    <n v="2020"/>
    <s v="08"/>
    <s v="09"/>
    <s v="Low"/>
    <s v="LOW"/>
  </r>
  <r>
    <s v="B-26298"/>
    <n v="2082"/>
    <n v="642"/>
    <n v="8"/>
    <s v="Electronics"/>
    <s v="Phones"/>
    <s v="EMI"/>
    <d v="2020-08-07T00:00:00"/>
    <s v="Stephanie Oconnell"/>
    <s v="New York"/>
    <s v="Buffalo"/>
    <n v="2020"/>
    <s v="08"/>
    <s v="07"/>
    <s v="Low"/>
    <s v="LOW"/>
  </r>
  <r>
    <s v="B-26929"/>
    <n v="6087"/>
    <n v="3043"/>
    <n v="1"/>
    <s v="Furniture"/>
    <s v="Sofas"/>
    <s v="COD"/>
    <d v="2020-08-05T00:00:00"/>
    <s v="Kelly Roberts"/>
    <s v="New York"/>
    <s v="Buffalo"/>
    <n v="2020"/>
    <s v="08"/>
    <s v="05"/>
    <s v="High"/>
    <s v="HIGH"/>
  </r>
  <r>
    <s v="B-26137"/>
    <n v="3423"/>
    <n v="804"/>
    <n v="4"/>
    <s v="Electronics"/>
    <s v="Printers"/>
    <s v="Credit Card"/>
    <d v="2020-07-25T00:00:00"/>
    <s v="Angela Jackson"/>
    <s v="Texas"/>
    <s v="Dallas"/>
    <n v="2020"/>
    <s v="07"/>
    <s v="25"/>
    <s v="Low"/>
    <s v="LOW"/>
  </r>
  <r>
    <s v="B-26088"/>
    <n v="6932"/>
    <n v="3218"/>
    <n v="20"/>
    <s v="Office Supplies"/>
    <s v="Pens"/>
    <s v="COD"/>
    <d v="2020-07-16T00:00:00"/>
    <s v="Natalie Cox"/>
    <s v="Florida"/>
    <s v="Orlando"/>
    <n v="2020"/>
    <s v="07"/>
    <s v="16"/>
    <s v="High"/>
    <s v="HIGH"/>
  </r>
  <r>
    <s v="B-26292"/>
    <n v="4183"/>
    <n v="1159"/>
    <n v="4"/>
    <s v="Office Supplies"/>
    <s v="Pens"/>
    <s v="Debit Card"/>
    <d v="2020-07-13T00:00:00"/>
    <s v="Nathan Moss"/>
    <s v="Illinois"/>
    <s v="Springfield"/>
    <n v="2020"/>
    <s v="07"/>
    <s v="13"/>
    <s v="High"/>
    <s v="MEDIUM"/>
  </r>
  <r>
    <s v="B-26279"/>
    <n v="3747"/>
    <n v="410"/>
    <n v="5"/>
    <s v="Office Supplies"/>
    <s v="Markers"/>
    <s v="Credit Card"/>
    <d v="2020-07-12T00:00:00"/>
    <s v="Kristin Alvarez"/>
    <s v="Illinois"/>
    <s v="Springfield"/>
    <n v="2020"/>
    <s v="07"/>
    <s v="12"/>
    <s v="Low"/>
    <s v="LOW"/>
  </r>
  <r>
    <s v="B-26279"/>
    <n v="3194"/>
    <n v="534"/>
    <n v="4"/>
    <s v="Office Supplies"/>
    <s v="Binders"/>
    <s v="UPI"/>
    <d v="2020-07-12T00:00:00"/>
    <s v="Kristin Alvarez"/>
    <s v="Illinois"/>
    <s v="Springfield"/>
    <n v="2020"/>
    <s v="07"/>
    <s v="12"/>
    <s v="Low"/>
    <s v="LOW"/>
  </r>
  <r>
    <s v="B-26137"/>
    <n v="3423"/>
    <n v="804"/>
    <n v="4"/>
    <s v="Electronics"/>
    <s v="Printers"/>
    <s v="Credit Card"/>
    <d v="2020-07-09T00:00:00"/>
    <s v="Alan Livingston"/>
    <s v="Illinois"/>
    <s v="Peoria"/>
    <n v="2020"/>
    <s v="07"/>
    <s v="09"/>
    <s v="Low"/>
    <s v="LOW"/>
  </r>
  <r>
    <s v="B-25387"/>
    <n v="9775"/>
    <n v="4507"/>
    <n v="5"/>
    <s v="Office Supplies"/>
    <s v="Markers"/>
    <s v="UPI"/>
    <d v="2020-07-06T00:00:00"/>
    <s v="Amy Thompson"/>
    <s v="Ohio"/>
    <s v="Cincinnati"/>
    <n v="2020"/>
    <s v="07"/>
    <s v="06"/>
    <s v="High"/>
    <s v="HIGH"/>
  </r>
  <r>
    <s v="B-25138"/>
    <n v="1778"/>
    <n v="285"/>
    <n v="4"/>
    <s v="Office Supplies"/>
    <s v="Pens"/>
    <s v="Credit Card"/>
    <d v="2020-07-04T00:00:00"/>
    <s v="Sylvia Jenkins"/>
    <s v="New York"/>
    <s v="New York City"/>
    <n v="2020"/>
    <s v="07"/>
    <s v="04"/>
    <s v="Low"/>
    <s v="LOW"/>
  </r>
  <r>
    <s v="B-26120"/>
    <n v="2101"/>
    <n v="287"/>
    <n v="8"/>
    <s v="Office Supplies"/>
    <s v="Pens"/>
    <s v="COD"/>
    <d v="2020-07-04T00:00:00"/>
    <s v="Kimberly Fuller"/>
    <s v="Ohio"/>
    <s v="Cleveland"/>
    <n v="2020"/>
    <s v="07"/>
    <s v="04"/>
    <s v="Low"/>
    <s v="LOW"/>
  </r>
  <r>
    <s v="B-25465"/>
    <n v="717"/>
    <n v="158"/>
    <n v="16"/>
    <s v="Furniture"/>
    <s v="Tables"/>
    <s v="Credit Card"/>
    <d v="2020-06-24T00:00:00"/>
    <s v="Steven Frey"/>
    <s v="Florida"/>
    <s v="Miami"/>
    <n v="2020"/>
    <s v="06"/>
    <s v="24"/>
    <s v="Low"/>
    <s v="LOW"/>
  </r>
  <r>
    <s v="B-25465"/>
    <n v="508"/>
    <n v="177"/>
    <n v="17"/>
    <s v="Furniture"/>
    <s v="Sofas"/>
    <s v="UPI"/>
    <d v="2020-06-24T00:00:00"/>
    <s v="Steven Frey"/>
    <s v="Florida"/>
    <s v="Miami"/>
    <n v="2020"/>
    <s v="06"/>
    <s v="24"/>
    <s v="Low"/>
    <s v="LOW"/>
  </r>
  <r>
    <s v="B-26743"/>
    <n v="7684"/>
    <n v="1157"/>
    <n v="12"/>
    <s v="Furniture"/>
    <s v="Sofas"/>
    <s v="COD"/>
    <d v="2020-06-23T00:00:00"/>
    <s v="Jacob Carpenter"/>
    <s v="New York"/>
    <s v="Buffalo"/>
    <n v="2020"/>
    <s v="06"/>
    <s v="23"/>
    <s v="High"/>
    <s v="MEDIUM"/>
  </r>
  <r>
    <s v="B-26909"/>
    <n v="7786"/>
    <n v="1202"/>
    <n v="4"/>
    <s v="Furniture"/>
    <s v="Sofas"/>
    <s v="EMI"/>
    <d v="2020-06-23T00:00:00"/>
    <s v="Daniel Brooks"/>
    <s v="Illinois"/>
    <s v="Peoria"/>
    <n v="2020"/>
    <s v="06"/>
    <s v="23"/>
    <s v="High"/>
    <s v="MEDIUM"/>
  </r>
  <r>
    <s v="B-26191"/>
    <n v="8994"/>
    <n v="1481"/>
    <n v="15"/>
    <s v="Electronics"/>
    <s v="Phones"/>
    <s v="Credit Card"/>
    <d v="2020-06-21T00:00:00"/>
    <s v="James Bonilla"/>
    <s v="California"/>
    <s v="San Diego"/>
    <n v="2020"/>
    <s v="06"/>
    <s v="21"/>
    <s v="High"/>
    <s v="MEDIUM"/>
  </r>
  <r>
    <s v="B-25317"/>
    <n v="2472"/>
    <n v="211"/>
    <n v="5"/>
    <s v="Electronics"/>
    <s v="Printers"/>
    <s v="COD"/>
    <d v="2020-06-21T00:00:00"/>
    <s v="Sharon Russell"/>
    <s v="California"/>
    <s v="San Diego"/>
    <n v="2020"/>
    <s v="06"/>
    <s v="21"/>
    <s v="Low"/>
    <s v="LOW"/>
  </r>
  <r>
    <s v="B-25004"/>
    <n v="9965"/>
    <n v="3033"/>
    <n v="16"/>
    <s v="Office Supplies"/>
    <s v="Markers"/>
    <s v="COD"/>
    <d v="2020-06-17T00:00:00"/>
    <s v="Jennifer Marshall"/>
    <s v="California"/>
    <s v="San Francisco"/>
    <n v="2020"/>
    <s v="06"/>
    <s v="17"/>
    <s v="High"/>
    <s v="HIGH"/>
  </r>
  <r>
    <s v="B-26453"/>
    <n v="1231"/>
    <n v="214"/>
    <n v="20"/>
    <s v="Electronics"/>
    <s v="Laptops"/>
    <s v="Debit Card"/>
    <d v="2020-06-16T00:00:00"/>
    <s v="Jordan Hahn"/>
    <s v="New York"/>
    <s v="Rochester"/>
    <n v="2020"/>
    <s v="06"/>
    <s v="16"/>
    <s v="Low"/>
    <s v="LOW"/>
  </r>
  <r>
    <s v="B-26750"/>
    <n v="5461"/>
    <n v="1214"/>
    <n v="7"/>
    <s v="Furniture"/>
    <s v="Sofas"/>
    <s v="Credit Card"/>
    <d v="2020-06-07T00:00:00"/>
    <s v="Paul Zimmerman"/>
    <s v="New York"/>
    <s v="Rochester"/>
    <n v="2020"/>
    <s v="06"/>
    <s v="07"/>
    <s v="High"/>
    <s v="MEDIUM"/>
  </r>
  <r>
    <s v="B-26298"/>
    <n v="2082"/>
    <n v="642"/>
    <n v="8"/>
    <s v="Electronics"/>
    <s v="Phones"/>
    <s v="EMI"/>
    <d v="2020-06-02T00:00:00"/>
    <s v="Caitlin Hunt"/>
    <s v="New York"/>
    <s v="Rochester"/>
    <n v="2020"/>
    <s v="06"/>
    <s v="02"/>
    <s v="Low"/>
    <s v="LOW"/>
  </r>
  <r>
    <s v="B-25369"/>
    <n v="1579"/>
    <n v="602"/>
    <n v="9"/>
    <s v="Electronics"/>
    <s v="Laptops"/>
    <s v="Credit Card"/>
    <d v="2020-05-24T00:00:00"/>
    <s v="Lauren Jones"/>
    <s v="Ohio"/>
    <s v="Cincinnati"/>
    <n v="2020"/>
    <s v="05"/>
    <s v="24"/>
    <s v="Low"/>
    <s v="LOW"/>
  </r>
  <r>
    <s v="B-25369"/>
    <n v="3760"/>
    <n v="1849"/>
    <n v="19"/>
    <s v="Furniture"/>
    <s v="Chairs"/>
    <s v="EMI"/>
    <d v="2020-05-24T00:00:00"/>
    <s v="Lauren Jones"/>
    <s v="Ohio"/>
    <s v="Cincinnati"/>
    <n v="2020"/>
    <s v="05"/>
    <s v="24"/>
    <s v="High"/>
    <s v="MEDIUM"/>
  </r>
  <r>
    <s v="B-25502"/>
    <n v="8490"/>
    <n v="800"/>
    <n v="1"/>
    <s v="Office Supplies"/>
    <s v="Pens"/>
    <s v="EMI"/>
    <d v="2020-05-24T00:00:00"/>
    <s v="Tammy Day"/>
    <s v="New York"/>
    <s v="New York City"/>
    <n v="2020"/>
    <s v="05"/>
    <s v="24"/>
    <s v="Low"/>
    <s v="LOW"/>
  </r>
  <r>
    <s v="B-26656"/>
    <n v="3573"/>
    <n v="562"/>
    <n v="7"/>
    <s v="Office Supplies"/>
    <s v="Pens"/>
    <s v="EMI"/>
    <d v="2020-05-23T00:00:00"/>
    <s v="Matthew Huff"/>
    <s v="California"/>
    <s v="San Diego"/>
    <n v="2020"/>
    <s v="05"/>
    <s v="23"/>
    <s v="Low"/>
    <s v="LOW"/>
  </r>
  <r>
    <s v="B-26656"/>
    <n v="8055"/>
    <n v="661"/>
    <n v="10"/>
    <s v="Electronics"/>
    <s v="Phones"/>
    <s v="EMI"/>
    <d v="2020-05-23T00:00:00"/>
    <s v="Matthew Huff"/>
    <s v="California"/>
    <s v="San Diego"/>
    <n v="2020"/>
    <s v="05"/>
    <s v="23"/>
    <s v="Low"/>
    <s v="LOW"/>
  </r>
  <r>
    <s v="B-25413"/>
    <n v="2465"/>
    <n v="699"/>
    <n v="18"/>
    <s v="Office Supplies"/>
    <s v="Markers"/>
    <s v="Debit Card"/>
    <d v="2020-05-22T00:00:00"/>
    <s v="James Williams"/>
    <s v="California"/>
    <s v="San Francisco"/>
    <n v="2020"/>
    <s v="05"/>
    <s v="22"/>
    <s v="Low"/>
    <s v="LOW"/>
  </r>
  <r>
    <s v="B-26454"/>
    <n v="9109"/>
    <n v="586"/>
    <n v="17"/>
    <s v="Furniture"/>
    <s v="Sofas"/>
    <s v="EMI"/>
    <d v="2020-05-17T00:00:00"/>
    <s v="Becky Leach"/>
    <s v="Florida"/>
    <s v="Miami"/>
    <n v="2020"/>
    <s v="05"/>
    <s v="17"/>
    <s v="Low"/>
    <s v="LOW"/>
  </r>
  <r>
    <s v="B-25983"/>
    <n v="6517"/>
    <n v="1581"/>
    <n v="10"/>
    <s v="Office Supplies"/>
    <s v="Paper"/>
    <s v="Debit Card"/>
    <d v="2020-05-14T00:00:00"/>
    <s v="Ryan Bullock"/>
    <s v="Florida"/>
    <s v="Tampa"/>
    <n v="2020"/>
    <s v="05"/>
    <s v="14"/>
    <s v="High"/>
    <s v="MEDIUM"/>
  </r>
  <r>
    <s v="B-25983"/>
    <n v="1166"/>
    <n v="349"/>
    <n v="11"/>
    <s v="Furniture"/>
    <s v="Tables"/>
    <s v="Credit Card"/>
    <d v="2020-05-14T00:00:00"/>
    <s v="Ryan Bullock"/>
    <s v="Florida"/>
    <s v="Tampa"/>
    <n v="2020"/>
    <s v="05"/>
    <s v="14"/>
    <s v="Low"/>
    <s v="LOW"/>
  </r>
  <r>
    <s v="B-26145"/>
    <n v="7441"/>
    <n v="867"/>
    <n v="12"/>
    <s v="Furniture"/>
    <s v="Sofas"/>
    <s v="COD"/>
    <d v="2020-05-13T00:00:00"/>
    <s v="Robert Michael"/>
    <s v="Texas"/>
    <s v="Austin"/>
    <n v="2020"/>
    <s v="05"/>
    <s v="13"/>
    <s v="Low"/>
    <s v="LOW"/>
  </r>
  <r>
    <s v="B-25873"/>
    <n v="2684"/>
    <n v="713"/>
    <n v="2"/>
    <s v="Electronics"/>
    <s v="Electronic Games"/>
    <s v="UPI"/>
    <d v="2020-05-11T00:00:00"/>
    <s v="William Rosario"/>
    <s v="Texas"/>
    <s v="Dallas"/>
    <n v="2020"/>
    <s v="05"/>
    <s v="11"/>
    <s v="Low"/>
    <s v="LOW"/>
  </r>
  <r>
    <s v="B-25426"/>
    <n v="6851"/>
    <n v="2812"/>
    <n v="1"/>
    <s v="Office Supplies"/>
    <s v="Markers"/>
    <s v="Debit Card"/>
    <d v="2020-05-04T00:00:00"/>
    <s v="Mary Taylor"/>
    <s v="Florida"/>
    <s v="Orlando"/>
    <n v="2020"/>
    <s v="05"/>
    <s v="04"/>
    <s v="High"/>
    <s v="HIGH"/>
  </r>
  <r>
    <s v="B-25426"/>
    <n v="7626"/>
    <n v="1046"/>
    <n v="15"/>
    <s v="Furniture"/>
    <s v="Sofas"/>
    <s v="Credit Card"/>
    <d v="2020-05-04T00:00:00"/>
    <s v="Mary Taylor"/>
    <s v="Florida"/>
    <s v="Orlando"/>
    <n v="2020"/>
    <s v="05"/>
    <s v="04"/>
    <s v="High"/>
    <s v="MEDIUM"/>
  </r>
  <r>
    <s v="B-25426"/>
    <n v="1023"/>
    <n v="78"/>
    <n v="9"/>
    <s v="Furniture"/>
    <s v="Tables"/>
    <s v="UPI"/>
    <d v="2020-05-04T00:00:00"/>
    <s v="Mary Taylor"/>
    <s v="Florida"/>
    <s v="Orlando"/>
    <n v="2020"/>
    <s v="05"/>
    <s v="04"/>
    <s v="Low"/>
    <s v="LOW"/>
  </r>
  <r>
    <s v="B-26137"/>
    <n v="3423"/>
    <n v="804"/>
    <n v="4"/>
    <s v="Electronics"/>
    <s v="Printers"/>
    <s v="Credit Card"/>
    <d v="2020-05-04T00:00:00"/>
    <s v="Laura Jordan"/>
    <s v="Texas"/>
    <s v="Dallas"/>
    <n v="2020"/>
    <s v="05"/>
    <s v="04"/>
    <s v="Low"/>
    <s v="LOW"/>
  </r>
  <r>
    <s v="B-25447"/>
    <n v="5028"/>
    <n v="1553"/>
    <n v="13"/>
    <s v="Office Supplies"/>
    <s v="Paper"/>
    <s v="EMI"/>
    <d v="2020-05-04T00:00:00"/>
    <s v="Amber Kennedy"/>
    <s v="Florida"/>
    <s v="Tampa"/>
    <n v="2020"/>
    <s v="05"/>
    <s v="04"/>
    <s v="High"/>
    <s v="MEDIUM"/>
  </r>
  <r>
    <s v="B-26612"/>
    <n v="6528"/>
    <n v="76"/>
    <n v="9"/>
    <s v="Electronics"/>
    <s v="Phones"/>
    <s v="Debit Card"/>
    <d v="2020-05-04T00:00:00"/>
    <s v="Aaron Kim"/>
    <s v="New York"/>
    <s v="Buffalo"/>
    <n v="2020"/>
    <s v="05"/>
    <s v="04"/>
    <s v="Low"/>
    <s v="LOW"/>
  </r>
  <r>
    <s v="B-26612"/>
    <n v="8930"/>
    <n v="3374"/>
    <n v="12"/>
    <s v="Furniture"/>
    <s v="Sofas"/>
    <s v="Debit Card"/>
    <d v="2020-05-04T00:00:00"/>
    <s v="Aaron Kim"/>
    <s v="New York"/>
    <s v="Buffalo"/>
    <n v="2020"/>
    <s v="05"/>
    <s v="04"/>
    <s v="High"/>
    <s v="HIGH"/>
  </r>
  <r>
    <s v="B-26319"/>
    <n v="7748"/>
    <n v="1706"/>
    <n v="16"/>
    <s v="Electronics"/>
    <s v="Electronic Games"/>
    <s v="EMI"/>
    <d v="2020-05-02T00:00:00"/>
    <s v="Andrew Fernandez"/>
    <s v="Ohio"/>
    <s v="Cincinnati"/>
    <n v="2020"/>
    <s v="05"/>
    <s v="02"/>
    <s v="High"/>
    <s v="MEDIUM"/>
  </r>
  <r>
    <s v="B-26319"/>
    <n v="6381"/>
    <n v="2763"/>
    <n v="20"/>
    <s v="Office Supplies"/>
    <s v="Markers"/>
    <s v="UPI"/>
    <d v="2020-05-02T00:00:00"/>
    <s v="Andrew Fernandez"/>
    <s v="Ohio"/>
    <s v="Cincinnati"/>
    <n v="2020"/>
    <s v="05"/>
    <s v="02"/>
    <s v="High"/>
    <s v="HIGH"/>
  </r>
  <r>
    <s v="B-26319"/>
    <n v="992"/>
    <n v="64"/>
    <n v="6"/>
    <s v="Electronics"/>
    <s v="Phones"/>
    <s v="Credit Card"/>
    <d v="2020-05-02T00:00:00"/>
    <s v="Andrew Fernandez"/>
    <s v="Ohio"/>
    <s v="Cincinnati"/>
    <n v="2020"/>
    <s v="05"/>
    <s v="02"/>
    <s v="Low"/>
    <s v="LOW"/>
  </r>
  <r>
    <s v="B-25363"/>
    <n v="3918"/>
    <n v="749"/>
    <n v="8"/>
    <s v="Electronics"/>
    <s v="Laptops"/>
    <s v="Credit Card"/>
    <d v="2020-05-02T00:00:00"/>
    <s v="Robert Martinez"/>
    <s v="Texas"/>
    <s v="Houston"/>
    <n v="2020"/>
    <s v="05"/>
    <s v="02"/>
    <s v="Low"/>
    <s v="LOW"/>
  </r>
  <r>
    <s v="B-26679"/>
    <n v="8102"/>
    <n v="1800"/>
    <n v="5"/>
    <s v="Office Supplies"/>
    <s v="Markers"/>
    <s v="UPI"/>
    <d v="2020-04-29T00:00:00"/>
    <s v="Richard Lee"/>
    <s v="New York"/>
    <s v="Buffalo"/>
    <n v="2020"/>
    <s v="04"/>
    <s v="29"/>
    <s v="High"/>
    <s v="MEDIUM"/>
  </r>
  <r>
    <s v="B-26679"/>
    <n v="3234"/>
    <n v="1274"/>
    <n v="10"/>
    <s v="Furniture"/>
    <s v="Tables"/>
    <s v="EMI"/>
    <d v="2020-04-29T00:00:00"/>
    <s v="Richard Lee"/>
    <s v="New York"/>
    <s v="Buffalo"/>
    <n v="2020"/>
    <s v="04"/>
    <s v="29"/>
    <s v="High"/>
    <s v="MEDIUM"/>
  </r>
  <r>
    <s v="B-25684"/>
    <n v="3560"/>
    <n v="1335"/>
    <n v="15"/>
    <s v="Electronics"/>
    <s v="Electronic Games"/>
    <s v="COD"/>
    <d v="2020-04-29T00:00:00"/>
    <s v="Duane Kelly"/>
    <s v="New York"/>
    <s v="New York City"/>
    <n v="2020"/>
    <s v="04"/>
    <s v="29"/>
    <s v="High"/>
    <s v="MEDIUM"/>
  </r>
  <r>
    <s v="B-25251"/>
    <n v="2895"/>
    <n v="104"/>
    <n v="6"/>
    <s v="Furniture"/>
    <s v="Chairs"/>
    <s v="COD"/>
    <d v="2020-04-27T00:00:00"/>
    <s v="Donald York"/>
    <s v="New York"/>
    <s v="Buffalo"/>
    <n v="2020"/>
    <s v="04"/>
    <s v="27"/>
    <s v="Low"/>
    <s v="LOW"/>
  </r>
  <r>
    <s v="B-25251"/>
    <n v="697"/>
    <n v="116"/>
    <n v="1"/>
    <s v="Furniture"/>
    <s v="Chairs"/>
    <s v="UPI"/>
    <d v="2020-04-27T00:00:00"/>
    <s v="Donald York"/>
    <s v="New York"/>
    <s v="Buffalo"/>
    <n v="2020"/>
    <s v="04"/>
    <s v="27"/>
    <s v="Low"/>
    <s v="LOW"/>
  </r>
  <r>
    <s v="B-25846"/>
    <n v="8706"/>
    <n v="1724"/>
    <n v="3"/>
    <s v="Electronics"/>
    <s v="Electronic Games"/>
    <s v="Debit Card"/>
    <d v="2020-04-25T00:00:00"/>
    <s v="Erin Vasquez"/>
    <s v="Florida"/>
    <s v="Orlando"/>
    <n v="2020"/>
    <s v="04"/>
    <s v="25"/>
    <s v="High"/>
    <s v="MEDIUM"/>
  </r>
  <r>
    <s v="B-25707"/>
    <n v="4904"/>
    <n v="469"/>
    <n v="2"/>
    <s v="Office Supplies"/>
    <s v="Pens"/>
    <s v="Debit Card"/>
    <d v="2020-04-25T00:00:00"/>
    <s v="Kaitlin Brown"/>
    <s v="Texas"/>
    <s v="Dallas"/>
    <n v="2020"/>
    <s v="04"/>
    <s v="25"/>
    <s v="Low"/>
    <s v="LOW"/>
  </r>
  <r>
    <s v="B-25707"/>
    <n v="3080"/>
    <n v="737"/>
    <n v="6"/>
    <s v="Office Supplies"/>
    <s v="Binders"/>
    <s v="UPI"/>
    <d v="2020-04-25T00:00:00"/>
    <s v="Kaitlin Brown"/>
    <s v="Texas"/>
    <s v="Dallas"/>
    <n v="2020"/>
    <s v="04"/>
    <s v="25"/>
    <s v="Low"/>
    <s v="LOW"/>
  </r>
  <r>
    <s v="B-25541"/>
    <n v="2401"/>
    <n v="1163"/>
    <n v="10"/>
    <s v="Furniture"/>
    <s v="Bookcases"/>
    <s v="UPI"/>
    <d v="2020-04-22T00:00:00"/>
    <s v="Joseph Guerrero"/>
    <s v="California"/>
    <s v="Los Angeles"/>
    <n v="2020"/>
    <s v="04"/>
    <s v="22"/>
    <s v="High"/>
    <s v="MEDIUM"/>
  </r>
  <r>
    <s v="B-25541"/>
    <n v="1045"/>
    <n v="267"/>
    <n v="11"/>
    <s v="Electronics"/>
    <s v="Phones"/>
    <s v="Debit Card"/>
    <d v="2020-04-22T00:00:00"/>
    <s v="Joseph Guerrero"/>
    <s v="California"/>
    <s v="Los Angeles"/>
    <n v="2020"/>
    <s v="04"/>
    <s v="22"/>
    <s v="Low"/>
    <s v="LOW"/>
  </r>
  <r>
    <s v="B-26257"/>
    <n v="5460"/>
    <n v="2088"/>
    <n v="14"/>
    <s v="Furniture"/>
    <s v="Tables"/>
    <s v="Debit Card"/>
    <d v="2020-04-19T00:00:00"/>
    <s v="Joseph Clark"/>
    <s v="Ohio"/>
    <s v="Cincinnati"/>
    <n v="2020"/>
    <s v="04"/>
    <s v="19"/>
    <s v="High"/>
    <s v="MEDIUM"/>
  </r>
  <r>
    <s v="B-26656"/>
    <n v="3573"/>
    <n v="562"/>
    <n v="7"/>
    <s v="Office Supplies"/>
    <s v="Pens"/>
    <s v="EMI"/>
    <d v="2020-04-18T00:00:00"/>
    <s v="Linda Little"/>
    <s v="Florida"/>
    <s v="Tampa"/>
    <n v="2020"/>
    <s v="04"/>
    <s v="18"/>
    <s v="Low"/>
    <s v="LOW"/>
  </r>
  <r>
    <s v="B-26656"/>
    <n v="8055"/>
    <n v="661"/>
    <n v="10"/>
    <s v="Electronics"/>
    <s v="Phones"/>
    <s v="EMI"/>
    <d v="2020-04-18T00:00:00"/>
    <s v="Linda Little"/>
    <s v="Florida"/>
    <s v="Tampa"/>
    <n v="2020"/>
    <s v="04"/>
    <s v="18"/>
    <s v="Low"/>
    <s v="LOW"/>
  </r>
  <r>
    <s v="B-25603"/>
    <n v="9272"/>
    <n v="1771"/>
    <n v="19"/>
    <s v="Office Supplies"/>
    <s v="Markers"/>
    <s v="UPI"/>
    <d v="2020-04-18T00:00:00"/>
    <s v="Lauren Boyer"/>
    <s v="Texas"/>
    <s v="Dallas"/>
    <n v="2020"/>
    <s v="04"/>
    <s v="18"/>
    <s v="High"/>
    <s v="MEDIUM"/>
  </r>
  <r>
    <s v="B-26573"/>
    <n v="6783"/>
    <n v="3306"/>
    <n v="8"/>
    <s v="Furniture"/>
    <s v="Sofas"/>
    <s v="Debit Card"/>
    <d v="2020-04-16T00:00:00"/>
    <s v="Felicia Morton"/>
    <s v="Ohio"/>
    <s v="Columbus"/>
    <n v="2020"/>
    <s v="04"/>
    <s v="16"/>
    <s v="High"/>
    <s v="HIGH"/>
  </r>
  <r>
    <s v="B-25872"/>
    <n v="3808"/>
    <n v="1192"/>
    <n v="4"/>
    <s v="Office Supplies"/>
    <s v="Markers"/>
    <s v="UPI"/>
    <d v="2020-04-13T00:00:00"/>
    <s v="Shelly Sweeney"/>
    <s v="New York"/>
    <s v="New York City"/>
    <n v="2020"/>
    <s v="04"/>
    <s v="13"/>
    <s v="High"/>
    <s v="MEDIUM"/>
  </r>
  <r>
    <s v="B-25872"/>
    <n v="2588"/>
    <n v="705"/>
    <n v="16"/>
    <s v="Office Supplies"/>
    <s v="Pens"/>
    <s v="Credit Card"/>
    <d v="2020-04-13T00:00:00"/>
    <s v="Shelly Sweeney"/>
    <s v="New York"/>
    <s v="New York City"/>
    <n v="2020"/>
    <s v="04"/>
    <s v="13"/>
    <s v="Low"/>
    <s v="LOW"/>
  </r>
  <r>
    <s v="B-26837"/>
    <n v="869"/>
    <n v="373"/>
    <n v="14"/>
    <s v="Office Supplies"/>
    <s v="Paper"/>
    <s v="Credit Card"/>
    <d v="2020-04-08T00:00:00"/>
    <s v="Amber Moon"/>
    <s v="Ohio"/>
    <s v="Cleveland"/>
    <n v="2020"/>
    <s v="04"/>
    <s v="08"/>
    <s v="Low"/>
    <s v="LOW"/>
  </r>
  <r>
    <s v="B-26837"/>
    <n v="1486"/>
    <n v="114"/>
    <n v="7"/>
    <s v="Furniture"/>
    <s v="Bookcases"/>
    <s v="UPI"/>
    <d v="2020-04-08T00:00:00"/>
    <s v="Amber Moon"/>
    <s v="Ohio"/>
    <s v="Cleveland"/>
    <n v="2020"/>
    <s v="04"/>
    <s v="08"/>
    <s v="Low"/>
    <s v="LOW"/>
  </r>
  <r>
    <s v="B-25227"/>
    <n v="4115"/>
    <n v="1285"/>
    <n v="1"/>
    <s v="Furniture"/>
    <s v="Sofas"/>
    <s v="UPI"/>
    <d v="2020-04-08T00:00:00"/>
    <s v="Donald Perry"/>
    <s v="Florida"/>
    <s v="Orlando"/>
    <n v="2020"/>
    <s v="04"/>
    <s v="08"/>
    <s v="High"/>
    <s v="MEDIUM"/>
  </r>
  <r>
    <s v="B-25227"/>
    <n v="4761"/>
    <n v="2231"/>
    <n v="12"/>
    <s v="Furniture"/>
    <s v="Tables"/>
    <s v="UPI"/>
    <d v="2020-04-08T00:00:00"/>
    <s v="Donald Perry"/>
    <s v="Florida"/>
    <s v="Orlando"/>
    <n v="2020"/>
    <s v="04"/>
    <s v="08"/>
    <s v="High"/>
    <s v="MEDIUM"/>
  </r>
  <r>
    <s v="B-26628"/>
    <n v="9609"/>
    <n v="4339"/>
    <n v="3"/>
    <s v="Furniture"/>
    <s v="Sofas"/>
    <s v="Debit Card"/>
    <d v="2020-04-05T00:00:00"/>
    <s v="Sara Bailey"/>
    <s v="Ohio"/>
    <s v="Cincinnati"/>
    <n v="2020"/>
    <s v="04"/>
    <s v="05"/>
    <s v="High"/>
    <s v="HIGH"/>
  </r>
  <r>
    <s v="B-25427"/>
    <n v="5035"/>
    <n v="2008"/>
    <n v="2"/>
    <s v="Furniture"/>
    <s v="Chairs"/>
    <s v="COD"/>
    <d v="2020-04-04T00:00:00"/>
    <s v="Richard Blair"/>
    <s v="Florida"/>
    <s v="Miami"/>
    <n v="2020"/>
    <s v="04"/>
    <s v="04"/>
    <s v="High"/>
    <s v="MEDIUM"/>
  </r>
  <r>
    <s v="B-25427"/>
    <n v="7702"/>
    <n v="60"/>
    <n v="19"/>
    <s v="Electronics"/>
    <s v="Printers"/>
    <s v="UPI"/>
    <d v="2020-04-04T00:00:00"/>
    <s v="Richard Blair"/>
    <s v="Florida"/>
    <s v="Miami"/>
    <n v="2020"/>
    <s v="04"/>
    <s v="04"/>
    <s v="Low"/>
    <s v="LOW"/>
  </r>
  <r>
    <s v="B-25427"/>
    <n v="9884"/>
    <n v="4446"/>
    <n v="7"/>
    <s v="Electronics"/>
    <s v="Printers"/>
    <s v="EMI"/>
    <d v="2020-04-04T00:00:00"/>
    <s v="Richard Blair"/>
    <s v="Florida"/>
    <s v="Miami"/>
    <n v="2020"/>
    <s v="04"/>
    <s v="04"/>
    <s v="High"/>
    <s v="HIGH"/>
  </r>
  <r>
    <s v="B-26622"/>
    <n v="9536"/>
    <n v="1437"/>
    <n v="9"/>
    <s v="Electronics"/>
    <s v="Phones"/>
    <s v="UPI"/>
    <d v="2020-04-02T00:00:00"/>
    <s v="Timothy Jensen"/>
    <s v="Florida"/>
    <s v="Orlando"/>
    <n v="2020"/>
    <s v="04"/>
    <s v="02"/>
    <s v="High"/>
    <s v="MEDIUM"/>
  </r>
  <r>
    <s v="B-26622"/>
    <n v="2225"/>
    <n v="589"/>
    <n v="7"/>
    <s v="Furniture"/>
    <s v="Sofas"/>
    <s v="Credit Card"/>
    <d v="2020-04-02T00:00:00"/>
    <s v="Timothy Jensen"/>
    <s v="Florida"/>
    <s v="Orlando"/>
    <n v="2020"/>
    <s v="04"/>
    <s v="02"/>
    <s v="Low"/>
    <s v="LOW"/>
  </r>
  <r>
    <s v="B-26523"/>
    <n v="8204"/>
    <n v="2382"/>
    <n v="6"/>
    <s v="Office Supplies"/>
    <s v="Pens"/>
    <s v="UPI"/>
    <d v="2020-03-31T00:00:00"/>
    <s v="Jasmine Delgado"/>
    <s v="Illinois"/>
    <s v="Chicago"/>
    <n v="2020"/>
    <s v="03"/>
    <s v="31"/>
    <s v="High"/>
    <s v="MEDIUM"/>
  </r>
  <r>
    <s v="B-26523"/>
    <n v="2850"/>
    <n v="904"/>
    <n v="6"/>
    <s v="Electronics"/>
    <s v="Phones"/>
    <s v="EMI"/>
    <d v="2020-03-31T00:00:00"/>
    <s v="Jasmine Delgado"/>
    <s v="Illinois"/>
    <s v="Chicago"/>
    <n v="2020"/>
    <s v="03"/>
    <s v="31"/>
    <s v="Low"/>
    <s v="LOW"/>
  </r>
  <r>
    <s v="B-25102"/>
    <n v="2975"/>
    <n v="462"/>
    <n v="14"/>
    <s v="Office Supplies"/>
    <s v="Pens"/>
    <s v="Credit Card"/>
    <d v="2020-03-23T00:00:00"/>
    <s v="Jessica Anderson"/>
    <s v="New York"/>
    <s v="New York City"/>
    <n v="2020"/>
    <s v="03"/>
    <s v="23"/>
    <s v="Low"/>
    <s v="LOW"/>
  </r>
  <r>
    <s v="B-25665"/>
    <n v="8962"/>
    <n v="2444"/>
    <n v="18"/>
    <s v="Electronics"/>
    <s v="Electronic Games"/>
    <s v="Debit Card"/>
    <d v="2020-03-22T00:00:00"/>
    <s v="Isabella Roach"/>
    <s v="Illinois"/>
    <s v="Peoria"/>
    <n v="2020"/>
    <s v="03"/>
    <s v="22"/>
    <s v="High"/>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75BFB7-C5E4-4024-89CE-9BCE049700D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0" firstHeaderRow="1" firstDataRow="1" firstDataCol="1"/>
  <pivotFields count="17">
    <pivotField dataField="1" showAll="0">
      <items count="548">
        <item x="79"/>
        <item x="338"/>
        <item x="525"/>
        <item x="288"/>
        <item x="533"/>
        <item x="378"/>
        <item x="81"/>
        <item x="540"/>
        <item x="448"/>
        <item x="17"/>
        <item x="413"/>
        <item x="90"/>
        <item x="62"/>
        <item x="402"/>
        <item x="138"/>
        <item x="7"/>
        <item x="188"/>
        <item x="256"/>
        <item x="304"/>
        <item x="546"/>
        <item x="368"/>
        <item x="186"/>
        <item x="398"/>
        <item x="4"/>
        <item x="9"/>
        <item x="452"/>
        <item x="86"/>
        <item x="266"/>
        <item x="172"/>
        <item x="396"/>
        <item x="32"/>
        <item x="284"/>
        <item x="320"/>
        <item x="226"/>
        <item x="57"/>
        <item x="73"/>
        <item x="440"/>
        <item x="391"/>
        <item x="241"/>
        <item x="351"/>
        <item x="68"/>
        <item x="276"/>
        <item x="504"/>
        <item x="460"/>
        <item x="451"/>
        <item x="366"/>
        <item x="503"/>
        <item x="279"/>
        <item x="261"/>
        <item x="223"/>
        <item x="87"/>
        <item x="240"/>
        <item x="254"/>
        <item x="315"/>
        <item x="200"/>
        <item x="538"/>
        <item x="462"/>
        <item x="333"/>
        <item x="6"/>
        <item x="137"/>
        <item x="135"/>
        <item x="203"/>
        <item x="349"/>
        <item x="252"/>
        <item x="165"/>
        <item x="253"/>
        <item x="476"/>
        <item x="25"/>
        <item x="482"/>
        <item x="54"/>
        <item x="292"/>
        <item x="384"/>
        <item x="171"/>
        <item x="33"/>
        <item x="394"/>
        <item x="275"/>
        <item x="313"/>
        <item x="300"/>
        <item x="74"/>
        <item x="435"/>
        <item x="543"/>
        <item x="493"/>
        <item x="489"/>
        <item x="417"/>
        <item x="158"/>
        <item x="290"/>
        <item x="23"/>
        <item x="319"/>
        <item x="468"/>
        <item x="245"/>
        <item x="459"/>
        <item x="71"/>
        <item x="13"/>
        <item x="326"/>
        <item x="438"/>
        <item x="77"/>
        <item x="442"/>
        <item x="144"/>
        <item x="36"/>
        <item x="95"/>
        <item x="194"/>
        <item x="124"/>
        <item x="5"/>
        <item x="177"/>
        <item x="251"/>
        <item x="423"/>
        <item x="529"/>
        <item x="220"/>
        <item x="415"/>
        <item x="388"/>
        <item x="478"/>
        <item x="420"/>
        <item x="242"/>
        <item x="258"/>
        <item x="262"/>
        <item x="116"/>
        <item x="204"/>
        <item x="296"/>
        <item x="437"/>
        <item x="273"/>
        <item x="484"/>
        <item x="128"/>
        <item x="269"/>
        <item x="277"/>
        <item x="259"/>
        <item x="441"/>
        <item x="411"/>
        <item x="474"/>
        <item x="348"/>
        <item x="449"/>
        <item x="293"/>
        <item x="41"/>
        <item x="167"/>
        <item x="289"/>
        <item x="278"/>
        <item x="120"/>
        <item x="327"/>
        <item x="406"/>
        <item x="480"/>
        <item x="365"/>
        <item x="140"/>
        <item x="506"/>
        <item x="268"/>
        <item x="264"/>
        <item x="10"/>
        <item x="15"/>
        <item x="27"/>
        <item x="407"/>
        <item x="376"/>
        <item x="21"/>
        <item x="115"/>
        <item x="372"/>
        <item x="387"/>
        <item x="386"/>
        <item x="201"/>
        <item x="436"/>
        <item x="184"/>
        <item x="216"/>
        <item x="524"/>
        <item x="431"/>
        <item x="430"/>
        <item x="170"/>
        <item x="499"/>
        <item x="447"/>
        <item x="121"/>
        <item x="401"/>
        <item x="159"/>
        <item x="145"/>
        <item x="35"/>
        <item x="445"/>
        <item x="539"/>
        <item x="255"/>
        <item x="236"/>
        <item x="282"/>
        <item x="467"/>
        <item x="514"/>
        <item x="37"/>
        <item x="106"/>
        <item x="537"/>
        <item x="324"/>
        <item x="110"/>
        <item x="271"/>
        <item x="354"/>
        <item x="492"/>
        <item x="443"/>
        <item x="335"/>
        <item x="303"/>
        <item x="88"/>
        <item x="426"/>
        <item x="18"/>
        <item x="146"/>
        <item x="458"/>
        <item x="490"/>
        <item x="381"/>
        <item x="168"/>
        <item x="199"/>
        <item x="92"/>
        <item x="122"/>
        <item x="345"/>
        <item x="286"/>
        <item x="295"/>
        <item x="393"/>
        <item x="425"/>
        <item x="389"/>
        <item x="244"/>
        <item x="471"/>
        <item x="340"/>
        <item x="317"/>
        <item x="400"/>
        <item x="530"/>
        <item x="337"/>
        <item x="272"/>
        <item x="432"/>
        <item x="343"/>
        <item x="532"/>
        <item x="323"/>
        <item x="416"/>
        <item x="399"/>
        <item x="163"/>
        <item x="285"/>
        <item x="301"/>
        <item x="454"/>
        <item x="516"/>
        <item x="66"/>
        <item x="175"/>
        <item x="127"/>
        <item x="294"/>
        <item x="162"/>
        <item x="176"/>
        <item x="367"/>
        <item x="49"/>
        <item x="85"/>
        <item x="318"/>
        <item x="501"/>
        <item x="29"/>
        <item x="477"/>
        <item x="112"/>
        <item x="332"/>
        <item x="43"/>
        <item x="78"/>
        <item x="371"/>
        <item x="526"/>
        <item x="3"/>
        <item x="101"/>
        <item x="342"/>
        <item x="302"/>
        <item x="517"/>
        <item x="63"/>
        <item x="428"/>
        <item x="535"/>
        <item x="47"/>
        <item x="51"/>
        <item x="190"/>
        <item x="215"/>
        <item x="410"/>
        <item x="491"/>
        <item x="433"/>
        <item x="42"/>
        <item x="463"/>
        <item x="469"/>
        <item x="512"/>
        <item x="305"/>
        <item x="231"/>
        <item x="358"/>
        <item x="213"/>
        <item x="206"/>
        <item x="472"/>
        <item x="507"/>
        <item x="542"/>
        <item x="385"/>
        <item x="414"/>
        <item x="166"/>
        <item x="409"/>
        <item x="330"/>
        <item x="219"/>
        <item x="56"/>
        <item x="498"/>
        <item x="20"/>
        <item x="222"/>
        <item x="502"/>
        <item x="405"/>
        <item x="363"/>
        <item x="439"/>
        <item x="280"/>
        <item x="307"/>
        <item x="274"/>
        <item x="161"/>
        <item x="108"/>
        <item x="24"/>
        <item x="475"/>
        <item x="67"/>
        <item x="306"/>
        <item x="283"/>
        <item x="114"/>
        <item x="383"/>
        <item x="485"/>
        <item x="133"/>
        <item x="198"/>
        <item x="150"/>
        <item x="164"/>
        <item x="362"/>
        <item x="107"/>
        <item x="265"/>
        <item x="28"/>
        <item x="481"/>
        <item x="156"/>
        <item x="392"/>
        <item x="250"/>
        <item x="339"/>
        <item x="496"/>
        <item x="227"/>
        <item x="356"/>
        <item x="182"/>
        <item x="518"/>
        <item x="26"/>
        <item x="334"/>
        <item x="131"/>
        <item x="249"/>
        <item x="139"/>
        <item x="487"/>
        <item x="16"/>
        <item x="143"/>
        <item x="263"/>
        <item x="267"/>
        <item x="187"/>
        <item x="14"/>
        <item x="369"/>
        <item x="75"/>
        <item x="105"/>
        <item x="234"/>
        <item x="528"/>
        <item x="30"/>
        <item x="229"/>
        <item x="174"/>
        <item x="98"/>
        <item x="61"/>
        <item x="80"/>
        <item x="243"/>
        <item x="181"/>
        <item x="291"/>
        <item x="178"/>
        <item x="444"/>
        <item x="370"/>
        <item x="12"/>
        <item x="310"/>
        <item x="59"/>
        <item x="434"/>
        <item x="218"/>
        <item x="523"/>
        <item x="309"/>
        <item x="31"/>
        <item x="257"/>
        <item x="117"/>
        <item x="424"/>
        <item x="209"/>
        <item x="44"/>
        <item x="314"/>
        <item x="341"/>
        <item x="46"/>
        <item x="495"/>
        <item x="545"/>
        <item x="152"/>
        <item x="520"/>
        <item x="103"/>
        <item x="456"/>
        <item x="157"/>
        <item x="429"/>
        <item x="93"/>
        <item x="195"/>
        <item x="202"/>
        <item x="53"/>
        <item x="70"/>
        <item x="297"/>
        <item x="380"/>
        <item x="346"/>
        <item x="60"/>
        <item x="355"/>
        <item x="379"/>
        <item x="544"/>
        <item x="374"/>
        <item x="359"/>
        <item x="510"/>
        <item x="212"/>
        <item x="224"/>
        <item x="197"/>
        <item x="246"/>
        <item x="72"/>
        <item x="522"/>
        <item x="126"/>
        <item x="519"/>
        <item x="52"/>
        <item x="357"/>
        <item x="418"/>
        <item x="125"/>
        <item x="39"/>
        <item x="422"/>
        <item x="316"/>
        <item x="38"/>
        <item x="96"/>
        <item x="180"/>
        <item x="19"/>
        <item x="210"/>
        <item x="228"/>
        <item x="132"/>
        <item x="531"/>
        <item x="48"/>
        <item x="328"/>
        <item x="390"/>
        <item x="55"/>
        <item x="118"/>
        <item x="8"/>
        <item x="232"/>
        <item x="466"/>
        <item x="111"/>
        <item x="322"/>
        <item x="298"/>
        <item x="331"/>
        <item x="408"/>
        <item x="508"/>
        <item x="260"/>
        <item x="192"/>
        <item x="84"/>
        <item x="134"/>
        <item x="505"/>
        <item x="45"/>
        <item x="513"/>
        <item x="76"/>
        <item x="189"/>
        <item x="395"/>
        <item x="321"/>
        <item x="281"/>
        <item x="207"/>
        <item x="237"/>
        <item x="217"/>
        <item x="403"/>
        <item x="353"/>
        <item x="100"/>
        <item x="509"/>
        <item x="89"/>
        <item x="97"/>
        <item x="515"/>
        <item x="94"/>
        <item x="99"/>
        <item x="375"/>
        <item x="511"/>
        <item x="2"/>
        <item x="404"/>
        <item x="173"/>
        <item x="336"/>
        <item x="541"/>
        <item x="455"/>
        <item x="238"/>
        <item x="299"/>
        <item x="91"/>
        <item x="527"/>
        <item x="109"/>
        <item x="205"/>
        <item x="211"/>
        <item x="247"/>
        <item x="65"/>
        <item x="11"/>
        <item x="361"/>
        <item x="123"/>
        <item x="119"/>
        <item x="419"/>
        <item x="248"/>
        <item x="22"/>
        <item x="483"/>
        <item x="412"/>
        <item x="536"/>
        <item x="377"/>
        <item x="40"/>
        <item x="153"/>
        <item x="64"/>
        <item x="486"/>
        <item x="446"/>
        <item x="230"/>
        <item x="154"/>
        <item x="58"/>
        <item x="464"/>
        <item x="473"/>
        <item x="155"/>
        <item x="0"/>
        <item x="521"/>
        <item x="497"/>
        <item x="225"/>
        <item x="287"/>
        <item x="34"/>
        <item x="479"/>
        <item x="83"/>
        <item x="141"/>
        <item x="397"/>
        <item x="82"/>
        <item x="169"/>
        <item x="151"/>
        <item x="465"/>
        <item x="347"/>
        <item x="325"/>
        <item x="453"/>
        <item x="104"/>
        <item x="457"/>
        <item x="208"/>
        <item x="352"/>
        <item x="233"/>
        <item x="461"/>
        <item x="185"/>
        <item x="344"/>
        <item x="160"/>
        <item x="500"/>
        <item x="350"/>
        <item x="193"/>
        <item x="270"/>
        <item x="130"/>
        <item x="312"/>
        <item x="179"/>
        <item x="113"/>
        <item x="50"/>
        <item x="421"/>
        <item x="239"/>
        <item x="494"/>
        <item x="329"/>
        <item x="450"/>
        <item x="214"/>
        <item x="311"/>
        <item x="364"/>
        <item x="308"/>
        <item x="534"/>
        <item x="488"/>
        <item x="136"/>
        <item x="373"/>
        <item x="69"/>
        <item x="1"/>
        <item x="196"/>
        <item x="149"/>
        <item x="427"/>
        <item x="148"/>
        <item x="382"/>
        <item x="102"/>
        <item x="235"/>
        <item x="129"/>
        <item x="191"/>
        <item x="470"/>
        <item x="221"/>
        <item x="142"/>
        <item x="183"/>
        <item x="147"/>
        <item x="360"/>
        <item t="default"/>
      </items>
    </pivotField>
    <pivotField showAll="0"/>
    <pivotField showAll="0"/>
    <pivotField showAll="0"/>
    <pivotField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axis="axisRow"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11"/>
  </rowFields>
  <rowItems count="7">
    <i>
      <x/>
    </i>
    <i>
      <x v="1"/>
    </i>
    <i>
      <x v="2"/>
    </i>
    <i>
      <x v="3"/>
    </i>
    <i>
      <x v="4"/>
    </i>
    <i>
      <x v="5"/>
    </i>
    <i t="grand">
      <x/>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873086-E84D-47E8-AEDD-0A6A6C36AFCD}"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 - category">
  <location ref="A20:B33" firstHeaderRow="1" firstDataRow="1" firstDataCol="1"/>
  <pivotFields count="17">
    <pivotField showAll="0"/>
    <pivotField showAll="0"/>
    <pivotField showAll="0"/>
    <pivotField showAll="0"/>
    <pivotField showAll="0">
      <items count="4">
        <item x="0"/>
        <item x="2"/>
        <item x="1"/>
        <item t="default"/>
      </items>
    </pivotField>
    <pivotField axis="axisRow" dataField="1" showAll="0" sortType="descending">
      <items count="13">
        <item x="4"/>
        <item x="7"/>
        <item x="1"/>
        <item x="10"/>
        <item x="2"/>
        <item x="8"/>
        <item x="6"/>
        <item x="3"/>
        <item x="0"/>
        <item x="5"/>
        <item x="11"/>
        <item x="9"/>
        <item t="default"/>
      </items>
    </pivotField>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Count of Sub-Catego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C299C1-3A9C-4C76-81DF-0D08E4C15500}"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A12:B16" firstHeaderRow="1" firstDataRow="1" firstDataCol="1"/>
  <pivotFields count="17">
    <pivotField showAll="0"/>
    <pivotField showAll="0"/>
    <pivotField showAll="0"/>
    <pivotField showAll="0"/>
    <pivotField axis="axisRow" dataField="1"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4"/>
  </rowFields>
  <rowItems count="4">
    <i>
      <x/>
    </i>
    <i>
      <x v="1"/>
    </i>
    <i>
      <x v="2"/>
    </i>
    <i t="grand">
      <x/>
    </i>
  </rowItems>
  <colItems count="1">
    <i/>
  </colItems>
  <dataFields count="1">
    <dataField name="Count of Catego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C2C266-61CC-4D05-B9CB-46C6ED0E554B}"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7" firstHeaderRow="1" firstDataRow="1" firstDataCol="1"/>
  <pivotFields count="12">
    <pivotField showAll="0"/>
    <pivotField dataField="1" showAll="0"/>
    <pivotField showAll="0"/>
    <pivotField showAll="0"/>
    <pivotField axis="axisRow" showAll="0">
      <items count="4">
        <item x="0"/>
        <item x="2"/>
        <item x="1"/>
        <item t="default"/>
      </items>
    </pivotField>
    <pivotField showAll="0"/>
    <pivotField showAll="0"/>
    <pivotField numFmtId="14" showAll="0">
      <items count="649">
        <item x="637"/>
        <item x="7"/>
        <item x="165"/>
        <item x="148"/>
        <item x="245"/>
        <item x="612"/>
        <item x="156"/>
        <item x="44"/>
        <item x="493"/>
        <item x="440"/>
        <item x="621"/>
        <item x="466"/>
        <item x="395"/>
        <item x="278"/>
        <item x="294"/>
        <item x="222"/>
        <item x="8"/>
        <item x="585"/>
        <item x="358"/>
        <item x="90"/>
        <item x="60"/>
        <item x="144"/>
        <item x="439"/>
        <item x="389"/>
        <item x="644"/>
        <item x="593"/>
        <item x="182"/>
        <item x="121"/>
        <item x="317"/>
        <item x="219"/>
        <item x="397"/>
        <item x="494"/>
        <item x="566"/>
        <item x="199"/>
        <item x="524"/>
        <item x="445"/>
        <item x="221"/>
        <item x="200"/>
        <item x="595"/>
        <item x="646"/>
        <item x="638"/>
        <item x="443"/>
        <item x="530"/>
        <item x="169"/>
        <item x="54"/>
        <item x="251"/>
        <item x="102"/>
        <item x="497"/>
        <item x="216"/>
        <item x="160"/>
        <item x="475"/>
        <item x="210"/>
        <item x="437"/>
        <item x="534"/>
        <item x="523"/>
        <item x="287"/>
        <item x="180"/>
        <item x="487"/>
        <item x="161"/>
        <item x="224"/>
        <item x="450"/>
        <item x="218"/>
        <item x="258"/>
        <item x="574"/>
        <item x="596"/>
        <item x="26"/>
        <item x="97"/>
        <item x="299"/>
        <item x="280"/>
        <item x="318"/>
        <item x="504"/>
        <item x="207"/>
        <item x="192"/>
        <item x="399"/>
        <item x="354"/>
        <item x="448"/>
        <item x="35"/>
        <item x="163"/>
        <item x="263"/>
        <item x="266"/>
        <item x="586"/>
        <item x="288"/>
        <item x="13"/>
        <item x="250"/>
        <item x="378"/>
        <item x="136"/>
        <item x="162"/>
        <item x="295"/>
        <item x="485"/>
        <item x="567"/>
        <item x="107"/>
        <item x="464"/>
        <item x="626"/>
        <item x="553"/>
        <item x="527"/>
        <item x="125"/>
        <item x="547"/>
        <item x="101"/>
        <item x="359"/>
        <item x="225"/>
        <item x="110"/>
        <item x="387"/>
        <item x="191"/>
        <item x="381"/>
        <item x="274"/>
        <item x="419"/>
        <item x="301"/>
        <item x="239"/>
        <item x="592"/>
        <item x="465"/>
        <item x="641"/>
        <item x="64"/>
        <item x="608"/>
        <item x="120"/>
        <item x="405"/>
        <item x="537"/>
        <item x="446"/>
        <item x="46"/>
        <item x="65"/>
        <item x="623"/>
        <item x="118"/>
        <item x="124"/>
        <item x="481"/>
        <item x="557"/>
        <item x="348"/>
        <item x="273"/>
        <item x="34"/>
        <item x="518"/>
        <item x="513"/>
        <item x="454"/>
        <item x="152"/>
        <item x="349"/>
        <item x="324"/>
        <item x="22"/>
        <item x="140"/>
        <item x="597"/>
        <item x="456"/>
        <item x="70"/>
        <item x="633"/>
        <item x="416"/>
        <item x="113"/>
        <item x="535"/>
        <item x="582"/>
        <item x="241"/>
        <item x="569"/>
        <item x="270"/>
        <item x="430"/>
        <item x="281"/>
        <item x="340"/>
        <item x="640"/>
        <item x="173"/>
        <item x="561"/>
        <item x="28"/>
        <item x="342"/>
        <item x="605"/>
        <item x="155"/>
        <item x="409"/>
        <item x="636"/>
        <item x="196"/>
        <item x="526"/>
        <item x="2"/>
        <item x="321"/>
        <item x="609"/>
        <item x="563"/>
        <item x="325"/>
        <item x="311"/>
        <item x="106"/>
        <item x="467"/>
        <item x="51"/>
        <item x="438"/>
        <item x="455"/>
        <item x="577"/>
        <item x="91"/>
        <item x="506"/>
        <item x="76"/>
        <item x="75"/>
        <item x="254"/>
        <item x="153"/>
        <item x="255"/>
        <item x="197"/>
        <item x="178"/>
        <item x="627"/>
        <item x="590"/>
        <item x="4"/>
        <item x="30"/>
        <item x="99"/>
        <item x="490"/>
        <item x="489"/>
        <item x="204"/>
        <item x="227"/>
        <item x="472"/>
        <item x="229"/>
        <item x="542"/>
        <item x="302"/>
        <item x="320"/>
        <item x="50"/>
        <item x="202"/>
        <item x="84"/>
        <item x="179"/>
        <item x="86"/>
        <item x="589"/>
        <item x="73"/>
        <item x="533"/>
        <item x="339"/>
        <item x="462"/>
        <item x="253"/>
        <item x="93"/>
        <item x="376"/>
        <item x="59"/>
        <item x="581"/>
        <item x="377"/>
        <item x="16"/>
        <item x="256"/>
        <item x="309"/>
        <item x="482"/>
        <item x="337"/>
        <item x="379"/>
        <item x="168"/>
        <item x="82"/>
        <item x="335"/>
        <item x="25"/>
        <item x="555"/>
        <item x="541"/>
        <item x="300"/>
        <item x="598"/>
        <item x="213"/>
        <item x="19"/>
        <item x="39"/>
        <item x="417"/>
        <item x="138"/>
        <item x="600"/>
        <item x="332"/>
        <item x="15"/>
        <item x="512"/>
        <item x="58"/>
        <item x="478"/>
        <item x="353"/>
        <item x="346"/>
        <item x="502"/>
        <item x="457"/>
        <item x="639"/>
        <item x="313"/>
        <item x="501"/>
        <item x="47"/>
        <item x="171"/>
        <item x="33"/>
        <item x="360"/>
        <item x="370"/>
        <item x="508"/>
        <item x="388"/>
        <item x="434"/>
        <item x="105"/>
        <item x="146"/>
        <item x="396"/>
        <item x="32"/>
        <item x="127"/>
        <item x="48"/>
        <item x="410"/>
        <item x="167"/>
        <item x="247"/>
        <item x="67"/>
        <item x="211"/>
        <item x="55"/>
        <item x="292"/>
        <item x="414"/>
        <item x="215"/>
        <item x="411"/>
        <item x="564"/>
        <item x="112"/>
        <item x="550"/>
        <item x="333"/>
        <item x="305"/>
        <item x="629"/>
        <item x="579"/>
        <item x="52"/>
        <item x="576"/>
        <item x="257"/>
        <item x="591"/>
        <item x="451"/>
        <item x="193"/>
        <item x="441"/>
        <item x="584"/>
        <item x="319"/>
        <item x="159"/>
        <item x="615"/>
        <item x="83"/>
        <item x="237"/>
        <item x="143"/>
        <item x="233"/>
        <item x="514"/>
        <item x="45"/>
        <item x="392"/>
        <item x="341"/>
        <item x="372"/>
        <item x="620"/>
        <item x="195"/>
        <item x="176"/>
        <item x="423"/>
        <item x="205"/>
        <item x="580"/>
        <item x="510"/>
        <item x="549"/>
        <item x="602"/>
        <item x="560"/>
        <item x="220"/>
        <item x="79"/>
        <item x="344"/>
        <item x="383"/>
        <item x="98"/>
        <item x="126"/>
        <item x="85"/>
        <item x="610"/>
        <item x="259"/>
        <item x="232"/>
        <item x="536"/>
        <item x="157"/>
        <item x="289"/>
        <item x="453"/>
        <item x="68"/>
        <item x="303"/>
        <item x="449"/>
        <item x="551"/>
        <item x="111"/>
        <item x="31"/>
        <item x="129"/>
        <item x="516"/>
        <item x="356"/>
        <item x="277"/>
        <item x="23"/>
        <item x="189"/>
        <item x="352"/>
        <item x="268"/>
        <item x="117"/>
        <item x="298"/>
        <item x="402"/>
        <item x="18"/>
        <item x="283"/>
        <item x="393"/>
        <item x="498"/>
        <item x="429"/>
        <item x="426"/>
        <item x="442"/>
        <item x="5"/>
        <item x="49"/>
        <item x="282"/>
        <item x="635"/>
        <item x="61"/>
        <item x="80"/>
        <item x="174"/>
        <item x="116"/>
        <item x="645"/>
        <item x="40"/>
        <item x="158"/>
        <item x="130"/>
        <item x="271"/>
        <item x="570"/>
        <item x="56"/>
        <item x="276"/>
        <item x="421"/>
        <item x="243"/>
        <item x="427"/>
        <item x="573"/>
        <item x="228"/>
        <item x="459"/>
        <item x="181"/>
        <item x="463"/>
        <item x="412"/>
        <item x="246"/>
        <item x="306"/>
        <item x="505"/>
        <item x="154"/>
        <item x="131"/>
        <item x="583"/>
        <item x="17"/>
        <item x="525"/>
        <item x="328"/>
        <item x="78"/>
        <item x="217"/>
        <item x="87"/>
        <item x="559"/>
        <item x="362"/>
        <item x="469"/>
        <item x="613"/>
        <item x="267"/>
        <item x="150"/>
        <item x="447"/>
        <item x="407"/>
        <item x="528"/>
        <item x="37"/>
        <item x="331"/>
        <item x="616"/>
        <item x="103"/>
        <item x="368"/>
        <item x="66"/>
        <item x="604"/>
        <item x="135"/>
        <item x="355"/>
        <item x="230"/>
        <item x="63"/>
        <item x="517"/>
        <item x="435"/>
        <item x="460"/>
        <item x="249"/>
        <item x="29"/>
        <item x="240"/>
        <item x="624"/>
        <item x="315"/>
        <item x="304"/>
        <item x="556"/>
        <item x="546"/>
        <item x="123"/>
        <item x="235"/>
        <item x="632"/>
        <item x="474"/>
        <item x="285"/>
        <item x="0"/>
        <item x="496"/>
        <item x="21"/>
        <item x="503"/>
        <item x="108"/>
        <item x="363"/>
        <item x="41"/>
        <item x="631"/>
        <item x="128"/>
        <item x="53"/>
        <item x="403"/>
        <item x="401"/>
        <item x="468"/>
        <item x="477"/>
        <item x="492"/>
        <item x="532"/>
        <item x="365"/>
        <item x="166"/>
        <item x="587"/>
        <item x="109"/>
        <item x="338"/>
        <item x="630"/>
        <item x="552"/>
        <item x="27"/>
        <item x="290"/>
        <item x="269"/>
        <item x="122"/>
        <item x="554"/>
        <item x="310"/>
        <item x="520"/>
        <item x="164"/>
        <item x="293"/>
        <item x="141"/>
        <item x="139"/>
        <item x="100"/>
        <item x="642"/>
        <item x="479"/>
        <item x="286"/>
        <item x="347"/>
        <item x="203"/>
        <item x="291"/>
        <item x="188"/>
        <item x="384"/>
        <item x="236"/>
        <item x="345"/>
        <item x="400"/>
        <item x="406"/>
        <item x="190"/>
        <item x="543"/>
        <item x="369"/>
        <item x="425"/>
        <item x="519"/>
        <item x="316"/>
        <item x="284"/>
        <item x="470"/>
        <item x="9"/>
        <item x="6"/>
        <item x="599"/>
        <item x="617"/>
        <item x="495"/>
        <item x="394"/>
        <item x="618"/>
        <item x="458"/>
        <item x="343"/>
        <item x="184"/>
        <item x="539"/>
        <item x="175"/>
        <item x="248"/>
        <item x="20"/>
        <item x="88"/>
        <item x="432"/>
        <item x="104"/>
        <item x="473"/>
        <item x="382"/>
        <item x="521"/>
        <item x="223"/>
        <item x="603"/>
        <item x="588"/>
        <item x="275"/>
        <item x="242"/>
        <item x="12"/>
        <item x="201"/>
        <item x="38"/>
        <item x="74"/>
        <item x="185"/>
        <item x="607"/>
        <item x="386"/>
        <item x="350"/>
        <item x="272"/>
        <item x="562"/>
        <item x="72"/>
        <item x="461"/>
        <item x="367"/>
        <item x="578"/>
        <item x="172"/>
        <item x="374"/>
        <item x="151"/>
        <item x="531"/>
        <item x="452"/>
        <item x="565"/>
        <item x="575"/>
        <item x="149"/>
        <item x="509"/>
        <item x="147"/>
        <item x="422"/>
        <item x="323"/>
        <item x="132"/>
        <item x="499"/>
        <item x="244"/>
        <item x="634"/>
        <item x="214"/>
        <item x="431"/>
        <item x="322"/>
        <item x="198"/>
        <item x="327"/>
        <item x="308"/>
        <item x="361"/>
        <item x="81"/>
        <item x="183"/>
        <item x="336"/>
        <item x="177"/>
        <item x="522"/>
        <item x="3"/>
        <item x="279"/>
        <item x="137"/>
        <item x="89"/>
        <item x="619"/>
        <item x="594"/>
        <item x="385"/>
        <item x="312"/>
        <item x="558"/>
        <item x="334"/>
        <item x="14"/>
        <item x="96"/>
        <item x="329"/>
        <item x="187"/>
        <item x="515"/>
        <item x="238"/>
        <item x="208"/>
        <item x="194"/>
        <item x="444"/>
        <item x="186"/>
        <item x="95"/>
        <item x="538"/>
        <item x="265"/>
        <item x="71"/>
        <item x="373"/>
        <item x="94"/>
        <item x="491"/>
        <item x="380"/>
        <item x="77"/>
        <item x="296"/>
        <item x="134"/>
        <item x="114"/>
        <item x="371"/>
        <item x="364"/>
        <item x="507"/>
        <item x="643"/>
        <item x="545"/>
        <item x="24"/>
        <item x="601"/>
        <item x="231"/>
        <item x="357"/>
        <item x="206"/>
        <item x="212"/>
        <item x="420"/>
        <item x="500"/>
        <item x="69"/>
        <item x="142"/>
        <item x="391"/>
        <item x="511"/>
        <item x="62"/>
        <item x="611"/>
        <item x="297"/>
        <item x="43"/>
        <item x="264"/>
        <item x="366"/>
        <item x="436"/>
        <item x="484"/>
        <item x="606"/>
        <item x="614"/>
        <item x="145"/>
        <item x="408"/>
        <item x="647"/>
        <item x="471"/>
        <item x="92"/>
        <item x="622"/>
        <item x="413"/>
        <item x="433"/>
        <item x="483"/>
        <item x="398"/>
        <item x="260"/>
        <item x="540"/>
        <item x="424"/>
        <item x="115"/>
        <item x="57"/>
        <item x="314"/>
        <item x="36"/>
        <item x="548"/>
        <item x="209"/>
        <item x="252"/>
        <item x="1"/>
        <item x="628"/>
        <item x="529"/>
        <item x="10"/>
        <item x="375"/>
        <item x="119"/>
        <item x="488"/>
        <item x="625"/>
        <item x="418"/>
        <item x="571"/>
        <item x="330"/>
        <item x="234"/>
        <item x="480"/>
        <item x="476"/>
        <item x="170"/>
        <item x="351"/>
        <item x="326"/>
        <item x="11"/>
        <item x="572"/>
        <item x="390"/>
        <item x="415"/>
        <item x="133"/>
        <item x="261"/>
        <item x="404"/>
        <item x="428"/>
        <item x="568"/>
        <item x="544"/>
        <item x="262"/>
        <item x="307"/>
        <item x="42"/>
        <item x="226"/>
        <item x="486"/>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Sum of Amount" fld="1" baseField="0" baseItem="0"/>
  </dataFields>
  <formats count="1">
    <format dxfId="148">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944F5E-2BE6-44FC-BC02-39A9B8F61D1F}"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10" firstHeaderRow="1" firstDataRow="1" firstDataCol="1"/>
  <pivotFields count="12">
    <pivotField showAll="0"/>
    <pivotField dataField="1" showAll="0"/>
    <pivotField showAll="0"/>
    <pivotField showAll="0"/>
    <pivotField showAll="0">
      <items count="4">
        <item x="0"/>
        <item x="2"/>
        <item x="1"/>
        <item t="default"/>
      </items>
    </pivotField>
    <pivotField showAll="0"/>
    <pivotField showAll="0"/>
    <pivotField numFmtId="14" showAll="0"/>
    <pivotField showAll="0"/>
    <pivotField axis="axisRow" showAll="0">
      <items count="7">
        <item x="3"/>
        <item x="0"/>
        <item x="1"/>
        <item x="2"/>
        <item x="5"/>
        <item x="4"/>
        <item t="default"/>
      </items>
    </pivotField>
    <pivotField showAll="0"/>
    <pivotField showAll="0"/>
  </pivotFields>
  <rowFields count="1">
    <field x="9"/>
  </rowFields>
  <rowItems count="7">
    <i>
      <x/>
    </i>
    <i>
      <x v="1"/>
    </i>
    <i>
      <x v="2"/>
    </i>
    <i>
      <x v="3"/>
    </i>
    <i>
      <x v="4"/>
    </i>
    <i>
      <x v="5"/>
    </i>
    <i t="grand">
      <x/>
    </i>
  </rowItems>
  <colItems count="1">
    <i/>
  </colItems>
  <dataFields count="1">
    <dataField name="Sum of Amount" fld="1" baseField="0" baseItem="0"/>
  </dataFields>
  <formats count="1">
    <format dxfId="1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DAA215-7479-4EC1-8CDA-459D074B8E2F}"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22" firstHeaderRow="0" firstDataRow="1" firstDataCol="1"/>
  <pivotFields count="13">
    <pivotField showAll="0"/>
    <pivotField showAll="0"/>
    <pivotField showAll="0"/>
    <pivotField dataField="1" showAll="0"/>
    <pivotField dataField="1" showAll="0"/>
    <pivotField showAll="0"/>
    <pivotField showAll="0"/>
    <pivotField numFmtId="14" showAll="0"/>
    <pivotField showAll="0"/>
    <pivotField showAll="0"/>
    <pivotField axis="axisRow" showAll="0">
      <items count="19">
        <item x="10"/>
        <item x="2"/>
        <item x="1"/>
        <item x="13"/>
        <item x="14"/>
        <item x="12"/>
        <item x="8"/>
        <item x="15"/>
        <item x="4"/>
        <item x="0"/>
        <item x="5"/>
        <item x="3"/>
        <item x="17"/>
        <item x="7"/>
        <item x="9"/>
        <item x="11"/>
        <item x="6"/>
        <item x="16"/>
        <item t="default"/>
      </items>
    </pivotField>
    <pivotField showAll="0"/>
    <pivotField showAll="0"/>
  </pivotFields>
  <rowFields count="1">
    <field x="10"/>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Count of Category" fld="4" subtotal="count" baseField="0" baseItem="0"/>
    <dataField name="Sum of Quantity" fld="3"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1"/>
          </reference>
        </references>
      </pivotArea>
    </chartFormat>
    <chartFormat chart="1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00B2B4-84BD-4B12-9EB0-19D16984699B}"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06" firstHeaderRow="0" firstDataRow="1" firstDataCol="1"/>
  <pivotFields count="15">
    <pivotField showAll="0"/>
    <pivotField dataField="1" showAll="0"/>
    <pivotField dataField="1" showAll="0"/>
    <pivotField showAll="0"/>
    <pivotField showAll="0"/>
    <pivotField showAll="0"/>
    <pivotField showAll="0"/>
    <pivotField numFmtId="14" showAll="0"/>
    <pivotField axis="axisRow" showAll="0" sortType="ascending">
      <items count="803">
        <item x="727"/>
        <item x="418"/>
        <item x="289"/>
        <item x="754"/>
        <item x="220"/>
        <item x="75"/>
        <item x="461"/>
        <item x="374"/>
        <item x="205"/>
        <item x="721"/>
        <item x="338"/>
        <item x="525"/>
        <item x="16"/>
        <item x="111"/>
        <item x="379"/>
        <item x="333"/>
        <item x="588"/>
        <item x="622"/>
        <item x="232"/>
        <item x="215"/>
        <item x="632"/>
        <item x="580"/>
        <item x="723"/>
        <item x="778"/>
        <item x="610"/>
        <item x="161"/>
        <item x="148"/>
        <item x="397"/>
        <item x="76"/>
        <item x="733"/>
        <item x="674"/>
        <item x="207"/>
        <item x="101"/>
        <item x="776"/>
        <item x="801"/>
        <item x="41"/>
        <item x="789"/>
        <item x="422"/>
        <item x="231"/>
        <item x="213"/>
        <item x="328"/>
        <item x="604"/>
        <item x="337"/>
        <item x="206"/>
        <item x="350"/>
        <item x="493"/>
        <item x="735"/>
        <item x="664"/>
        <item x="689"/>
        <item x="519"/>
        <item x="196"/>
        <item x="106"/>
        <item x="444"/>
        <item x="239"/>
        <item x="66"/>
        <item x="265"/>
        <item x="698"/>
        <item x="777"/>
        <item x="211"/>
        <item x="535"/>
        <item x="204"/>
        <item x="526"/>
        <item x="516"/>
        <item x="772"/>
        <item x="362"/>
        <item x="746"/>
        <item x="377"/>
        <item x="30"/>
        <item x="675"/>
        <item x="274"/>
        <item x="583"/>
        <item x="27"/>
        <item x="469"/>
        <item x="471"/>
        <item x="159"/>
        <item x="60"/>
        <item x="194"/>
        <item x="247"/>
        <item x="707"/>
        <item x="351"/>
        <item x="457"/>
        <item x="152"/>
        <item x="738"/>
        <item x="508"/>
        <item x="532"/>
        <item x="83"/>
        <item x="366"/>
        <item x="219"/>
        <item x="569"/>
        <item x="335"/>
        <item x="506"/>
        <item x="327"/>
        <item x="69"/>
        <item x="744"/>
        <item x="183"/>
        <item x="195"/>
        <item x="59"/>
        <item x="46"/>
        <item x="701"/>
        <item x="591"/>
        <item x="352"/>
        <item x="527"/>
        <item x="786"/>
        <item x="600"/>
        <item x="685"/>
        <item x="673"/>
        <item x="252"/>
        <item x="61"/>
        <item x="798"/>
        <item x="128"/>
        <item x="225"/>
        <item x="286"/>
        <item x="718"/>
        <item x="531"/>
        <item x="629"/>
        <item x="790"/>
        <item x="432"/>
        <item x="165"/>
        <item x="709"/>
        <item x="714"/>
        <item x="420"/>
        <item x="23"/>
        <item x="132"/>
        <item x="645"/>
        <item x="353"/>
        <item x="360"/>
        <item x="51"/>
        <item x="505"/>
        <item x="137"/>
        <item x="291"/>
        <item x="52"/>
        <item x="732"/>
        <item x="761"/>
        <item x="517"/>
        <item x="541"/>
        <item x="284"/>
        <item x="254"/>
        <item x="81"/>
        <item x="710"/>
        <item x="336"/>
        <item x="29"/>
        <item x="628"/>
        <item x="290"/>
        <item x="657"/>
        <item x="253"/>
        <item x="80"/>
        <item x="178"/>
        <item x="608"/>
        <item x="555"/>
        <item x="398"/>
        <item x="763"/>
        <item x="550"/>
        <item x="658"/>
        <item x="411"/>
        <item x="82"/>
        <item x="436"/>
        <item x="4"/>
        <item x="424"/>
        <item x="235"/>
        <item x="32"/>
        <item x="283"/>
        <item x="156"/>
        <item x="1"/>
        <item x="200"/>
        <item x="187"/>
        <item x="452"/>
        <item x="440"/>
        <item x="378"/>
        <item x="737"/>
        <item x="334"/>
        <item x="55"/>
        <item x="404"/>
        <item x="162"/>
        <item x="523"/>
        <item x="726"/>
        <item x="312"/>
        <item x="499"/>
        <item x="386"/>
        <item x="78"/>
        <item x="773"/>
        <item x="668"/>
        <item x="560"/>
        <item x="390"/>
        <item x="566"/>
        <item x="293"/>
        <item x="87"/>
        <item x="118"/>
        <item x="73"/>
        <item x="755"/>
        <item x="660"/>
        <item x="147"/>
        <item x="203"/>
        <item x="107"/>
        <item x="491"/>
        <item x="534"/>
        <item x="681"/>
        <item x="0"/>
        <item x="34"/>
        <item x="122"/>
        <item x="472"/>
        <item x="173"/>
        <item x="346"/>
        <item x="388"/>
        <item x="509"/>
        <item x="434"/>
        <item x="574"/>
        <item x="683"/>
        <item x="24"/>
        <item x="494"/>
        <item x="695"/>
        <item x="613"/>
        <item x="590"/>
        <item x="445"/>
        <item x="504"/>
        <item x="303"/>
        <item x="373"/>
        <item x="298"/>
        <item x="48"/>
        <item x="11"/>
        <item x="571"/>
        <item x="666"/>
        <item x="47"/>
        <item x="567"/>
        <item x="466"/>
        <item x="752"/>
        <item x="528"/>
        <item x="483"/>
        <item x="529"/>
        <item x="764"/>
        <item x="192"/>
        <item x="236"/>
        <item x="31"/>
        <item x="309"/>
        <item x="578"/>
        <item x="86"/>
        <item x="712"/>
        <item x="45"/>
        <item x="530"/>
        <item x="475"/>
        <item x="359"/>
        <item x="425"/>
        <item x="263"/>
        <item x="105"/>
        <item x="478"/>
        <item x="654"/>
        <item x="659"/>
        <item x="179"/>
        <item x="757"/>
        <item x="547"/>
        <item x="435"/>
        <item x="646"/>
        <item x="576"/>
        <item x="597"/>
        <item x="124"/>
        <item x="753"/>
        <item x="748"/>
        <item x="84"/>
        <item x="408"/>
        <item x="540"/>
        <item x="182"/>
        <item x="745"/>
        <item x="642"/>
        <item x="246"/>
        <item x="35"/>
        <item x="175"/>
        <item x="479"/>
        <item x="136"/>
        <item x="768"/>
        <item x="791"/>
        <item x="720"/>
        <item x="226"/>
        <item x="417"/>
        <item x="548"/>
        <item x="287"/>
        <item x="728"/>
        <item x="103"/>
        <item x="725"/>
        <item x="546"/>
        <item x="17"/>
        <item x="6"/>
        <item x="297"/>
        <item x="342"/>
        <item x="586"/>
        <item x="393"/>
        <item x="180"/>
        <item x="711"/>
        <item x="126"/>
        <item x="323"/>
        <item x="326"/>
        <item x="769"/>
        <item x="181"/>
        <item x="520"/>
        <item x="463"/>
        <item x="774"/>
        <item x="313"/>
        <item x="621"/>
        <item x="149"/>
        <item x="606"/>
        <item x="766"/>
        <item x="585"/>
        <item x="620"/>
        <item x="96"/>
        <item x="89"/>
        <item x="513"/>
        <item x="170"/>
        <item x="780"/>
        <item x="575"/>
        <item x="619"/>
        <item x="545"/>
        <item x="455"/>
        <item x="670"/>
        <item x="63"/>
        <item x="423"/>
        <item x="249"/>
        <item x="142"/>
        <item x="784"/>
        <item x="266"/>
        <item x="498"/>
        <item x="90"/>
        <item x="98"/>
        <item x="603"/>
        <item x="392"/>
        <item x="799"/>
        <item x="449"/>
        <item x="131"/>
        <item x="533"/>
        <item x="730"/>
        <item x="770"/>
        <item x="123"/>
        <item x="522"/>
        <item x="637"/>
        <item x="716"/>
        <item x="775"/>
        <item x="365"/>
        <item x="7"/>
        <item x="56"/>
        <item x="584"/>
        <item x="450"/>
        <item x="693"/>
        <item x="703"/>
        <item x="281"/>
        <item x="145"/>
        <item x="21"/>
        <item x="690"/>
        <item x="650"/>
        <item x="669"/>
        <item x="305"/>
        <item x="308"/>
        <item x="186"/>
        <item x="330"/>
        <item x="276"/>
        <item x="490"/>
        <item x="465"/>
        <item x="662"/>
        <item x="3"/>
        <item x="364"/>
        <item x="760"/>
        <item x="202"/>
        <item x="502"/>
        <item x="115"/>
        <item x="684"/>
        <item x="433"/>
        <item x="587"/>
        <item x="625"/>
        <item x="453"/>
        <item x="39"/>
        <item x="158"/>
        <item x="273"/>
        <item x="278"/>
        <item x="682"/>
        <item x="188"/>
        <item x="562"/>
        <item x="518"/>
        <item x="601"/>
        <item x="765"/>
        <item x="536"/>
        <item x="524"/>
        <item x="692"/>
        <item x="515"/>
        <item x="741"/>
        <item x="759"/>
        <item x="688"/>
        <item x="138"/>
        <item x="15"/>
        <item x="260"/>
        <item x="394"/>
        <item x="256"/>
        <item x="431"/>
        <item x="25"/>
        <item x="468"/>
        <item x="329"/>
        <item x="133"/>
        <item x="652"/>
        <item x="521"/>
        <item x="240"/>
        <item x="172"/>
        <item x="14"/>
        <item x="53"/>
        <item x="150"/>
        <item x="37"/>
        <item x="199"/>
        <item x="605"/>
        <item x="543"/>
        <item x="415"/>
        <item x="568"/>
        <item x="462"/>
        <item x="593"/>
        <item x="361"/>
        <item x="49"/>
        <item x="320"/>
        <item x="454"/>
        <item x="288"/>
        <item x="667"/>
        <item x="376"/>
        <item x="602"/>
        <item x="719"/>
        <item x="402"/>
        <item x="36"/>
        <item x="539"/>
        <item x="631"/>
        <item x="623"/>
        <item x="551"/>
        <item x="497"/>
        <item x="565"/>
        <item x="617"/>
        <item x="639"/>
        <item x="481"/>
        <item x="349"/>
        <item x="129"/>
        <item x="375"/>
        <item x="563"/>
        <item x="119"/>
        <item x="22"/>
        <item x="171"/>
        <item x="724"/>
        <item x="616"/>
        <item x="489"/>
        <item x="221"/>
        <item x="295"/>
        <item x="369"/>
        <item x="416"/>
        <item x="736"/>
        <item x="581"/>
        <item x="110"/>
        <item x="311"/>
        <item x="160"/>
        <item x="384"/>
        <item x="64"/>
        <item x="223"/>
        <item x="208"/>
        <item x="671"/>
        <item x="272"/>
        <item x="767"/>
        <item x="224"/>
        <item x="740"/>
        <item x="428"/>
        <item x="210"/>
        <item x="10"/>
        <item x="507"/>
        <item x="314"/>
        <item x="572"/>
        <item x="100"/>
        <item x="496"/>
        <item x="401"/>
        <item x="762"/>
        <item x="116"/>
        <item x="141"/>
        <item x="655"/>
        <item x="708"/>
        <item x="554"/>
        <item x="371"/>
        <item x="782"/>
        <item x="280"/>
        <item x="255"/>
        <item x="372"/>
        <item x="665"/>
        <item x="482"/>
        <item x="212"/>
        <item x="367"/>
        <item x="486"/>
        <item x="217"/>
        <item x="292"/>
        <item x="50"/>
        <item x="443"/>
        <item x="317"/>
        <item x="185"/>
        <item x="649"/>
        <item x="611"/>
        <item x="751"/>
        <item x="139"/>
        <item x="120"/>
        <item x="648"/>
        <item x="678"/>
        <item x="467"/>
        <item x="341"/>
        <item x="413"/>
        <item x="57"/>
        <item x="114"/>
        <item x="332"/>
        <item x="796"/>
        <item x="264"/>
        <item x="339"/>
        <item x="275"/>
        <item x="596"/>
        <item x="705"/>
        <item x="691"/>
        <item x="109"/>
        <item x="8"/>
        <item x="570"/>
        <item x="739"/>
        <item x="514"/>
        <item x="177"/>
        <item x="495"/>
        <item x="715"/>
        <item x="285"/>
        <item x="598"/>
        <item x="316"/>
        <item x="396"/>
        <item x="446"/>
        <item x="174"/>
        <item x="797"/>
        <item x="633"/>
        <item x="556"/>
        <item x="214"/>
        <item x="700"/>
        <item x="151"/>
        <item x="154"/>
        <item x="300"/>
        <item x="758"/>
        <item x="134"/>
        <item x="33"/>
        <item x="191"/>
        <item x="242"/>
        <item x="319"/>
        <item x="306"/>
        <item x="537"/>
        <item x="74"/>
        <item x="492"/>
        <item x="743"/>
        <item x="370"/>
        <item x="201"/>
        <item x="638"/>
        <item x="458"/>
        <item x="248"/>
        <item x="697"/>
        <item x="197"/>
        <item x="699"/>
        <item x="267"/>
        <item x="88"/>
        <item x="676"/>
        <item x="663"/>
        <item x="40"/>
        <item x="448"/>
        <item x="549"/>
        <item x="258"/>
        <item x="79"/>
        <item x="756"/>
        <item x="261"/>
        <item x="28"/>
        <item x="127"/>
        <item x="262"/>
        <item x="95"/>
        <item x="430"/>
        <item x="193"/>
        <item x="501"/>
        <item x="301"/>
        <item x="259"/>
        <item x="464"/>
        <item x="485"/>
        <item x="251"/>
        <item x="618"/>
        <item x="385"/>
        <item x="65"/>
        <item x="268"/>
        <item x="26"/>
        <item x="184"/>
        <item x="643"/>
        <item x="117"/>
        <item x="696"/>
        <item x="788"/>
        <item x="344"/>
        <item x="230"/>
        <item x="409"/>
        <item x="503"/>
        <item x="85"/>
        <item x="512"/>
        <item x="121"/>
        <item x="146"/>
        <item x="626"/>
        <item x="595"/>
        <item x="781"/>
        <item x="354"/>
        <item x="405"/>
        <item x="383"/>
        <item x="227"/>
        <item x="143"/>
        <item x="321"/>
        <item x="779"/>
        <item x="473"/>
        <item x="661"/>
        <item x="67"/>
        <item x="599"/>
        <item x="13"/>
        <item x="38"/>
        <item x="615"/>
        <item x="794"/>
        <item x="717"/>
        <item x="229"/>
        <item x="451"/>
        <item x="399"/>
        <item x="157"/>
        <item x="167"/>
        <item x="302"/>
        <item x="630"/>
        <item x="168"/>
        <item x="387"/>
        <item x="325"/>
        <item x="296"/>
        <item x="635"/>
        <item x="729"/>
        <item x="644"/>
        <item x="589"/>
        <item x="241"/>
        <item x="93"/>
        <item x="163"/>
        <item x="277"/>
        <item x="381"/>
        <item x="636"/>
        <item x="282"/>
        <item x="144"/>
        <item x="72"/>
        <item x="324"/>
        <item x="12"/>
        <item x="573"/>
        <item x="257"/>
        <item x="355"/>
        <item x="557"/>
        <item x="5"/>
        <item x="315"/>
        <item x="358"/>
        <item x="209"/>
        <item x="542"/>
        <item x="19"/>
        <item x="484"/>
        <item x="447"/>
        <item x="307"/>
        <item x="687"/>
        <item x="607"/>
        <item x="389"/>
        <item x="614"/>
        <item x="477"/>
        <item x="785"/>
        <item x="559"/>
        <item x="2"/>
        <item x="441"/>
        <item x="609"/>
        <item x="343"/>
        <item x="279"/>
        <item x="706"/>
        <item x="395"/>
        <item x="368"/>
        <item x="322"/>
        <item x="656"/>
        <item x="234"/>
        <item x="91"/>
        <item x="680"/>
        <item x="677"/>
        <item x="476"/>
        <item x="310"/>
        <item x="403"/>
        <item x="792"/>
        <item x="244"/>
        <item x="793"/>
        <item x="558"/>
        <item x="216"/>
        <item x="382"/>
        <item x="641"/>
        <item x="749"/>
        <item x="112"/>
        <item x="414"/>
        <item x="198"/>
        <item x="164"/>
        <item x="686"/>
        <item x="340"/>
        <item x="356"/>
        <item x="672"/>
        <item x="651"/>
        <item x="734"/>
        <item x="363"/>
        <item x="104"/>
        <item x="70"/>
        <item x="43"/>
        <item x="427"/>
        <item x="347"/>
        <item x="647"/>
        <item x="270"/>
        <item x="771"/>
        <item x="564"/>
        <item x="582"/>
        <item x="113"/>
        <item x="713"/>
        <item x="511"/>
        <item x="624"/>
        <item x="44"/>
        <item x="238"/>
        <item x="488"/>
        <item x="245"/>
        <item x="20"/>
        <item x="97"/>
        <item x="77"/>
        <item x="407"/>
        <item x="166"/>
        <item x="190"/>
        <item x="439"/>
        <item x="553"/>
        <item x="800"/>
        <item x="380"/>
        <item x="294"/>
        <item x="391"/>
        <item x="747"/>
        <item x="400"/>
        <item x="54"/>
        <item x="438"/>
        <item x="348"/>
        <item x="456"/>
        <item x="426"/>
        <item x="269"/>
        <item x="579"/>
        <item x="795"/>
        <item x="68"/>
        <item x="102"/>
        <item x="552"/>
        <item x="592"/>
        <item x="169"/>
        <item x="345"/>
        <item x="442"/>
        <item x="577"/>
        <item x="412"/>
        <item x="130"/>
        <item x="155"/>
        <item x="510"/>
        <item x="742"/>
        <item x="750"/>
        <item x="487"/>
        <item x="640"/>
        <item x="561"/>
        <item x="722"/>
        <item x="125"/>
        <item x="612"/>
        <item x="140"/>
        <item x="627"/>
        <item x="108"/>
        <item x="480"/>
        <item x="429"/>
        <item x="299"/>
        <item x="500"/>
        <item x="460"/>
        <item x="153"/>
        <item x="250"/>
        <item x="410"/>
        <item x="176"/>
        <item x="92"/>
        <item x="704"/>
        <item x="62"/>
        <item x="437"/>
        <item x="318"/>
        <item x="233"/>
        <item x="18"/>
        <item x="135"/>
        <item x="731"/>
        <item x="42"/>
        <item x="357"/>
        <item x="679"/>
        <item x="99"/>
        <item x="544"/>
        <item x="787"/>
        <item x="470"/>
        <item x="634"/>
        <item x="694"/>
        <item x="421"/>
        <item x="9"/>
        <item x="71"/>
        <item x="222"/>
        <item x="406"/>
        <item x="653"/>
        <item x="783"/>
        <item x="189"/>
        <item x="538"/>
        <item x="331"/>
        <item x="419"/>
        <item x="702"/>
        <item x="228"/>
        <item x="237"/>
        <item x="271"/>
        <item x="218"/>
        <item x="474"/>
        <item x="94"/>
        <item x="304"/>
        <item x="243"/>
        <item x="459"/>
        <item x="58"/>
        <item x="594"/>
        <item t="default"/>
      </items>
    </pivotField>
    <pivotField showAll="0"/>
    <pivotField showAll="0"/>
    <pivotField showAll="0"/>
    <pivotField showAll="0"/>
    <pivotField showAll="0"/>
    <pivotField showAll="0"/>
  </pivotFields>
  <rowFields count="1">
    <field x="8"/>
  </rowFields>
  <rowItems count="8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t="grand">
      <x/>
    </i>
  </rowItems>
  <colFields count="1">
    <field x="-2"/>
  </colFields>
  <colItems count="2">
    <i>
      <x/>
    </i>
    <i i="1">
      <x v="1"/>
    </i>
  </colItems>
  <dataFields count="2">
    <dataField name="Sum of Profit" fld="2" baseField="0" baseItem="0"/>
    <dataField name="Sum of Amount" fld="1" baseField="0" baseItem="0"/>
  </dataFields>
  <formats count="1">
    <format dxfId="146">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2F5020-DF12-4234-835A-AC8B729BA64C}" name="PivotTable1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G11:H18" firstHeaderRow="1" firstDataRow="1" firstDataCol="1"/>
  <pivotFields count="12">
    <pivotField showAll="0"/>
    <pivotField dataField="1" showAll="0"/>
    <pivotField showAll="0"/>
    <pivotField showAll="0"/>
    <pivotField showAll="0">
      <items count="4">
        <item x="0"/>
        <item x="2"/>
        <item x="1"/>
        <item t="default"/>
      </items>
    </pivotField>
    <pivotField showAll="0"/>
    <pivotField showAll="0"/>
    <pivotField numFmtId="14" showAll="0"/>
    <pivotField showAll="0"/>
    <pivotField axis="axisRow" showAll="0">
      <items count="7">
        <item x="3"/>
        <item x="0"/>
        <item x="1"/>
        <item x="2"/>
        <item x="5"/>
        <item x="4"/>
        <item t="default"/>
      </items>
    </pivotField>
    <pivotField showAll="0"/>
    <pivotField showAll="0"/>
  </pivotFields>
  <rowFields count="1">
    <field x="9"/>
  </rowFields>
  <rowItems count="7">
    <i>
      <x/>
    </i>
    <i>
      <x v="1"/>
    </i>
    <i>
      <x v="2"/>
    </i>
    <i>
      <x v="3"/>
    </i>
    <i>
      <x v="4"/>
    </i>
    <i>
      <x v="5"/>
    </i>
    <i t="grand">
      <x/>
    </i>
  </rowItems>
  <colItems count="1">
    <i/>
  </colItems>
  <dataFields count="1">
    <dataField name="Sum of Amount" fld="1" baseField="0" baseItem="0"/>
  </dataFields>
  <formats count="7">
    <format dxfId="145">
      <pivotArea type="all" dataOnly="0" outline="0" fieldPosition="0"/>
    </format>
    <format dxfId="144">
      <pivotArea outline="0" collapsedLevelsAreSubtotals="1" fieldPosition="0"/>
    </format>
    <format dxfId="143">
      <pivotArea field="9" type="button" dataOnly="0" labelOnly="1" outline="0" axis="axisRow" fieldPosition="0"/>
    </format>
    <format dxfId="142">
      <pivotArea dataOnly="0" labelOnly="1" fieldPosition="0">
        <references count="1">
          <reference field="9" count="0"/>
        </references>
      </pivotArea>
    </format>
    <format dxfId="141">
      <pivotArea dataOnly="0" labelOnly="1" grandRow="1" outline="0" fieldPosition="0"/>
    </format>
    <format dxfId="140">
      <pivotArea dataOnly="0" labelOnly="1" outline="0" axis="axisValues" fieldPosition="0"/>
    </format>
    <format dxfId="139">
      <pivotArea collapsedLevelsAreSubtotals="1" fieldPosition="0">
        <references count="1">
          <reference field="9"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5ED3A0-0585-47F5-8765-73891084E265}" name="PivotTable1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pivotFields count="17">
    <pivotField showAll="0"/>
    <pivotField dataField="1" showAll="0"/>
    <pivotField dataField="1" showAll="0"/>
    <pivotField showAll="0"/>
    <pivotField axis="axisRow"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ataField="1" dragToRow="0" dragToCol="0" dragToPage="0" showAll="0" defaultSubtotal="0"/>
  </pivotFields>
  <rowFields count="1">
    <field x="4"/>
  </rowFields>
  <rowItems count="4">
    <i>
      <x/>
    </i>
    <i>
      <x v="1"/>
    </i>
    <i>
      <x v="2"/>
    </i>
    <i t="grand">
      <x/>
    </i>
  </rowItems>
  <colFields count="1">
    <field x="-2"/>
  </colFields>
  <colItems count="3">
    <i>
      <x/>
    </i>
    <i i="1">
      <x v="1"/>
    </i>
    <i i="2">
      <x v="2"/>
    </i>
  </colItems>
  <dataFields count="3">
    <dataField name="Sum of Amount" fld="1" baseField="0" baseItem="0"/>
    <dataField name="Sum of Profit" fld="2" baseField="0" baseItem="0"/>
    <dataField name="Sum of Profit Margin" fld="16" baseField="0" baseItem="0"/>
  </dataFields>
  <formats count="1">
    <format dxfId="134">
      <pivotArea collapsedLevelsAreSubtotals="1" fieldPosition="0">
        <references count="2">
          <reference field="4294967294" count="1" selected="0">
            <x v="2"/>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077ABF-6587-4F7A-A2F5-6CC61F11D7D1}" name="PivotTable2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States">
  <location ref="A3:B22" firstHeaderRow="1" firstDataRow="1" firstDataCol="1"/>
  <pivotFields count="17">
    <pivotField showAll="0"/>
    <pivotField showAll="0"/>
    <pivotField showAll="0"/>
    <pivotField dataField="1" showAll="0"/>
    <pivotField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axis="axisRow" showAll="0" sortType="ascending">
      <items count="19">
        <item x="10"/>
        <item x="2"/>
        <item x="1"/>
        <item x="13"/>
        <item x="14"/>
        <item x="12"/>
        <item x="8"/>
        <item x="15"/>
        <item x="4"/>
        <item x="0"/>
        <item x="5"/>
        <item x="3"/>
        <item x="17"/>
        <item x="7"/>
        <item x="9"/>
        <item x="11"/>
        <item x="6"/>
        <item x="16"/>
        <item t="default"/>
      </items>
      <autoSortScope>
        <pivotArea dataOnly="0" outline="0" fieldPosition="0">
          <references count="1">
            <reference field="4294967294" count="1" selected="0">
              <x v="0"/>
            </reference>
          </references>
        </pivotArea>
      </autoSortScope>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10"/>
  </rowFields>
  <rowItems count="19">
    <i>
      <x v="12"/>
    </i>
    <i>
      <x v="7"/>
    </i>
    <i>
      <x v="17"/>
    </i>
    <i>
      <x v="5"/>
    </i>
    <i>
      <x v="8"/>
    </i>
    <i>
      <x v="2"/>
    </i>
    <i>
      <x v="3"/>
    </i>
    <i>
      <x/>
    </i>
    <i>
      <x v="10"/>
    </i>
    <i>
      <x v="16"/>
    </i>
    <i>
      <x v="14"/>
    </i>
    <i>
      <x v="6"/>
    </i>
    <i>
      <x v="9"/>
    </i>
    <i>
      <x v="4"/>
    </i>
    <i>
      <x v="11"/>
    </i>
    <i>
      <x v="13"/>
    </i>
    <i>
      <x v="15"/>
    </i>
    <i>
      <x v="1"/>
    </i>
    <i t="grand">
      <x/>
    </i>
  </rowItems>
  <colItems count="1">
    <i/>
  </colItems>
  <dataFields count="1">
    <dataField name="Sum of Quantity" fld="3" baseField="0" baseItem="0"/>
  </dataFields>
  <chartFormats count="3">
    <chartFormat chart="1"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89127B-129E-44A1-8E6C-3FCBF0D251E2}"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7">
    <pivotField showAll="0"/>
    <pivotField showAll="0"/>
    <pivotField showAll="0"/>
    <pivotField showAll="0"/>
    <pivotField showAll="0">
      <items count="4">
        <item x="0"/>
        <item x="2"/>
        <item x="1"/>
        <item t="default"/>
      </items>
    </pivotField>
    <pivotField showAll="0">
      <items count="13">
        <item x="9"/>
        <item x="11"/>
        <item x="5"/>
        <item x="0"/>
        <item x="3"/>
        <item x="6"/>
        <item x="8"/>
        <item x="2"/>
        <item x="10"/>
        <item x="1"/>
        <item x="7"/>
        <item x="4"/>
        <item t="default"/>
      </items>
    </pivotField>
    <pivotField axis="axisRow" dataField="1" showAll="0" sortType="descending">
      <items count="6">
        <item x="4"/>
        <item x="3"/>
        <item x="1"/>
        <item x="2"/>
        <item x="0"/>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6"/>
  </rowFields>
  <rowItems count="6">
    <i>
      <x v="2"/>
    </i>
    <i>
      <x v="1"/>
    </i>
    <i>
      <x v="4"/>
    </i>
    <i>
      <x v="3"/>
    </i>
    <i>
      <x/>
    </i>
    <i t="grand">
      <x/>
    </i>
  </rowItems>
  <colItems count="1">
    <i/>
  </colItems>
  <dataFields count="1">
    <dataField name="Count of PaymentMode" fld="6"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FEC91A6-25F5-4774-B836-9C8E8020A188}"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7">
    <pivotField showAll="0"/>
    <pivotField dataField="1" showAll="0"/>
    <pivotField showAll="0"/>
    <pivotField showAll="0"/>
    <pivotField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axis="axisRow" showAll="0">
      <items count="13">
        <item x="8"/>
        <item x="7"/>
        <item x="6"/>
        <item x="11"/>
        <item x="3"/>
        <item x="0"/>
        <item x="2"/>
        <item x="9"/>
        <item x="10"/>
        <item x="4"/>
        <item x="5"/>
        <item x="1"/>
        <item t="default"/>
      </items>
    </pivotField>
    <pivotField showAll="0"/>
    <pivotField showAll="0"/>
    <pivotField showAll="0"/>
    <pivotField dragToRow="0" dragToCol="0" dragToPage="0" showAll="0" defaultSubtotal="0"/>
  </pivotFields>
  <rowFields count="1">
    <field x="12"/>
  </rowFields>
  <rowItems count="13">
    <i>
      <x/>
    </i>
    <i>
      <x v="1"/>
    </i>
    <i>
      <x v="2"/>
    </i>
    <i>
      <x v="3"/>
    </i>
    <i>
      <x v="4"/>
    </i>
    <i>
      <x v="5"/>
    </i>
    <i>
      <x v="6"/>
    </i>
    <i>
      <x v="7"/>
    </i>
    <i>
      <x v="8"/>
    </i>
    <i>
      <x v="9"/>
    </i>
    <i>
      <x v="10"/>
    </i>
    <i>
      <x v="11"/>
    </i>
    <i t="grand">
      <x/>
    </i>
  </rowItems>
  <colItems count="1">
    <i/>
  </colItems>
  <dataFields count="1">
    <dataField name="Sum of Amount" fld="1" baseField="0" baseItem="0"/>
  </dataFields>
  <formats count="2">
    <format dxfId="135">
      <pivotArea collapsedLevelsAreSubtotals="1" fieldPosition="0">
        <references count="1">
          <reference field="12" count="1">
            <x v="0"/>
          </reference>
        </references>
      </pivotArea>
    </format>
    <format dxfId="136">
      <pivotArea dataOnly="0" labelOnly="1" outline="0" axis="axisValues" fieldPosition="0"/>
    </format>
  </formats>
  <chartFormats count="3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0"/>
          </reference>
        </references>
      </pivotArea>
    </chartFormat>
    <chartFormat chart="0" format="2">
      <pivotArea type="data" outline="0" fieldPosition="0">
        <references count="2">
          <reference field="4294967294" count="1" selected="0">
            <x v="0"/>
          </reference>
          <reference field="12" count="1" selected="0">
            <x v="8"/>
          </reference>
        </references>
      </pivotArea>
    </chartFormat>
    <chartFormat chart="0" format="3">
      <pivotArea type="data" outline="0" fieldPosition="0">
        <references count="2">
          <reference field="4294967294" count="1" selected="0">
            <x v="0"/>
          </reference>
          <reference field="12" count="1" selected="0">
            <x v="7"/>
          </reference>
        </references>
      </pivotArea>
    </chartFormat>
    <chartFormat chart="0" format="4">
      <pivotArea type="data" outline="0" fieldPosition="0">
        <references count="2">
          <reference field="4294967294" count="1" selected="0">
            <x v="0"/>
          </reference>
          <reference field="12" count="1" selected="0">
            <x v="6"/>
          </reference>
        </references>
      </pivotArea>
    </chartFormat>
    <chartFormat chart="0" format="5">
      <pivotArea type="data" outline="0" fieldPosition="0">
        <references count="2">
          <reference field="4294967294" count="1" selected="0">
            <x v="0"/>
          </reference>
          <reference field="12" count="1" selected="0">
            <x v="5"/>
          </reference>
        </references>
      </pivotArea>
    </chartFormat>
    <chartFormat chart="0" format="6">
      <pivotArea type="data" outline="0" fieldPosition="0">
        <references count="2">
          <reference field="4294967294" count="1" selected="0">
            <x v="0"/>
          </reference>
          <reference field="12" count="1" selected="0">
            <x v="4"/>
          </reference>
        </references>
      </pivotArea>
    </chartFormat>
    <chartFormat chart="0" format="7">
      <pivotArea type="data" outline="0" fieldPosition="0">
        <references count="2">
          <reference field="4294967294" count="1" selected="0">
            <x v="0"/>
          </reference>
          <reference field="12" count="1" selected="0">
            <x v="3"/>
          </reference>
        </references>
      </pivotArea>
    </chartFormat>
    <chartFormat chart="0" format="8">
      <pivotArea type="data" outline="0" fieldPosition="0">
        <references count="2">
          <reference field="4294967294" count="1" selected="0">
            <x v="0"/>
          </reference>
          <reference field="12" count="1" selected="0">
            <x v="2"/>
          </reference>
        </references>
      </pivotArea>
    </chartFormat>
    <chartFormat chart="0" format="9">
      <pivotArea type="data" outline="0" fieldPosition="0">
        <references count="2">
          <reference field="4294967294" count="1" selected="0">
            <x v="0"/>
          </reference>
          <reference field="12" count="1" selected="0">
            <x v="1"/>
          </reference>
        </references>
      </pivotArea>
    </chartFormat>
    <chartFormat chart="0" format="10">
      <pivotArea type="data" outline="0" fieldPosition="0">
        <references count="2">
          <reference field="4294967294" count="1" selected="0">
            <x v="0"/>
          </reference>
          <reference field="12" count="1" selected="0">
            <x v="0"/>
          </reference>
        </references>
      </pivotArea>
    </chartFormat>
    <chartFormat chart="0" format="11">
      <pivotArea type="data" outline="0" fieldPosition="0">
        <references count="2">
          <reference field="4294967294" count="1" selected="0">
            <x v="0"/>
          </reference>
          <reference field="12" count="1" selected="0">
            <x v="9"/>
          </reference>
        </references>
      </pivotArea>
    </chartFormat>
    <chartFormat chart="0" format="12">
      <pivotArea type="data" outline="0" fieldPosition="0">
        <references count="2">
          <reference field="4294967294" count="1" selected="0">
            <x v="0"/>
          </reference>
          <reference field="12" count="1" selected="0">
            <x v="11"/>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2" count="1" selected="0">
            <x v="0"/>
          </reference>
        </references>
      </pivotArea>
    </chartFormat>
    <chartFormat chart="4" format="15">
      <pivotArea type="data" outline="0" fieldPosition="0">
        <references count="2">
          <reference field="4294967294" count="1" selected="0">
            <x v="0"/>
          </reference>
          <reference field="12" count="1" selected="0">
            <x v="1"/>
          </reference>
        </references>
      </pivotArea>
    </chartFormat>
    <chartFormat chart="4" format="16">
      <pivotArea type="data" outline="0" fieldPosition="0">
        <references count="2">
          <reference field="4294967294" count="1" selected="0">
            <x v="0"/>
          </reference>
          <reference field="12" count="1" selected="0">
            <x v="2"/>
          </reference>
        </references>
      </pivotArea>
    </chartFormat>
    <chartFormat chart="4" format="17">
      <pivotArea type="data" outline="0" fieldPosition="0">
        <references count="2">
          <reference field="4294967294" count="1" selected="0">
            <x v="0"/>
          </reference>
          <reference field="12" count="1" selected="0">
            <x v="3"/>
          </reference>
        </references>
      </pivotArea>
    </chartFormat>
    <chartFormat chart="4" format="18">
      <pivotArea type="data" outline="0" fieldPosition="0">
        <references count="2">
          <reference field="4294967294" count="1" selected="0">
            <x v="0"/>
          </reference>
          <reference field="12" count="1" selected="0">
            <x v="4"/>
          </reference>
        </references>
      </pivotArea>
    </chartFormat>
    <chartFormat chart="4" format="19">
      <pivotArea type="data" outline="0" fieldPosition="0">
        <references count="2">
          <reference field="4294967294" count="1" selected="0">
            <x v="0"/>
          </reference>
          <reference field="12" count="1" selected="0">
            <x v="5"/>
          </reference>
        </references>
      </pivotArea>
    </chartFormat>
    <chartFormat chart="4" format="20">
      <pivotArea type="data" outline="0" fieldPosition="0">
        <references count="2">
          <reference field="4294967294" count="1" selected="0">
            <x v="0"/>
          </reference>
          <reference field="12" count="1" selected="0">
            <x v="6"/>
          </reference>
        </references>
      </pivotArea>
    </chartFormat>
    <chartFormat chart="4" format="21">
      <pivotArea type="data" outline="0" fieldPosition="0">
        <references count="2">
          <reference field="4294967294" count="1" selected="0">
            <x v="0"/>
          </reference>
          <reference field="12" count="1" selected="0">
            <x v="7"/>
          </reference>
        </references>
      </pivotArea>
    </chartFormat>
    <chartFormat chart="4" format="22">
      <pivotArea type="data" outline="0" fieldPosition="0">
        <references count="2">
          <reference field="4294967294" count="1" selected="0">
            <x v="0"/>
          </reference>
          <reference field="12" count="1" selected="0">
            <x v="8"/>
          </reference>
        </references>
      </pivotArea>
    </chartFormat>
    <chartFormat chart="4" format="23">
      <pivotArea type="data" outline="0" fieldPosition="0">
        <references count="2">
          <reference field="4294967294" count="1" selected="0">
            <x v="0"/>
          </reference>
          <reference field="12" count="1" selected="0">
            <x v="9"/>
          </reference>
        </references>
      </pivotArea>
    </chartFormat>
    <chartFormat chart="4" format="24">
      <pivotArea type="data" outline="0" fieldPosition="0">
        <references count="2">
          <reference field="4294967294" count="1" selected="0">
            <x v="0"/>
          </reference>
          <reference field="12" count="1" selected="0">
            <x v="10"/>
          </reference>
        </references>
      </pivotArea>
    </chartFormat>
    <chartFormat chart="4" format="25">
      <pivotArea type="data" outline="0" fieldPosition="0">
        <references count="2">
          <reference field="4294967294" count="1" selected="0">
            <x v="0"/>
          </reference>
          <reference field="12" count="1" selected="0">
            <x v="11"/>
          </reference>
        </references>
      </pivotArea>
    </chartFormat>
    <chartFormat chart="5" format="26" series="1">
      <pivotArea type="data" outline="0" fieldPosition="0">
        <references count="1">
          <reference field="4294967294" count="1" selected="0">
            <x v="0"/>
          </reference>
        </references>
      </pivotArea>
    </chartFormat>
    <chartFormat chart="5" format="27">
      <pivotArea type="data" outline="0" fieldPosition="0">
        <references count="2">
          <reference field="4294967294" count="1" selected="0">
            <x v="0"/>
          </reference>
          <reference field="12" count="1" selected="0">
            <x v="0"/>
          </reference>
        </references>
      </pivotArea>
    </chartFormat>
    <chartFormat chart="5" format="28">
      <pivotArea type="data" outline="0" fieldPosition="0">
        <references count="2">
          <reference field="4294967294" count="1" selected="0">
            <x v="0"/>
          </reference>
          <reference field="12" count="1" selected="0">
            <x v="1"/>
          </reference>
        </references>
      </pivotArea>
    </chartFormat>
    <chartFormat chart="5" format="29">
      <pivotArea type="data" outline="0" fieldPosition="0">
        <references count="2">
          <reference field="4294967294" count="1" selected="0">
            <x v="0"/>
          </reference>
          <reference field="12" count="1" selected="0">
            <x v="2"/>
          </reference>
        </references>
      </pivotArea>
    </chartFormat>
    <chartFormat chart="5" format="30">
      <pivotArea type="data" outline="0" fieldPosition="0">
        <references count="2">
          <reference field="4294967294" count="1" selected="0">
            <x v="0"/>
          </reference>
          <reference field="12" count="1" selected="0">
            <x v="3"/>
          </reference>
        </references>
      </pivotArea>
    </chartFormat>
    <chartFormat chart="5" format="31">
      <pivotArea type="data" outline="0" fieldPosition="0">
        <references count="2">
          <reference field="4294967294" count="1" selected="0">
            <x v="0"/>
          </reference>
          <reference field="12" count="1" selected="0">
            <x v="4"/>
          </reference>
        </references>
      </pivotArea>
    </chartFormat>
    <chartFormat chart="5" format="32">
      <pivotArea type="data" outline="0" fieldPosition="0">
        <references count="2">
          <reference field="4294967294" count="1" selected="0">
            <x v="0"/>
          </reference>
          <reference field="12" count="1" selected="0">
            <x v="5"/>
          </reference>
        </references>
      </pivotArea>
    </chartFormat>
    <chartFormat chart="5" format="33">
      <pivotArea type="data" outline="0" fieldPosition="0">
        <references count="2">
          <reference field="4294967294" count="1" selected="0">
            <x v="0"/>
          </reference>
          <reference field="12" count="1" selected="0">
            <x v="6"/>
          </reference>
        </references>
      </pivotArea>
    </chartFormat>
    <chartFormat chart="5" format="34">
      <pivotArea type="data" outline="0" fieldPosition="0">
        <references count="2">
          <reference field="4294967294" count="1" selected="0">
            <x v="0"/>
          </reference>
          <reference field="12" count="1" selected="0">
            <x v="7"/>
          </reference>
        </references>
      </pivotArea>
    </chartFormat>
    <chartFormat chart="5" format="35">
      <pivotArea type="data" outline="0" fieldPosition="0">
        <references count="2">
          <reference field="4294967294" count="1" selected="0">
            <x v="0"/>
          </reference>
          <reference field="12" count="1" selected="0">
            <x v="8"/>
          </reference>
        </references>
      </pivotArea>
    </chartFormat>
    <chartFormat chart="5" format="36">
      <pivotArea type="data" outline="0" fieldPosition="0">
        <references count="2">
          <reference field="4294967294" count="1" selected="0">
            <x v="0"/>
          </reference>
          <reference field="12" count="1" selected="0">
            <x v="9"/>
          </reference>
        </references>
      </pivotArea>
    </chartFormat>
    <chartFormat chart="5" format="37">
      <pivotArea type="data" outline="0" fieldPosition="0">
        <references count="2">
          <reference field="4294967294" count="1" selected="0">
            <x v="0"/>
          </reference>
          <reference field="12" count="1" selected="0">
            <x v="10"/>
          </reference>
        </references>
      </pivotArea>
    </chartFormat>
    <chartFormat chart="5" format="38">
      <pivotArea type="data" outline="0" fieldPosition="0">
        <references count="2">
          <reference field="4294967294" count="1" selected="0">
            <x v="0"/>
          </reference>
          <reference field="12" count="1" selected="0">
            <x v="11"/>
          </reference>
        </references>
      </pivotArea>
    </chartFormat>
  </chart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DDF500-4939-4949-9A5D-D793D736D346}"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17">
    <pivotField showAll="0"/>
    <pivotField dataField="1" showAll="0"/>
    <pivotField showAll="0"/>
    <pivotField showAll="0"/>
    <pivotField axis="axisRow"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4"/>
  </rowFields>
  <rowItems count="4">
    <i>
      <x/>
    </i>
    <i>
      <x v="1"/>
    </i>
    <i>
      <x v="2"/>
    </i>
    <i t="grand">
      <x/>
    </i>
  </rowItems>
  <colItems count="1">
    <i/>
  </colItems>
  <dataFields count="1">
    <dataField name="Sum of Amount" fld="1" baseField="0" baseItem="0" numFmtId="164"/>
  </dataFields>
  <formats count="2">
    <format dxfId="132">
      <pivotArea dataOnly="0" labelOnly="1" outline="0" axis="axisValues" fieldPosition="0"/>
    </format>
    <format dxfId="13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4" count="1" selected="0">
            <x v="0"/>
          </reference>
        </references>
      </pivotArea>
    </chartFormat>
    <chartFormat chart="10" format="10">
      <pivotArea type="data" outline="0" fieldPosition="0">
        <references count="2">
          <reference field="4294967294" count="1" selected="0">
            <x v="0"/>
          </reference>
          <reference field="4" count="1" selected="0">
            <x v="1"/>
          </reference>
        </references>
      </pivotArea>
    </chartFormat>
    <chartFormat chart="10"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C670622-D210-416B-B611-1BB19D6355B4}"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22" firstHeaderRow="0" firstDataRow="1" firstDataCol="1"/>
  <pivotFields count="17">
    <pivotField showAll="0"/>
    <pivotField showAll="0"/>
    <pivotField showAll="0"/>
    <pivotField dataField="1" showAll="0"/>
    <pivotField dataField="1" showAll="0">
      <items count="4">
        <item x="0"/>
        <item x="2"/>
        <item x="1"/>
        <item t="default"/>
      </items>
    </pivotField>
    <pivotField showAll="0"/>
    <pivotField showAll="0"/>
    <pivotField numFmtId="14" showAll="0"/>
    <pivotField showAll="0"/>
    <pivotField showAll="0">
      <items count="7">
        <item x="3"/>
        <item x="0"/>
        <item x="1"/>
        <item x="2"/>
        <item x="5"/>
        <item x="4"/>
        <item t="default"/>
      </items>
    </pivotField>
    <pivotField axis="axisRow"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10"/>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Quantity" fld="3" baseField="10" baseItem="0"/>
    <dataField name="Count of Category" fld="4" subtotal="count" baseField="10" baseItem="0"/>
  </dataFields>
  <formats count="2">
    <format dxfId="130">
      <pivotArea dataOnly="0" labelOnly="1" outline="0" fieldPosition="0">
        <references count="1">
          <reference field="4294967294" count="1">
            <x v="0"/>
          </reference>
        </references>
      </pivotArea>
    </format>
    <format dxfId="131">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05C762-3E40-4CA6-952C-8D0E3F4256DC}"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8:F15" firstHeaderRow="1" firstDataRow="1" firstDataCol="1"/>
  <pivotFields count="17">
    <pivotField showAll="0"/>
    <pivotField dataField="1" showAll="0"/>
    <pivotField showAll="0"/>
    <pivotField showAll="0"/>
    <pivotField showAll="0">
      <items count="4">
        <item x="0"/>
        <item x="2"/>
        <item x="1"/>
        <item t="default"/>
      </items>
    </pivotField>
    <pivotField showAll="0"/>
    <pivotField showAll="0"/>
    <pivotField numFmtId="14" showAll="0"/>
    <pivotField showAll="0"/>
    <pivotField axis="axisRow" showAll="0">
      <items count="7">
        <item x="3"/>
        <item x="0"/>
        <item x="1"/>
        <item x="2"/>
        <item x="5"/>
        <item x="4"/>
        <item t="default"/>
      </items>
    </pivotField>
    <pivotField showAll="0">
      <items count="19">
        <item x="10"/>
        <item x="2"/>
        <item x="1"/>
        <item x="13"/>
        <item x="14"/>
        <item x="12"/>
        <item x="8"/>
        <item x="15"/>
        <item x="4"/>
        <item x="0"/>
        <item x="5"/>
        <item x="3"/>
        <item x="17"/>
        <item x="7"/>
        <item x="9"/>
        <item x="11"/>
        <item x="6"/>
        <item x="16"/>
        <item t="default"/>
      </items>
    </pivotField>
    <pivotField showAll="0">
      <items count="7">
        <item x="4"/>
        <item x="2"/>
        <item x="3"/>
        <item x="0"/>
        <item x="1"/>
        <item x="5"/>
        <item t="default"/>
      </items>
    </pivotField>
    <pivotField showAll="0"/>
    <pivotField showAll="0"/>
    <pivotField showAll="0"/>
    <pivotField showAll="0"/>
    <pivotField dragToRow="0" dragToCol="0" dragToPage="0" showAll="0" defaultSubtotal="0"/>
  </pivotFields>
  <rowFields count="1">
    <field x="9"/>
  </rowFields>
  <rowItems count="7">
    <i>
      <x/>
    </i>
    <i>
      <x v="1"/>
    </i>
    <i>
      <x v="2"/>
    </i>
    <i>
      <x v="3"/>
    </i>
    <i>
      <x v="4"/>
    </i>
    <i>
      <x v="5"/>
    </i>
    <i t="grand">
      <x/>
    </i>
  </rowItems>
  <colItems count="1">
    <i/>
  </colItems>
  <dataFields count="1">
    <dataField name="Sum of Amount" fld="1" baseField="0" baseItem="0"/>
  </dataFields>
  <formats count="2">
    <format dxfId="128">
      <pivotArea dataOnly="0" labelOnly="1" outline="0" axis="axisValues" fieldPosition="0"/>
    </format>
    <format dxfId="129">
      <pivotArea collapsedLevelsAreSubtotals="1" fieldPosition="0">
        <references count="1">
          <reference field="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88B244C-12C5-4854-BC8B-DBBFB1B06F4F}"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6">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CAE6C79-6A0E-47BC-806B-58529E37721F}" sourceName="State">
  <pivotTables>
    <pivotTable tabId="32" name="PivotTable1"/>
    <pivotTable tabId="33" name="PivotTable4"/>
    <pivotTable tabId="29" name="PivotTable19"/>
    <pivotTable tabId="31" name="PivotTable21"/>
    <pivotTable tabId="2" name="PivotTable5"/>
    <pivotTable tabId="2" name="PivotTable6"/>
    <pivotTable tabId="37" name="PivotTable1"/>
    <pivotTable tabId="38" name="PivotTable1"/>
    <pivotTable tabId="39" name="PivotTable2"/>
    <pivotTable tabId="46" name="PivotTable5"/>
  </pivotTables>
  <data>
    <tabular pivotCacheId="1405496384">
      <items count="6">
        <i x="3" s="1"/>
        <i x="0" s="1"/>
        <i x="1" s="1"/>
        <i x="2"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85AE72-6F49-4B7E-B1BB-022B0C38DEA8}" sourceName="Category">
  <pivotTables>
    <pivotTable tabId="32" name="PivotTable1"/>
    <pivotTable tabId="33" name="PivotTable4"/>
    <pivotTable tabId="29" name="PivotTable19"/>
    <pivotTable tabId="31" name="PivotTable21"/>
    <pivotTable tabId="2" name="PivotTable5"/>
    <pivotTable tabId="2" name="PivotTable6"/>
    <pivotTable tabId="37" name="PivotTable1"/>
    <pivotTable tabId="38" name="PivotTable1"/>
    <pivotTable tabId="39" name="PivotTable2"/>
    <pivotTable tabId="46" name="PivotTable5"/>
  </pivotTables>
  <data>
    <tabular pivotCacheId="140549638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54C864C-8FCF-47B6-8F60-3FCE652EE52D}" sourceName="Year">
  <pivotTables>
    <pivotTable tabId="32" name="PivotTable1"/>
    <pivotTable tabId="33" name="PivotTable4"/>
    <pivotTable tabId="29" name="PivotTable19"/>
    <pivotTable tabId="31" name="PivotTable21"/>
    <pivotTable tabId="2" name="PivotTable5"/>
    <pivotTable tabId="2" name="PivotTable6"/>
    <pivotTable tabId="37" name="PivotTable1"/>
    <pivotTable tabId="38" name="PivotTable1"/>
    <pivotTable tabId="39" name="PivotTable2"/>
    <pivotTable tabId="46" name="PivotTable5"/>
  </pivotTables>
  <data>
    <tabular pivotCacheId="1405496384">
      <items count="6">
        <i x="4" s="1"/>
        <i x="2" s="1"/>
        <i x="3" s="1"/>
        <i x="0" s="1"/>
        <i x="1"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2DFF98C-9564-4C8A-8910-B3E2EED6E20D}" sourceName="City">
  <pivotTables>
    <pivotTable tabId="46" name="PivotTable5"/>
    <pivotTable tabId="39" name="PivotTable2"/>
    <pivotTable tabId="2" name="PivotTable5"/>
    <pivotTable tabId="2" name="PivotTable6"/>
    <pivotTable tabId="32" name="PivotTable1"/>
    <pivotTable tabId="33" name="PivotTable4"/>
    <pivotTable tabId="37" name="PivotTable1"/>
    <pivotTable tabId="29" name="PivotTable19"/>
    <pivotTable tabId="31" name="PivotTable21"/>
    <pivotTable tabId="38" name="PivotTable1"/>
  </pivotTables>
  <data>
    <tabular pivotCacheId="1405496384">
      <items count="18">
        <i x="10" s="1"/>
        <i x="2" s="1"/>
        <i x="1" s="1"/>
        <i x="13" s="1"/>
        <i x="14" s="1"/>
        <i x="12" s="1"/>
        <i x="8" s="1"/>
        <i x="15" s="1"/>
        <i x="4" s="1"/>
        <i x="0" s="1"/>
        <i x="5" s="1"/>
        <i x="3" s="1"/>
        <i x="17" s="1"/>
        <i x="7" s="1"/>
        <i x="9" s="1"/>
        <i x="11" s="1"/>
        <i x="6"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741C4EFA-C079-4479-82E7-01151EBB0ACF}" cache="Slicer_State" caption="State" columnCount="6" style="Slicer Style 1" rowHeight="457200"/>
  <slicer name="Category 1" xr10:uid="{046AC1F5-1D1D-42DE-99A5-F85A43EC6D8B}" cache="Slicer_Category" caption="Category" style="Slicer Style 1" rowHeight="365760"/>
  <slicer name="Year 2" xr10:uid="{0ABF9031-2450-4F07-ABF6-BA145AF918B6}" cache="Slicer_Year1" caption="Year" columnCount="3" style="Slicer Style 1" rowHeight="365760"/>
  <slicer name="City 1" xr10:uid="{FCBC31F0-191F-4435-915D-BAD17CF3247C}" cache="Slicer_City" caption="City" style="Slicer Style 1"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AEC451D-30BE-48F1-94C9-E108F43EEF9E}" cache="Slicer_State" caption="State" rowHeight="241300"/>
  <slicer name="City" xr10:uid="{8112A0FB-E8C8-47A4-8BFE-1CDD084B60A1}" cache="Slicer_City" caption="City"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BBDEBA-265E-47E5-ACA5-6828BF95C44D}" name="Table1" displayName="Table1" ref="A1:P1195" totalsRowShown="0">
  <sortState xmlns:xlrd2="http://schemas.microsoft.com/office/spreadsheetml/2017/richdata2" ref="A2:P1195">
    <sortCondition descending="1" ref="H2:H1195"/>
  </sortState>
  <tableColumns count="16">
    <tableColumn id="1" xr3:uid="{41AE04DA-EE39-4C4E-A097-F6B044285389}" name="Order ID"/>
    <tableColumn id="2" xr3:uid="{64541188-461A-479C-9275-EB41C2E3520E}" name="Amount"/>
    <tableColumn id="3" xr3:uid="{E63BA012-729A-449E-BBD9-D6E3392119D7}" name="Profit"/>
    <tableColumn id="4" xr3:uid="{FF839601-E83B-4DAA-AC80-D247ADB94CA7}" name="Quantity"/>
    <tableColumn id="5" xr3:uid="{7008AF91-63F2-4E0D-A1EA-61AB1E53FF86}" name="Category"/>
    <tableColumn id="6" xr3:uid="{C73903E5-5515-49DA-935E-99F7F5F16619}" name="Sub-Category"/>
    <tableColumn id="7" xr3:uid="{75C531EC-351E-4BF9-BD5B-DED4DD88780E}" name="PaymentMode"/>
    <tableColumn id="8" xr3:uid="{C08D47C6-21C9-4117-96D4-CEBB3DF218F2}" name="Order Date" dataDxfId="138"/>
    <tableColumn id="9" xr3:uid="{C44798D6-426F-497A-95C7-92FE7FF5FB09}" name="CustomerName"/>
    <tableColumn id="10" xr3:uid="{3D9D1630-0213-4967-9142-5B80DA82D852}" name="State"/>
    <tableColumn id="11" xr3:uid="{490C5DD7-EFEE-4274-AE0F-978F47C27591}" name="City"/>
    <tableColumn id="12" xr3:uid="{5639BCCC-22EA-4311-AFE5-95FF14176D86}" name="Year"/>
    <tableColumn id="13" xr3:uid="{FD178369-8966-4340-9065-49CD6BF2FB55}" name="Month">
      <calculatedColumnFormula>TEXT(H2,"MM")</calculatedColumnFormula>
    </tableColumn>
    <tableColumn id="14" xr3:uid="{ACCE20FC-AB0A-4067-89EB-D753274FF203}" name="Day">
      <calculatedColumnFormula>TEXT(H2,"DD")</calculatedColumnFormula>
    </tableColumn>
    <tableColumn id="15" xr3:uid="{BFACF803-D77C-4098-B038-72B285241CA8}" name="Label">
      <calculatedColumnFormula>IF(C2&gt;1000,"High","Low")</calculatedColumnFormula>
    </tableColumn>
    <tableColumn id="16" xr3:uid="{C82EFA2C-256B-45C4-B30F-48790B164A63}" name="Range">
      <calculatedColumnFormula>IF(C2&gt;2500,"HIGH",IF(C2&gt;1000,"MEDIUM",IF(C2&lt;1000,"LOW",0)))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microsoft.com/office/2007/relationships/slicer" Target="../slicers/slicer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DB35F-DC4E-4AF7-8393-726306038647}">
  <dimension ref="A3:B10"/>
  <sheetViews>
    <sheetView zoomScale="61" workbookViewId="0">
      <selection activeCell="B8" sqref="B8"/>
    </sheetView>
  </sheetViews>
  <sheetFormatPr defaultRowHeight="14.5" x14ac:dyDescent="0.35"/>
  <cols>
    <col min="1" max="1" width="13.81640625" bestFit="1" customWidth="1"/>
    <col min="2" max="2" width="15.81640625" bestFit="1" customWidth="1"/>
  </cols>
  <sheetData>
    <row r="3" spans="1:2" x14ac:dyDescent="0.35">
      <c r="A3" s="2" t="s">
        <v>1404</v>
      </c>
      <c r="B3" t="s">
        <v>1410</v>
      </c>
    </row>
    <row r="4" spans="1:2" x14ac:dyDescent="0.35">
      <c r="A4" s="3">
        <v>2020</v>
      </c>
      <c r="B4" s="24">
        <v>171</v>
      </c>
    </row>
    <row r="5" spans="1:2" x14ac:dyDescent="0.35">
      <c r="A5" s="3">
        <v>2021</v>
      </c>
      <c r="B5" s="24">
        <v>217</v>
      </c>
    </row>
    <row r="6" spans="1:2" x14ac:dyDescent="0.35">
      <c r="A6" s="3">
        <v>2022</v>
      </c>
      <c r="B6" s="24">
        <v>288</v>
      </c>
    </row>
    <row r="7" spans="1:2" x14ac:dyDescent="0.35">
      <c r="A7" s="3">
        <v>2023</v>
      </c>
      <c r="B7" s="24">
        <v>234</v>
      </c>
    </row>
    <row r="8" spans="1:2" x14ac:dyDescent="0.35">
      <c r="A8" s="3">
        <v>2024</v>
      </c>
      <c r="B8" s="24">
        <v>240</v>
      </c>
    </row>
    <row r="9" spans="1:2" x14ac:dyDescent="0.35">
      <c r="A9" s="3">
        <v>2025</v>
      </c>
      <c r="B9" s="24">
        <v>44</v>
      </c>
    </row>
    <row r="10" spans="1:2" x14ac:dyDescent="0.35">
      <c r="A10" s="3" t="s">
        <v>1405</v>
      </c>
      <c r="B10" s="24">
        <v>1194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1CE8-AAF8-49EF-9E2F-0A2B6C79F45F}">
  <dimension ref="A2:B33"/>
  <sheetViews>
    <sheetView zoomScale="65" workbookViewId="0">
      <selection activeCell="H56" sqref="H56"/>
    </sheetView>
  </sheetViews>
  <sheetFormatPr defaultRowHeight="14.5" x14ac:dyDescent="0.35"/>
  <cols>
    <col min="1" max="1" width="16.453125" bestFit="1" customWidth="1"/>
    <col min="2" max="2" width="19.90625" bestFit="1" customWidth="1"/>
    <col min="3" max="3" width="12.26953125" customWidth="1"/>
    <col min="4" max="4" width="16.08984375" customWidth="1"/>
  </cols>
  <sheetData>
    <row r="2" spans="1:2" x14ac:dyDescent="0.35">
      <c r="A2" t="s">
        <v>1441</v>
      </c>
    </row>
    <row r="3" spans="1:2" x14ac:dyDescent="0.35">
      <c r="A3" s="2" t="s">
        <v>1404</v>
      </c>
      <c r="B3" t="s">
        <v>1406</v>
      </c>
    </row>
    <row r="4" spans="1:2" x14ac:dyDescent="0.35">
      <c r="A4" s="3" t="s">
        <v>12</v>
      </c>
      <c r="B4" s="11">
        <v>2054456</v>
      </c>
    </row>
    <row r="5" spans="1:2" x14ac:dyDescent="0.35">
      <c r="A5" s="3" t="s">
        <v>38</v>
      </c>
      <c r="B5" s="11">
        <v>2038673</v>
      </c>
    </row>
    <row r="6" spans="1:2" x14ac:dyDescent="0.35">
      <c r="A6" s="3" t="s">
        <v>26</v>
      </c>
      <c r="B6" s="11">
        <v>2089510</v>
      </c>
    </row>
    <row r="7" spans="1:2" x14ac:dyDescent="0.35">
      <c r="A7" s="3" t="s">
        <v>1405</v>
      </c>
      <c r="B7" s="11">
        <v>6182639</v>
      </c>
    </row>
    <row r="11" spans="1:2" x14ac:dyDescent="0.35">
      <c r="A11" s="12" t="s">
        <v>1440</v>
      </c>
    </row>
    <row r="12" spans="1:2" x14ac:dyDescent="0.35">
      <c r="A12" s="2" t="s">
        <v>1439</v>
      </c>
      <c r="B12" t="s">
        <v>1407</v>
      </c>
    </row>
    <row r="13" spans="1:2" x14ac:dyDescent="0.35">
      <c r="A13" s="3" t="s">
        <v>12</v>
      </c>
      <c r="B13" s="24">
        <v>388</v>
      </c>
    </row>
    <row r="14" spans="1:2" x14ac:dyDescent="0.35">
      <c r="A14" s="3" t="s">
        <v>38</v>
      </c>
      <c r="B14" s="24">
        <v>407</v>
      </c>
    </row>
    <row r="15" spans="1:2" x14ac:dyDescent="0.35">
      <c r="A15" s="3" t="s">
        <v>26</v>
      </c>
      <c r="B15" s="24">
        <v>399</v>
      </c>
    </row>
    <row r="16" spans="1:2" x14ac:dyDescent="0.35">
      <c r="A16" s="3" t="s">
        <v>1405</v>
      </c>
      <c r="B16" s="24">
        <v>1194</v>
      </c>
    </row>
    <row r="19" spans="1:2" x14ac:dyDescent="0.35">
      <c r="A19" s="3" t="s">
        <v>1443</v>
      </c>
    </row>
    <row r="20" spans="1:2" x14ac:dyDescent="0.35">
      <c r="A20" s="2" t="s">
        <v>1444</v>
      </c>
      <c r="B20" t="s">
        <v>1442</v>
      </c>
    </row>
    <row r="21" spans="1:2" x14ac:dyDescent="0.35">
      <c r="A21" s="3" t="s">
        <v>39</v>
      </c>
      <c r="B21" s="24">
        <v>122</v>
      </c>
    </row>
    <row r="22" spans="1:2" x14ac:dyDescent="0.35">
      <c r="A22" s="3" t="s">
        <v>50</v>
      </c>
      <c r="B22" s="24">
        <v>114</v>
      </c>
    </row>
    <row r="23" spans="1:2" x14ac:dyDescent="0.35">
      <c r="A23" s="3" t="s">
        <v>24</v>
      </c>
      <c r="B23" s="24">
        <v>95</v>
      </c>
    </row>
    <row r="24" spans="1:2" x14ac:dyDescent="0.35">
      <c r="A24" s="3" t="s">
        <v>69</v>
      </c>
      <c r="B24" s="24">
        <v>101</v>
      </c>
    </row>
    <row r="25" spans="1:2" x14ac:dyDescent="0.35">
      <c r="A25" s="3" t="s">
        <v>27</v>
      </c>
      <c r="B25" s="24">
        <v>114</v>
      </c>
    </row>
    <row r="26" spans="1:2" x14ac:dyDescent="0.35">
      <c r="A26" s="3" t="s">
        <v>54</v>
      </c>
      <c r="B26" s="24">
        <v>104</v>
      </c>
    </row>
    <row r="27" spans="1:2" x14ac:dyDescent="0.35">
      <c r="A27" s="3" t="s">
        <v>48</v>
      </c>
      <c r="B27" s="24">
        <v>110</v>
      </c>
    </row>
    <row r="28" spans="1:2" x14ac:dyDescent="0.35">
      <c r="A28" s="3" t="s">
        <v>33</v>
      </c>
      <c r="B28" s="24">
        <v>88</v>
      </c>
    </row>
    <row r="29" spans="1:2" x14ac:dyDescent="0.35">
      <c r="A29" s="3" t="s">
        <v>13</v>
      </c>
      <c r="B29" s="24">
        <v>104</v>
      </c>
    </row>
    <row r="30" spans="1:2" x14ac:dyDescent="0.35">
      <c r="A30" s="3" t="s">
        <v>42</v>
      </c>
      <c r="B30" s="24">
        <v>83</v>
      </c>
    </row>
    <row r="31" spans="1:2" x14ac:dyDescent="0.35">
      <c r="A31" s="3" t="s">
        <v>89</v>
      </c>
      <c r="B31" s="24">
        <v>88</v>
      </c>
    </row>
    <row r="32" spans="1:2" x14ac:dyDescent="0.35">
      <c r="A32" s="3" t="s">
        <v>66</v>
      </c>
      <c r="B32" s="24">
        <v>71</v>
      </c>
    </row>
    <row r="33" spans="1:2" x14ac:dyDescent="0.35">
      <c r="A33" s="3" t="s">
        <v>1405</v>
      </c>
      <c r="B33" s="24">
        <v>1194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92889-36F9-44DA-AC68-ACF4CA35ABC7}">
  <dimension ref="A3:C10"/>
  <sheetViews>
    <sheetView zoomScale="67" workbookViewId="0">
      <selection activeCell="D16" sqref="D16"/>
    </sheetView>
  </sheetViews>
  <sheetFormatPr defaultRowHeight="14.5" x14ac:dyDescent="0.35"/>
  <cols>
    <col min="1" max="1" width="12.36328125" bestFit="1" customWidth="1"/>
    <col min="2" max="2" width="14" bestFit="1" customWidth="1"/>
  </cols>
  <sheetData>
    <row r="3" spans="1:3" x14ac:dyDescent="0.35">
      <c r="A3" s="2" t="s">
        <v>1422</v>
      </c>
      <c r="B3" s="10" t="s">
        <v>1406</v>
      </c>
      <c r="C3" s="10"/>
    </row>
    <row r="4" spans="1:3" x14ac:dyDescent="0.35">
      <c r="A4" s="3" t="s">
        <v>36</v>
      </c>
      <c r="B4" s="10">
        <v>1086436</v>
      </c>
      <c r="C4" s="10"/>
    </row>
    <row r="5" spans="1:3" x14ac:dyDescent="0.35">
      <c r="A5" s="3" t="s">
        <v>16</v>
      </c>
      <c r="B5" s="10">
        <v>1091174</v>
      </c>
      <c r="C5" s="10"/>
    </row>
    <row r="6" spans="1:3" x14ac:dyDescent="0.35">
      <c r="A6" s="3" t="s">
        <v>19</v>
      </c>
      <c r="B6" s="10">
        <v>978738</v>
      </c>
      <c r="C6" s="10"/>
    </row>
    <row r="7" spans="1:3" x14ac:dyDescent="0.35">
      <c r="A7" s="3" t="s">
        <v>22</v>
      </c>
      <c r="B7" s="10">
        <v>1130048</v>
      </c>
      <c r="C7" s="10"/>
    </row>
    <row r="8" spans="1:3" x14ac:dyDescent="0.35">
      <c r="A8" s="3" t="s">
        <v>81</v>
      </c>
      <c r="B8" s="10">
        <v>884768</v>
      </c>
      <c r="C8" s="10"/>
    </row>
    <row r="9" spans="1:3" x14ac:dyDescent="0.35">
      <c r="A9" s="3" t="s">
        <v>61</v>
      </c>
      <c r="B9" s="10">
        <v>1011475</v>
      </c>
      <c r="C9" s="10"/>
    </row>
    <row r="10" spans="1:3" x14ac:dyDescent="0.35">
      <c r="A10" s="3" t="s">
        <v>1405</v>
      </c>
      <c r="B10" s="10">
        <v>6182639</v>
      </c>
      <c r="C10"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878DB-EC97-46FF-AF8C-1872FD91516F}">
  <dimension ref="A3:C22"/>
  <sheetViews>
    <sheetView zoomScale="72" zoomScaleNormal="72" workbookViewId="0">
      <selection activeCell="C10" sqref="C10"/>
    </sheetView>
  </sheetViews>
  <sheetFormatPr defaultRowHeight="14.5" x14ac:dyDescent="0.35"/>
  <cols>
    <col min="1" max="1" width="13.6328125" bestFit="1" customWidth="1"/>
    <col min="2" max="2" width="16.6328125" bestFit="1" customWidth="1"/>
    <col min="3" max="18" width="15.26953125" bestFit="1" customWidth="1"/>
    <col min="19" max="20" width="10.7265625" bestFit="1" customWidth="1"/>
  </cols>
  <sheetData>
    <row r="3" spans="1:3" x14ac:dyDescent="0.35">
      <c r="A3" s="2" t="s">
        <v>1404</v>
      </c>
      <c r="B3" t="s">
        <v>1407</v>
      </c>
      <c r="C3" t="s">
        <v>1412</v>
      </c>
    </row>
    <row r="4" spans="1:3" x14ac:dyDescent="0.35">
      <c r="A4" s="3" t="s">
        <v>73</v>
      </c>
      <c r="B4">
        <v>65</v>
      </c>
      <c r="C4">
        <v>659</v>
      </c>
    </row>
    <row r="5" spans="1:3" x14ac:dyDescent="0.35">
      <c r="A5" s="3" t="s">
        <v>23</v>
      </c>
      <c r="B5">
        <v>90</v>
      </c>
      <c r="C5">
        <v>977</v>
      </c>
    </row>
    <row r="6" spans="1:3" x14ac:dyDescent="0.35">
      <c r="A6" s="3" t="s">
        <v>20</v>
      </c>
      <c r="B6">
        <v>63</v>
      </c>
      <c r="C6">
        <v>627</v>
      </c>
    </row>
    <row r="7" spans="1:3" x14ac:dyDescent="0.35">
      <c r="A7" s="3" t="s">
        <v>88</v>
      </c>
      <c r="B7">
        <v>61</v>
      </c>
      <c r="C7">
        <v>645</v>
      </c>
    </row>
    <row r="8" spans="1:3" x14ac:dyDescent="0.35">
      <c r="A8" s="3" t="s">
        <v>96</v>
      </c>
      <c r="B8">
        <v>70</v>
      </c>
      <c r="C8">
        <v>812</v>
      </c>
    </row>
    <row r="9" spans="1:3" x14ac:dyDescent="0.35">
      <c r="A9" s="3" t="s">
        <v>82</v>
      </c>
      <c r="B9">
        <v>49</v>
      </c>
      <c r="C9">
        <v>584</v>
      </c>
    </row>
    <row r="10" spans="1:3" x14ac:dyDescent="0.35">
      <c r="A10" s="3" t="s">
        <v>62</v>
      </c>
      <c r="B10">
        <v>72</v>
      </c>
      <c r="C10">
        <v>762</v>
      </c>
    </row>
    <row r="11" spans="1:3" x14ac:dyDescent="0.35">
      <c r="A11" s="3" t="s">
        <v>110</v>
      </c>
      <c r="B11">
        <v>52</v>
      </c>
      <c r="C11">
        <v>520</v>
      </c>
    </row>
    <row r="12" spans="1:3" x14ac:dyDescent="0.35">
      <c r="A12" s="3" t="s">
        <v>37</v>
      </c>
      <c r="B12">
        <v>61</v>
      </c>
      <c r="C12">
        <v>613</v>
      </c>
    </row>
    <row r="13" spans="1:3" x14ac:dyDescent="0.35">
      <c r="A13" s="3" t="s">
        <v>17</v>
      </c>
      <c r="B13">
        <v>66</v>
      </c>
      <c r="C13">
        <v>785</v>
      </c>
    </row>
    <row r="14" spans="1:3" x14ac:dyDescent="0.35">
      <c r="A14" s="3" t="s">
        <v>44</v>
      </c>
      <c r="B14">
        <v>62</v>
      </c>
      <c r="C14">
        <v>666</v>
      </c>
    </row>
    <row r="15" spans="1:3" x14ac:dyDescent="0.35">
      <c r="A15" s="3" t="s">
        <v>30</v>
      </c>
      <c r="B15">
        <v>77</v>
      </c>
      <c r="C15">
        <v>820</v>
      </c>
    </row>
    <row r="16" spans="1:3" x14ac:dyDescent="0.35">
      <c r="A16" s="3" t="s">
        <v>136</v>
      </c>
      <c r="B16">
        <v>50</v>
      </c>
      <c r="C16">
        <v>511</v>
      </c>
    </row>
    <row r="17" spans="1:3" x14ac:dyDescent="0.35">
      <c r="A17" s="3" t="s">
        <v>58</v>
      </c>
      <c r="B17">
        <v>74</v>
      </c>
      <c r="C17">
        <v>836</v>
      </c>
    </row>
    <row r="18" spans="1:3" x14ac:dyDescent="0.35">
      <c r="A18" s="3" t="s">
        <v>64</v>
      </c>
      <c r="B18">
        <v>73</v>
      </c>
      <c r="C18">
        <v>753</v>
      </c>
    </row>
    <row r="19" spans="1:3" x14ac:dyDescent="0.35">
      <c r="A19" s="3" t="s">
        <v>77</v>
      </c>
      <c r="B19">
        <v>84</v>
      </c>
      <c r="C19">
        <v>953</v>
      </c>
    </row>
    <row r="20" spans="1:3" x14ac:dyDescent="0.35">
      <c r="A20" s="3" t="s">
        <v>53</v>
      </c>
      <c r="B20">
        <v>68</v>
      </c>
      <c r="C20">
        <v>682</v>
      </c>
    </row>
    <row r="21" spans="1:3" x14ac:dyDescent="0.35">
      <c r="A21" s="3" t="s">
        <v>120</v>
      </c>
      <c r="B21">
        <v>57</v>
      </c>
      <c r="C21">
        <v>540</v>
      </c>
    </row>
    <row r="22" spans="1:3" x14ac:dyDescent="0.35">
      <c r="A22" s="3" t="s">
        <v>1405</v>
      </c>
      <c r="B22">
        <v>1194</v>
      </c>
      <c r="C22">
        <v>12745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66549-EEAD-4C09-B536-E97A3797F727}">
  <dimension ref="A3:C807"/>
  <sheetViews>
    <sheetView zoomScale="65" workbookViewId="0">
      <selection activeCell="C60" sqref="C60"/>
    </sheetView>
  </sheetViews>
  <sheetFormatPr defaultRowHeight="14.5" x14ac:dyDescent="0.35"/>
  <cols>
    <col min="1" max="1" width="23" bestFit="1" customWidth="1"/>
    <col min="2" max="2" width="13.1796875" bestFit="1" customWidth="1"/>
    <col min="3" max="3" width="14" bestFit="1" customWidth="1"/>
  </cols>
  <sheetData>
    <row r="3" spans="1:3" x14ac:dyDescent="0.35">
      <c r="A3" s="2" t="s">
        <v>1404</v>
      </c>
      <c r="B3" s="10" t="s">
        <v>1413</v>
      </c>
      <c r="C3" t="s">
        <v>1406</v>
      </c>
    </row>
    <row r="4" spans="1:3" x14ac:dyDescent="0.35">
      <c r="A4" s="3" t="s">
        <v>1278</v>
      </c>
      <c r="B4">
        <v>2428</v>
      </c>
      <c r="C4">
        <v>7644</v>
      </c>
    </row>
    <row r="5" spans="1:3" x14ac:dyDescent="0.35">
      <c r="A5" s="3" t="s">
        <v>757</v>
      </c>
      <c r="B5">
        <v>6161</v>
      </c>
      <c r="C5">
        <v>19018</v>
      </c>
    </row>
    <row r="6" spans="1:3" x14ac:dyDescent="0.35">
      <c r="A6" s="3" t="s">
        <v>541</v>
      </c>
      <c r="B6">
        <v>691</v>
      </c>
      <c r="C6">
        <v>9431</v>
      </c>
    </row>
    <row r="7" spans="1:3" x14ac:dyDescent="0.35">
      <c r="A7" s="3" t="s">
        <v>1325</v>
      </c>
      <c r="B7">
        <v>3450</v>
      </c>
      <c r="C7">
        <v>15458</v>
      </c>
    </row>
    <row r="8" spans="1:3" x14ac:dyDescent="0.35">
      <c r="A8" s="3" t="s">
        <v>424</v>
      </c>
      <c r="B8">
        <v>898</v>
      </c>
      <c r="C8">
        <v>3522</v>
      </c>
    </row>
    <row r="9" spans="1:3" x14ac:dyDescent="0.35">
      <c r="A9" s="3" t="s">
        <v>178</v>
      </c>
      <c r="B9">
        <v>2659</v>
      </c>
      <c r="C9">
        <v>7320</v>
      </c>
    </row>
    <row r="10" spans="1:3" x14ac:dyDescent="0.35">
      <c r="A10" s="3" t="s">
        <v>829</v>
      </c>
      <c r="B10">
        <v>3178</v>
      </c>
      <c r="C10">
        <v>8769</v>
      </c>
    </row>
    <row r="11" spans="1:3" x14ac:dyDescent="0.35">
      <c r="A11" s="3" t="s">
        <v>685</v>
      </c>
      <c r="B11">
        <v>2264</v>
      </c>
      <c r="C11">
        <v>5899</v>
      </c>
    </row>
    <row r="12" spans="1:3" x14ac:dyDescent="0.35">
      <c r="A12" s="3" t="s">
        <v>400</v>
      </c>
      <c r="B12">
        <v>804</v>
      </c>
      <c r="C12">
        <v>3423</v>
      </c>
    </row>
    <row r="13" spans="1:3" x14ac:dyDescent="0.35">
      <c r="A13" s="3" t="s">
        <v>1267</v>
      </c>
      <c r="B13">
        <v>2999</v>
      </c>
      <c r="C13">
        <v>9909</v>
      </c>
    </row>
    <row r="14" spans="1:3" x14ac:dyDescent="0.35">
      <c r="A14" s="3" t="s">
        <v>619</v>
      </c>
      <c r="B14">
        <v>1477</v>
      </c>
      <c r="C14">
        <v>3288</v>
      </c>
    </row>
    <row r="15" spans="1:3" x14ac:dyDescent="0.35">
      <c r="A15" s="3" t="s">
        <v>939</v>
      </c>
      <c r="B15">
        <v>297</v>
      </c>
      <c r="C15">
        <v>655</v>
      </c>
    </row>
    <row r="16" spans="1:3" x14ac:dyDescent="0.35">
      <c r="A16" s="3" t="s">
        <v>75</v>
      </c>
      <c r="B16">
        <v>1180</v>
      </c>
      <c r="C16">
        <v>5219</v>
      </c>
    </row>
    <row r="17" spans="1:3" x14ac:dyDescent="0.35">
      <c r="A17" s="3" t="s">
        <v>238</v>
      </c>
      <c r="B17">
        <v>2211</v>
      </c>
      <c r="C17">
        <v>5047</v>
      </c>
    </row>
    <row r="18" spans="1:3" x14ac:dyDescent="0.35">
      <c r="A18" s="3" t="s">
        <v>693</v>
      </c>
      <c r="B18">
        <v>2358</v>
      </c>
      <c r="C18">
        <v>5632</v>
      </c>
    </row>
    <row r="19" spans="1:3" x14ac:dyDescent="0.35">
      <c r="A19" s="3" t="s">
        <v>612</v>
      </c>
      <c r="B19">
        <v>218</v>
      </c>
      <c r="C19">
        <v>4852</v>
      </c>
    </row>
    <row r="20" spans="1:3" x14ac:dyDescent="0.35">
      <c r="A20" s="3" t="s">
        <v>1049</v>
      </c>
      <c r="B20">
        <v>3875</v>
      </c>
      <c r="C20">
        <v>16631</v>
      </c>
    </row>
    <row r="21" spans="1:3" x14ac:dyDescent="0.35">
      <c r="A21" s="3" t="s">
        <v>1104</v>
      </c>
      <c r="B21">
        <v>2565</v>
      </c>
      <c r="C21">
        <v>12432</v>
      </c>
    </row>
    <row r="22" spans="1:3" x14ac:dyDescent="0.35">
      <c r="A22" s="3" t="s">
        <v>446</v>
      </c>
      <c r="B22">
        <v>2631</v>
      </c>
      <c r="C22">
        <v>8649</v>
      </c>
    </row>
    <row r="23" spans="1:3" x14ac:dyDescent="0.35">
      <c r="A23" s="3" t="s">
        <v>416</v>
      </c>
      <c r="B23">
        <v>204</v>
      </c>
      <c r="C23">
        <v>1290</v>
      </c>
    </row>
    <row r="24" spans="1:3" x14ac:dyDescent="0.35">
      <c r="A24" s="3" t="s">
        <v>1121</v>
      </c>
      <c r="B24">
        <v>1554</v>
      </c>
      <c r="C24">
        <v>3482</v>
      </c>
    </row>
    <row r="25" spans="1:3" x14ac:dyDescent="0.35">
      <c r="A25" s="3" t="s">
        <v>1035</v>
      </c>
      <c r="B25">
        <v>224</v>
      </c>
      <c r="C25">
        <v>1786</v>
      </c>
    </row>
    <row r="26" spans="1:3" x14ac:dyDescent="0.35">
      <c r="A26" s="3" t="s">
        <v>1270</v>
      </c>
      <c r="B26">
        <v>3178</v>
      </c>
      <c r="C26">
        <v>6485</v>
      </c>
    </row>
    <row r="27" spans="1:3" x14ac:dyDescent="0.35">
      <c r="A27" s="3" t="s">
        <v>1364</v>
      </c>
      <c r="B27">
        <v>1334</v>
      </c>
      <c r="C27">
        <v>7417</v>
      </c>
    </row>
    <row r="28" spans="1:3" x14ac:dyDescent="0.35">
      <c r="A28" s="3" t="s">
        <v>1086</v>
      </c>
      <c r="B28">
        <v>1553</v>
      </c>
      <c r="C28">
        <v>5028</v>
      </c>
    </row>
    <row r="29" spans="1:3" x14ac:dyDescent="0.35">
      <c r="A29" s="3" t="s">
        <v>321</v>
      </c>
      <c r="B29">
        <v>487</v>
      </c>
      <c r="C29">
        <v>2355</v>
      </c>
    </row>
    <row r="30" spans="1:3" x14ac:dyDescent="0.35">
      <c r="A30" s="3" t="s">
        <v>298</v>
      </c>
      <c r="B30">
        <v>3024</v>
      </c>
      <c r="C30">
        <v>9974</v>
      </c>
    </row>
    <row r="31" spans="1:3" x14ac:dyDescent="0.35">
      <c r="A31" s="3" t="s">
        <v>721</v>
      </c>
      <c r="B31">
        <v>2830</v>
      </c>
      <c r="C31">
        <v>11671</v>
      </c>
    </row>
    <row r="32" spans="1:3" x14ac:dyDescent="0.35">
      <c r="A32" s="3" t="s">
        <v>179</v>
      </c>
      <c r="B32">
        <v>2659</v>
      </c>
      <c r="C32">
        <v>7320</v>
      </c>
    </row>
    <row r="33" spans="1:3" x14ac:dyDescent="0.35">
      <c r="A33" s="3" t="s">
        <v>1288</v>
      </c>
      <c r="B33">
        <v>936</v>
      </c>
      <c r="C33">
        <v>5951</v>
      </c>
    </row>
    <row r="34" spans="1:3" x14ac:dyDescent="0.35">
      <c r="A34" s="3" t="s">
        <v>1189</v>
      </c>
      <c r="B34">
        <v>4507</v>
      </c>
      <c r="C34">
        <v>9775</v>
      </c>
    </row>
    <row r="35" spans="1:3" x14ac:dyDescent="0.35">
      <c r="A35" s="3" t="s">
        <v>402</v>
      </c>
      <c r="B35">
        <v>804</v>
      </c>
      <c r="C35">
        <v>3423</v>
      </c>
    </row>
    <row r="36" spans="1:3" x14ac:dyDescent="0.35">
      <c r="A36" s="3" t="s">
        <v>221</v>
      </c>
      <c r="B36">
        <v>927</v>
      </c>
      <c r="C36">
        <v>4150</v>
      </c>
    </row>
    <row r="37" spans="1:3" x14ac:dyDescent="0.35">
      <c r="A37" s="3" t="s">
        <v>1361</v>
      </c>
      <c r="B37">
        <v>3634</v>
      </c>
      <c r="C37">
        <v>8044</v>
      </c>
    </row>
    <row r="38" spans="1:3" x14ac:dyDescent="0.35">
      <c r="A38" s="3" t="s">
        <v>1403</v>
      </c>
      <c r="B38">
        <v>163</v>
      </c>
      <c r="C38">
        <v>914</v>
      </c>
    </row>
    <row r="39" spans="1:3" x14ac:dyDescent="0.35">
      <c r="A39" s="3" t="s">
        <v>123</v>
      </c>
      <c r="B39">
        <v>6345</v>
      </c>
      <c r="C39">
        <v>18675</v>
      </c>
    </row>
    <row r="40" spans="1:3" x14ac:dyDescent="0.35">
      <c r="A40" s="3" t="s">
        <v>1383</v>
      </c>
      <c r="B40">
        <v>379</v>
      </c>
      <c r="C40">
        <v>5024</v>
      </c>
    </row>
    <row r="41" spans="1:3" x14ac:dyDescent="0.35">
      <c r="A41" s="3" t="s">
        <v>763</v>
      </c>
      <c r="B41">
        <v>1415</v>
      </c>
      <c r="C41">
        <v>3839</v>
      </c>
    </row>
    <row r="42" spans="1:3" x14ac:dyDescent="0.35">
      <c r="A42" s="3" t="s">
        <v>444</v>
      </c>
      <c r="B42">
        <v>4533</v>
      </c>
      <c r="C42">
        <v>15121</v>
      </c>
    </row>
    <row r="43" spans="1:3" x14ac:dyDescent="0.35">
      <c r="A43" s="3" t="s">
        <v>412</v>
      </c>
      <c r="B43">
        <v>4432</v>
      </c>
      <c r="C43">
        <v>13028</v>
      </c>
    </row>
    <row r="44" spans="1:3" x14ac:dyDescent="0.35">
      <c r="A44" s="3" t="s">
        <v>603</v>
      </c>
      <c r="B44">
        <v>325</v>
      </c>
      <c r="C44">
        <v>9562</v>
      </c>
    </row>
    <row r="45" spans="1:3" x14ac:dyDescent="0.35">
      <c r="A45" s="3" t="s">
        <v>1075</v>
      </c>
      <c r="B45">
        <v>4812</v>
      </c>
      <c r="C45">
        <v>16880</v>
      </c>
    </row>
    <row r="46" spans="1:3" x14ac:dyDescent="0.35">
      <c r="A46" s="3" t="s">
        <v>618</v>
      </c>
      <c r="B46">
        <v>1477</v>
      </c>
      <c r="C46">
        <v>3288</v>
      </c>
    </row>
    <row r="47" spans="1:3" x14ac:dyDescent="0.35">
      <c r="A47" s="3" t="s">
        <v>401</v>
      </c>
      <c r="B47">
        <v>804</v>
      </c>
      <c r="C47">
        <v>3423</v>
      </c>
    </row>
    <row r="48" spans="1:3" x14ac:dyDescent="0.35">
      <c r="A48" s="3" t="s">
        <v>643</v>
      </c>
      <c r="B48">
        <v>1010</v>
      </c>
      <c r="C48">
        <v>13808</v>
      </c>
    </row>
    <row r="49" spans="1:3" x14ac:dyDescent="0.35">
      <c r="A49" s="3" t="s">
        <v>883</v>
      </c>
      <c r="B49">
        <v>921</v>
      </c>
      <c r="C49">
        <v>4116</v>
      </c>
    </row>
    <row r="50" spans="1:3" x14ac:dyDescent="0.35">
      <c r="A50" s="3" t="s">
        <v>1292</v>
      </c>
      <c r="B50">
        <v>2114</v>
      </c>
      <c r="C50">
        <v>5557</v>
      </c>
    </row>
    <row r="51" spans="1:3" x14ac:dyDescent="0.35">
      <c r="A51" s="3" t="s">
        <v>1171</v>
      </c>
      <c r="B51">
        <v>4441</v>
      </c>
      <c r="C51">
        <v>8974</v>
      </c>
    </row>
    <row r="52" spans="1:3" x14ac:dyDescent="0.35">
      <c r="A52" s="3" t="s">
        <v>1214</v>
      </c>
      <c r="B52">
        <v>2640</v>
      </c>
      <c r="C52">
        <v>5954</v>
      </c>
    </row>
    <row r="53" spans="1:3" x14ac:dyDescent="0.35">
      <c r="A53" s="3" t="s">
        <v>929</v>
      </c>
      <c r="B53">
        <v>557</v>
      </c>
      <c r="C53">
        <v>9335</v>
      </c>
    </row>
    <row r="54" spans="1:3" x14ac:dyDescent="0.35">
      <c r="A54" s="3" t="s">
        <v>384</v>
      </c>
      <c r="B54">
        <v>5595</v>
      </c>
      <c r="C54">
        <v>21254</v>
      </c>
    </row>
    <row r="55" spans="1:3" x14ac:dyDescent="0.35">
      <c r="A55" s="3" t="s">
        <v>229</v>
      </c>
      <c r="B55">
        <v>3793</v>
      </c>
      <c r="C55">
        <v>22530</v>
      </c>
    </row>
    <row r="56" spans="1:3" x14ac:dyDescent="0.35">
      <c r="A56" s="3" t="s">
        <v>797</v>
      </c>
      <c r="B56">
        <v>1661</v>
      </c>
      <c r="C56">
        <v>14318</v>
      </c>
    </row>
    <row r="57" spans="1:3" x14ac:dyDescent="0.35">
      <c r="A57" s="3" t="s">
        <v>458</v>
      </c>
      <c r="B57">
        <v>2606</v>
      </c>
      <c r="C57">
        <v>9640</v>
      </c>
    </row>
    <row r="58" spans="1:3" x14ac:dyDescent="0.35">
      <c r="A58" s="3" t="s">
        <v>163</v>
      </c>
      <c r="B58">
        <v>92</v>
      </c>
      <c r="C58">
        <v>2478</v>
      </c>
    </row>
    <row r="59" spans="1:3" x14ac:dyDescent="0.35">
      <c r="A59" s="3" t="s">
        <v>502</v>
      </c>
      <c r="B59">
        <v>2555</v>
      </c>
      <c r="C59">
        <v>9386</v>
      </c>
    </row>
    <row r="60" spans="1:3" x14ac:dyDescent="0.35">
      <c r="A60" s="3" t="s">
        <v>1229</v>
      </c>
      <c r="B60">
        <v>1485</v>
      </c>
      <c r="C60">
        <v>4918</v>
      </c>
    </row>
    <row r="61" spans="1:3" x14ac:dyDescent="0.35">
      <c r="A61" s="3" t="s">
        <v>1362</v>
      </c>
      <c r="B61">
        <v>3634</v>
      </c>
      <c r="C61">
        <v>8044</v>
      </c>
    </row>
    <row r="62" spans="1:3" x14ac:dyDescent="0.35">
      <c r="A62" s="3" t="s">
        <v>408</v>
      </c>
      <c r="B62">
        <v>2490</v>
      </c>
      <c r="C62">
        <v>11851</v>
      </c>
    </row>
    <row r="63" spans="1:3" x14ac:dyDescent="0.35">
      <c r="A63" s="3" t="s">
        <v>956</v>
      </c>
      <c r="B63">
        <v>1430</v>
      </c>
      <c r="C63">
        <v>3446</v>
      </c>
    </row>
    <row r="64" spans="1:3" x14ac:dyDescent="0.35">
      <c r="A64" s="3" t="s">
        <v>398</v>
      </c>
      <c r="B64">
        <v>2184</v>
      </c>
      <c r="C64">
        <v>12342</v>
      </c>
    </row>
    <row r="65" spans="1:3" x14ac:dyDescent="0.35">
      <c r="A65" s="3" t="s">
        <v>940</v>
      </c>
      <c r="B65">
        <v>297</v>
      </c>
      <c r="C65">
        <v>655</v>
      </c>
    </row>
    <row r="66" spans="1:3" x14ac:dyDescent="0.35">
      <c r="A66" s="3" t="s">
        <v>924</v>
      </c>
      <c r="B66">
        <v>4364</v>
      </c>
      <c r="C66">
        <v>12318</v>
      </c>
    </row>
    <row r="67" spans="1:3" x14ac:dyDescent="0.35">
      <c r="A67" s="3" t="s">
        <v>1354</v>
      </c>
      <c r="B67">
        <v>893</v>
      </c>
      <c r="C67">
        <v>7992</v>
      </c>
    </row>
    <row r="68" spans="1:3" x14ac:dyDescent="0.35">
      <c r="A68" s="3" t="s">
        <v>663</v>
      </c>
      <c r="B68">
        <v>2456</v>
      </c>
      <c r="C68">
        <v>5410</v>
      </c>
    </row>
    <row r="69" spans="1:3" x14ac:dyDescent="0.35">
      <c r="A69" s="3" t="s">
        <v>1312</v>
      </c>
      <c r="B69">
        <v>135</v>
      </c>
      <c r="C69">
        <v>2258</v>
      </c>
    </row>
    <row r="70" spans="1:3" x14ac:dyDescent="0.35">
      <c r="A70" s="3" t="s">
        <v>690</v>
      </c>
      <c r="B70">
        <v>584</v>
      </c>
      <c r="C70">
        <v>4369</v>
      </c>
    </row>
    <row r="71" spans="1:3" x14ac:dyDescent="0.35">
      <c r="A71" s="3" t="s">
        <v>102</v>
      </c>
      <c r="B71">
        <v>1587</v>
      </c>
      <c r="C71">
        <v>12773</v>
      </c>
    </row>
    <row r="72" spans="1:3" x14ac:dyDescent="0.35">
      <c r="A72" s="3" t="s">
        <v>1191</v>
      </c>
      <c r="B72">
        <v>177</v>
      </c>
      <c r="C72">
        <v>3309</v>
      </c>
    </row>
    <row r="73" spans="1:3" x14ac:dyDescent="0.35">
      <c r="A73" s="3" t="s">
        <v>519</v>
      </c>
      <c r="B73">
        <v>3071</v>
      </c>
      <c r="C73">
        <v>7729</v>
      </c>
    </row>
    <row r="74" spans="1:3" x14ac:dyDescent="0.35">
      <c r="A74" s="3" t="s">
        <v>1041</v>
      </c>
      <c r="B74">
        <v>663</v>
      </c>
      <c r="C74">
        <v>2727</v>
      </c>
    </row>
    <row r="75" spans="1:3" x14ac:dyDescent="0.35">
      <c r="A75" s="3" t="s">
        <v>98</v>
      </c>
      <c r="B75">
        <v>2837</v>
      </c>
      <c r="C75">
        <v>11156</v>
      </c>
    </row>
    <row r="76" spans="1:3" x14ac:dyDescent="0.35">
      <c r="A76" s="3" t="s">
        <v>843</v>
      </c>
      <c r="B76">
        <v>249</v>
      </c>
      <c r="C76">
        <v>2944</v>
      </c>
    </row>
    <row r="77" spans="1:3" x14ac:dyDescent="0.35">
      <c r="A77" s="3" t="s">
        <v>846</v>
      </c>
      <c r="B77">
        <v>945</v>
      </c>
      <c r="C77">
        <v>4220</v>
      </c>
    </row>
    <row r="78" spans="1:3" x14ac:dyDescent="0.35">
      <c r="A78" s="3" t="s">
        <v>318</v>
      </c>
      <c r="B78">
        <v>1605</v>
      </c>
      <c r="C78">
        <v>8111</v>
      </c>
    </row>
    <row r="79" spans="1:3" x14ac:dyDescent="0.35">
      <c r="A79" s="3" t="s">
        <v>155</v>
      </c>
      <c r="B79">
        <v>586</v>
      </c>
      <c r="C79">
        <v>9109</v>
      </c>
    </row>
    <row r="80" spans="1:3" x14ac:dyDescent="0.35">
      <c r="A80" s="3" t="s">
        <v>381</v>
      </c>
      <c r="B80">
        <v>1380</v>
      </c>
      <c r="C80">
        <v>8602</v>
      </c>
    </row>
    <row r="81" spans="1:3" x14ac:dyDescent="0.35">
      <c r="A81" s="3" t="s">
        <v>473</v>
      </c>
      <c r="B81">
        <v>5334</v>
      </c>
      <c r="C81">
        <v>14319</v>
      </c>
    </row>
    <row r="82" spans="1:3" x14ac:dyDescent="0.35">
      <c r="A82" s="3" t="s">
        <v>1244</v>
      </c>
      <c r="B82">
        <v>1390</v>
      </c>
      <c r="C82">
        <v>3265</v>
      </c>
    </row>
    <row r="83" spans="1:3" x14ac:dyDescent="0.35">
      <c r="A83" s="3" t="s">
        <v>645</v>
      </c>
      <c r="B83">
        <v>106</v>
      </c>
      <c r="C83">
        <v>972</v>
      </c>
    </row>
    <row r="84" spans="1:3" x14ac:dyDescent="0.35">
      <c r="A84" s="3" t="s">
        <v>822</v>
      </c>
      <c r="B84">
        <v>1573</v>
      </c>
      <c r="C84">
        <v>5934</v>
      </c>
    </row>
    <row r="85" spans="1:3" x14ac:dyDescent="0.35">
      <c r="A85" s="3" t="s">
        <v>306</v>
      </c>
      <c r="B85">
        <v>3387</v>
      </c>
      <c r="C85">
        <v>13180</v>
      </c>
    </row>
    <row r="86" spans="1:3" x14ac:dyDescent="0.35">
      <c r="A86" s="3" t="s">
        <v>1298</v>
      </c>
      <c r="B86">
        <v>125</v>
      </c>
      <c r="C86">
        <v>7620</v>
      </c>
    </row>
    <row r="87" spans="1:3" x14ac:dyDescent="0.35">
      <c r="A87" s="3" t="s">
        <v>910</v>
      </c>
      <c r="B87">
        <v>4930</v>
      </c>
      <c r="C87">
        <v>9879</v>
      </c>
    </row>
    <row r="88" spans="1:3" x14ac:dyDescent="0.35">
      <c r="A88" s="3" t="s">
        <v>951</v>
      </c>
      <c r="B88">
        <v>232</v>
      </c>
      <c r="C88">
        <v>714</v>
      </c>
    </row>
    <row r="89" spans="1:3" x14ac:dyDescent="0.35">
      <c r="A89" s="3" t="s">
        <v>191</v>
      </c>
      <c r="B89">
        <v>197</v>
      </c>
      <c r="C89">
        <v>706</v>
      </c>
    </row>
    <row r="90" spans="1:3" x14ac:dyDescent="0.35">
      <c r="A90" s="3" t="s">
        <v>670</v>
      </c>
      <c r="B90">
        <v>1094</v>
      </c>
      <c r="C90">
        <v>10389</v>
      </c>
    </row>
    <row r="91" spans="1:3" x14ac:dyDescent="0.35">
      <c r="A91" s="3" t="s">
        <v>423</v>
      </c>
      <c r="B91">
        <v>898</v>
      </c>
      <c r="C91">
        <v>3522</v>
      </c>
    </row>
    <row r="92" spans="1:3" x14ac:dyDescent="0.35">
      <c r="A92" s="3" t="s">
        <v>1014</v>
      </c>
      <c r="B92">
        <v>3381</v>
      </c>
      <c r="C92">
        <v>8861</v>
      </c>
    </row>
    <row r="93" spans="1:3" x14ac:dyDescent="0.35">
      <c r="A93" s="3" t="s">
        <v>614</v>
      </c>
      <c r="B93">
        <v>218</v>
      </c>
      <c r="C93">
        <v>4852</v>
      </c>
    </row>
    <row r="94" spans="1:3" x14ac:dyDescent="0.35">
      <c r="A94" s="3" t="s">
        <v>906</v>
      </c>
      <c r="B94">
        <v>1494</v>
      </c>
      <c r="C94">
        <v>4037</v>
      </c>
    </row>
    <row r="95" spans="1:3" x14ac:dyDescent="0.35">
      <c r="A95" s="3" t="s">
        <v>601</v>
      </c>
      <c r="B95">
        <v>3508</v>
      </c>
      <c r="C95">
        <v>15081</v>
      </c>
    </row>
    <row r="96" spans="1:3" x14ac:dyDescent="0.35">
      <c r="A96" s="3" t="s">
        <v>167</v>
      </c>
      <c r="B96">
        <v>7116</v>
      </c>
      <c r="C96">
        <v>19611</v>
      </c>
    </row>
    <row r="97" spans="1:3" x14ac:dyDescent="0.35">
      <c r="A97" s="3" t="s">
        <v>1308</v>
      </c>
      <c r="B97">
        <v>142</v>
      </c>
      <c r="C97">
        <v>537</v>
      </c>
    </row>
    <row r="98" spans="1:3" x14ac:dyDescent="0.35">
      <c r="A98" s="3" t="s">
        <v>360</v>
      </c>
      <c r="B98">
        <v>937</v>
      </c>
      <c r="C98">
        <v>8383</v>
      </c>
    </row>
    <row r="99" spans="1:3" x14ac:dyDescent="0.35">
      <c r="A99" s="3" t="s">
        <v>383</v>
      </c>
      <c r="B99">
        <v>5595</v>
      </c>
      <c r="C99">
        <v>21254</v>
      </c>
    </row>
    <row r="100" spans="1:3" x14ac:dyDescent="0.35">
      <c r="A100" s="3" t="s">
        <v>153</v>
      </c>
      <c r="B100">
        <v>4623</v>
      </c>
      <c r="C100">
        <v>23737</v>
      </c>
    </row>
    <row r="101" spans="1:3" x14ac:dyDescent="0.35">
      <c r="A101" s="3" t="s">
        <v>131</v>
      </c>
      <c r="B101">
        <v>727</v>
      </c>
      <c r="C101">
        <v>1591</v>
      </c>
    </row>
    <row r="102" spans="1:3" x14ac:dyDescent="0.35">
      <c r="A102" s="3" t="s">
        <v>1234</v>
      </c>
      <c r="B102">
        <v>713</v>
      </c>
      <c r="C102">
        <v>2684</v>
      </c>
    </row>
    <row r="103" spans="1:3" x14ac:dyDescent="0.35">
      <c r="A103" s="3" t="s">
        <v>1053</v>
      </c>
      <c r="B103">
        <v>436</v>
      </c>
      <c r="C103">
        <v>3661</v>
      </c>
    </row>
    <row r="104" spans="1:3" x14ac:dyDescent="0.35">
      <c r="A104" s="3" t="s">
        <v>647</v>
      </c>
      <c r="B104">
        <v>802</v>
      </c>
      <c r="C104">
        <v>3665</v>
      </c>
    </row>
    <row r="105" spans="1:3" x14ac:dyDescent="0.35">
      <c r="A105" s="3" t="s">
        <v>942</v>
      </c>
      <c r="B105">
        <v>2812</v>
      </c>
      <c r="C105">
        <v>8765</v>
      </c>
    </row>
    <row r="106" spans="1:3" x14ac:dyDescent="0.35">
      <c r="A106" s="3" t="s">
        <v>1378</v>
      </c>
      <c r="B106">
        <v>1330</v>
      </c>
      <c r="C106">
        <v>2689</v>
      </c>
    </row>
    <row r="107" spans="1:3" x14ac:dyDescent="0.35">
      <c r="A107" s="3" t="s">
        <v>1068</v>
      </c>
      <c r="B107">
        <v>612</v>
      </c>
      <c r="C107">
        <v>2078</v>
      </c>
    </row>
    <row r="108" spans="1:3" x14ac:dyDescent="0.35">
      <c r="A108" s="3" t="s">
        <v>1207</v>
      </c>
      <c r="B108">
        <v>2826</v>
      </c>
      <c r="C108">
        <v>5994</v>
      </c>
    </row>
    <row r="109" spans="1:3" x14ac:dyDescent="0.35">
      <c r="A109" s="3" t="s">
        <v>1187</v>
      </c>
      <c r="B109">
        <v>1982</v>
      </c>
      <c r="C109">
        <v>7122</v>
      </c>
    </row>
    <row r="110" spans="1:3" x14ac:dyDescent="0.35">
      <c r="A110" s="3" t="s">
        <v>482</v>
      </c>
      <c r="B110">
        <v>235</v>
      </c>
      <c r="C110">
        <v>874</v>
      </c>
    </row>
    <row r="111" spans="1:3" x14ac:dyDescent="0.35">
      <c r="A111" s="3" t="s">
        <v>157</v>
      </c>
      <c r="B111">
        <v>1351</v>
      </c>
      <c r="C111">
        <v>10817</v>
      </c>
    </row>
    <row r="112" spans="1:3" x14ac:dyDescent="0.35">
      <c r="A112" s="3" t="s">
        <v>1399</v>
      </c>
      <c r="B112">
        <v>642</v>
      </c>
      <c r="C112">
        <v>2082</v>
      </c>
    </row>
    <row r="113" spans="1:3" x14ac:dyDescent="0.35">
      <c r="A113" s="3" t="s">
        <v>267</v>
      </c>
      <c r="B113">
        <v>1149</v>
      </c>
      <c r="C113">
        <v>2759</v>
      </c>
    </row>
    <row r="114" spans="1:3" x14ac:dyDescent="0.35">
      <c r="A114" s="3" t="s">
        <v>434</v>
      </c>
      <c r="B114">
        <v>1157</v>
      </c>
      <c r="C114">
        <v>7684</v>
      </c>
    </row>
    <row r="115" spans="1:3" x14ac:dyDescent="0.35">
      <c r="A115" s="3" t="s">
        <v>536</v>
      </c>
      <c r="B115">
        <v>2656</v>
      </c>
      <c r="C115">
        <v>6385</v>
      </c>
    </row>
    <row r="116" spans="1:3" x14ac:dyDescent="0.35">
      <c r="A116" s="3" t="s">
        <v>1261</v>
      </c>
      <c r="B116">
        <v>611</v>
      </c>
      <c r="C116">
        <v>3084</v>
      </c>
    </row>
    <row r="117" spans="1:3" x14ac:dyDescent="0.35">
      <c r="A117" s="3" t="s">
        <v>949</v>
      </c>
      <c r="B117">
        <v>950</v>
      </c>
      <c r="C117">
        <v>6673</v>
      </c>
    </row>
    <row r="118" spans="1:3" x14ac:dyDescent="0.35">
      <c r="A118" s="3" t="s">
        <v>1115</v>
      </c>
      <c r="B118">
        <v>1536</v>
      </c>
      <c r="C118">
        <v>7163</v>
      </c>
    </row>
    <row r="119" spans="1:3" x14ac:dyDescent="0.35">
      <c r="A119" s="3" t="s">
        <v>1385</v>
      </c>
      <c r="B119">
        <v>2444</v>
      </c>
      <c r="C119">
        <v>8962</v>
      </c>
    </row>
    <row r="120" spans="1:3" x14ac:dyDescent="0.35">
      <c r="A120" s="3" t="s">
        <v>779</v>
      </c>
      <c r="B120">
        <v>6927</v>
      </c>
      <c r="C120">
        <v>21503</v>
      </c>
    </row>
    <row r="121" spans="1:3" x14ac:dyDescent="0.35">
      <c r="A121" s="3" t="s">
        <v>328</v>
      </c>
      <c r="B121">
        <v>254</v>
      </c>
      <c r="C121">
        <v>1033</v>
      </c>
    </row>
    <row r="122" spans="1:3" x14ac:dyDescent="0.35">
      <c r="A122" s="3" t="s">
        <v>1247</v>
      </c>
      <c r="B122">
        <v>1039</v>
      </c>
      <c r="C122">
        <v>8104</v>
      </c>
    </row>
    <row r="123" spans="1:3" x14ac:dyDescent="0.35">
      <c r="A123" s="3" t="s">
        <v>1254</v>
      </c>
      <c r="B123">
        <v>3876</v>
      </c>
      <c r="C123">
        <v>10950</v>
      </c>
    </row>
    <row r="124" spans="1:3" x14ac:dyDescent="0.35">
      <c r="A124" s="3" t="s">
        <v>760</v>
      </c>
      <c r="B124">
        <v>4219</v>
      </c>
      <c r="C124">
        <v>9208</v>
      </c>
    </row>
    <row r="125" spans="1:3" x14ac:dyDescent="0.35">
      <c r="A125" s="3" t="s">
        <v>91</v>
      </c>
      <c r="B125">
        <v>1593</v>
      </c>
      <c r="C125">
        <v>7090</v>
      </c>
    </row>
    <row r="126" spans="1:3" x14ac:dyDescent="0.35">
      <c r="A126" s="3" t="s">
        <v>273</v>
      </c>
      <c r="B126">
        <v>6599</v>
      </c>
      <c r="C126">
        <v>19840</v>
      </c>
    </row>
    <row r="127" spans="1:3" x14ac:dyDescent="0.35">
      <c r="A127" s="3" t="s">
        <v>1141</v>
      </c>
      <c r="B127">
        <v>1354</v>
      </c>
      <c r="C127">
        <v>5338</v>
      </c>
    </row>
    <row r="128" spans="1:3" x14ac:dyDescent="0.35">
      <c r="A128" s="3" t="s">
        <v>648</v>
      </c>
      <c r="B128">
        <v>802</v>
      </c>
      <c r="C128">
        <v>3665</v>
      </c>
    </row>
    <row r="129" spans="1:3" x14ac:dyDescent="0.35">
      <c r="A129" s="3" t="s">
        <v>660</v>
      </c>
      <c r="B129">
        <v>2839</v>
      </c>
      <c r="C129">
        <v>6236</v>
      </c>
    </row>
    <row r="130" spans="1:3" x14ac:dyDescent="0.35">
      <c r="A130" s="3" t="s">
        <v>140</v>
      </c>
      <c r="B130">
        <v>277</v>
      </c>
      <c r="C130">
        <v>5578</v>
      </c>
    </row>
    <row r="131" spans="1:3" x14ac:dyDescent="0.35">
      <c r="A131" s="3" t="s">
        <v>904</v>
      </c>
      <c r="B131">
        <v>238</v>
      </c>
      <c r="C131">
        <v>702</v>
      </c>
    </row>
    <row r="132" spans="1:3" x14ac:dyDescent="0.35">
      <c r="A132" s="3" t="s">
        <v>281</v>
      </c>
      <c r="B132">
        <v>3429</v>
      </c>
      <c r="C132">
        <v>6962</v>
      </c>
    </row>
    <row r="133" spans="1:3" x14ac:dyDescent="0.35">
      <c r="A133" s="3" t="s">
        <v>545</v>
      </c>
      <c r="B133">
        <v>2527</v>
      </c>
      <c r="C133">
        <v>7589</v>
      </c>
    </row>
    <row r="134" spans="1:3" x14ac:dyDescent="0.35">
      <c r="A134" s="3" t="s">
        <v>141</v>
      </c>
      <c r="B134">
        <v>277</v>
      </c>
      <c r="C134">
        <v>5578</v>
      </c>
    </row>
    <row r="135" spans="1:3" x14ac:dyDescent="0.35">
      <c r="A135" s="3" t="s">
        <v>1287</v>
      </c>
      <c r="B135">
        <v>936</v>
      </c>
      <c r="C135">
        <v>5951</v>
      </c>
    </row>
    <row r="136" spans="1:3" x14ac:dyDescent="0.35">
      <c r="A136" s="3" t="s">
        <v>1338</v>
      </c>
      <c r="B136">
        <v>103</v>
      </c>
      <c r="C136">
        <v>4699</v>
      </c>
    </row>
    <row r="137" spans="1:3" x14ac:dyDescent="0.35">
      <c r="A137" s="3" t="s">
        <v>926</v>
      </c>
      <c r="B137">
        <v>1751</v>
      </c>
      <c r="C137">
        <v>4015</v>
      </c>
    </row>
    <row r="138" spans="1:3" x14ac:dyDescent="0.35">
      <c r="A138" s="3" t="s">
        <v>966</v>
      </c>
      <c r="B138">
        <v>5583</v>
      </c>
      <c r="C138">
        <v>15184</v>
      </c>
    </row>
    <row r="139" spans="1:3" x14ac:dyDescent="0.35">
      <c r="A139" s="3" t="s">
        <v>533</v>
      </c>
      <c r="B139">
        <v>3685</v>
      </c>
      <c r="C139">
        <v>16685</v>
      </c>
    </row>
    <row r="140" spans="1:3" x14ac:dyDescent="0.35">
      <c r="A140" s="3" t="s">
        <v>485</v>
      </c>
      <c r="B140">
        <v>847</v>
      </c>
      <c r="C140">
        <v>5431</v>
      </c>
    </row>
    <row r="141" spans="1:3" x14ac:dyDescent="0.35">
      <c r="A141" s="3" t="s">
        <v>188</v>
      </c>
      <c r="B141">
        <v>3448</v>
      </c>
      <c r="C141">
        <v>22888</v>
      </c>
    </row>
    <row r="142" spans="1:3" x14ac:dyDescent="0.35">
      <c r="A142" s="3" t="s">
        <v>1248</v>
      </c>
      <c r="B142">
        <v>1039</v>
      </c>
      <c r="C142">
        <v>8104</v>
      </c>
    </row>
    <row r="143" spans="1:3" x14ac:dyDescent="0.35">
      <c r="A143" s="3" t="s">
        <v>616</v>
      </c>
      <c r="B143">
        <v>1453</v>
      </c>
      <c r="C143">
        <v>4314</v>
      </c>
    </row>
    <row r="144" spans="1:3" x14ac:dyDescent="0.35">
      <c r="A144" s="3" t="s">
        <v>101</v>
      </c>
      <c r="B144">
        <v>1587</v>
      </c>
      <c r="C144">
        <v>12773</v>
      </c>
    </row>
    <row r="145" spans="1:3" x14ac:dyDescent="0.35">
      <c r="A145" s="3" t="s">
        <v>1113</v>
      </c>
      <c r="B145">
        <v>848</v>
      </c>
      <c r="C145">
        <v>2062</v>
      </c>
    </row>
    <row r="146" spans="1:3" x14ac:dyDescent="0.35">
      <c r="A146" s="3" t="s">
        <v>543</v>
      </c>
      <c r="B146">
        <v>319</v>
      </c>
      <c r="C146">
        <v>7497</v>
      </c>
    </row>
    <row r="147" spans="1:3" x14ac:dyDescent="0.35">
      <c r="A147" s="3" t="s">
        <v>1159</v>
      </c>
      <c r="B147">
        <v>2340</v>
      </c>
      <c r="C147">
        <v>14527</v>
      </c>
    </row>
    <row r="148" spans="1:3" x14ac:dyDescent="0.35">
      <c r="A148" s="3" t="s">
        <v>483</v>
      </c>
      <c r="B148">
        <v>235</v>
      </c>
      <c r="C148">
        <v>874</v>
      </c>
    </row>
    <row r="149" spans="1:3" x14ac:dyDescent="0.35">
      <c r="A149" s="3" t="s">
        <v>186</v>
      </c>
      <c r="B149">
        <v>4401</v>
      </c>
      <c r="C149">
        <v>8903</v>
      </c>
    </row>
    <row r="150" spans="1:3" x14ac:dyDescent="0.35">
      <c r="A150" s="3" t="s">
        <v>352</v>
      </c>
      <c r="B150">
        <v>6987</v>
      </c>
      <c r="C150">
        <v>19098</v>
      </c>
    </row>
    <row r="151" spans="1:3" x14ac:dyDescent="0.35">
      <c r="A151" s="3" t="s">
        <v>1082</v>
      </c>
      <c r="B151">
        <v>1451</v>
      </c>
      <c r="C151">
        <v>9921</v>
      </c>
    </row>
    <row r="152" spans="1:3" x14ac:dyDescent="0.35">
      <c r="A152" s="3" t="s">
        <v>989</v>
      </c>
      <c r="B152">
        <v>4197</v>
      </c>
      <c r="C152">
        <v>9002</v>
      </c>
    </row>
    <row r="153" spans="1:3" x14ac:dyDescent="0.35">
      <c r="A153" s="3" t="s">
        <v>723</v>
      </c>
      <c r="B153">
        <v>1983</v>
      </c>
      <c r="C153">
        <v>9943</v>
      </c>
    </row>
    <row r="154" spans="1:3" x14ac:dyDescent="0.35">
      <c r="A154" s="3" t="s">
        <v>1341</v>
      </c>
      <c r="B154">
        <v>1001</v>
      </c>
      <c r="C154">
        <v>4897</v>
      </c>
    </row>
    <row r="155" spans="1:3" x14ac:dyDescent="0.35">
      <c r="A155" s="3" t="s">
        <v>981</v>
      </c>
      <c r="B155">
        <v>1556</v>
      </c>
      <c r="C155">
        <v>6195</v>
      </c>
    </row>
    <row r="156" spans="1:3" x14ac:dyDescent="0.35">
      <c r="A156" s="3" t="s">
        <v>1161</v>
      </c>
      <c r="B156">
        <v>85</v>
      </c>
      <c r="C156">
        <v>670</v>
      </c>
    </row>
    <row r="157" spans="1:3" x14ac:dyDescent="0.35">
      <c r="A157" s="3" t="s">
        <v>744</v>
      </c>
      <c r="B157">
        <v>1555</v>
      </c>
      <c r="C157">
        <v>11875</v>
      </c>
    </row>
    <row r="158" spans="1:3" x14ac:dyDescent="0.35">
      <c r="A158" s="3" t="s">
        <v>189</v>
      </c>
      <c r="B158">
        <v>3448</v>
      </c>
      <c r="C158">
        <v>22888</v>
      </c>
    </row>
    <row r="159" spans="1:3" x14ac:dyDescent="0.35">
      <c r="A159" s="3" t="s">
        <v>787</v>
      </c>
      <c r="B159">
        <v>6529</v>
      </c>
      <c r="C159">
        <v>20325</v>
      </c>
    </row>
    <row r="160" spans="1:3" x14ac:dyDescent="0.35">
      <c r="A160" s="3" t="s">
        <v>31</v>
      </c>
      <c r="B160">
        <v>185</v>
      </c>
      <c r="C160">
        <v>1525</v>
      </c>
    </row>
    <row r="161" spans="1:3" x14ac:dyDescent="0.35">
      <c r="A161" s="3" t="s">
        <v>767</v>
      </c>
      <c r="B161">
        <v>1927</v>
      </c>
      <c r="C161">
        <v>4968</v>
      </c>
    </row>
    <row r="162" spans="1:3" x14ac:dyDescent="0.35">
      <c r="A162" s="3" t="s">
        <v>451</v>
      </c>
      <c r="B162">
        <v>324</v>
      </c>
      <c r="C162">
        <v>2539</v>
      </c>
    </row>
    <row r="163" spans="1:3" x14ac:dyDescent="0.35">
      <c r="A163" s="3" t="s">
        <v>105</v>
      </c>
      <c r="B163">
        <v>648</v>
      </c>
      <c r="C163">
        <v>2463</v>
      </c>
    </row>
    <row r="164" spans="1:3" x14ac:dyDescent="0.35">
      <c r="A164" s="3" t="s">
        <v>531</v>
      </c>
      <c r="B164">
        <v>5068</v>
      </c>
      <c r="C164">
        <v>10973</v>
      </c>
    </row>
    <row r="165" spans="1:3" x14ac:dyDescent="0.35">
      <c r="A165" s="3" t="s">
        <v>314</v>
      </c>
      <c r="B165">
        <v>2588</v>
      </c>
      <c r="C165">
        <v>12204</v>
      </c>
    </row>
    <row r="166" spans="1:3" x14ac:dyDescent="0.35">
      <c r="A166" s="3" t="s">
        <v>18</v>
      </c>
      <c r="B166">
        <v>2605</v>
      </c>
      <c r="C166">
        <v>14701</v>
      </c>
    </row>
    <row r="167" spans="1:3" x14ac:dyDescent="0.35">
      <c r="A167" s="3" t="s">
        <v>391</v>
      </c>
      <c r="B167">
        <v>7790</v>
      </c>
      <c r="C167">
        <v>28557</v>
      </c>
    </row>
    <row r="168" spans="1:3" x14ac:dyDescent="0.35">
      <c r="A168" s="3" t="s">
        <v>368</v>
      </c>
      <c r="B168">
        <v>214</v>
      </c>
      <c r="C168">
        <v>1231</v>
      </c>
    </row>
    <row r="169" spans="1:3" x14ac:dyDescent="0.35">
      <c r="A169" s="3" t="s">
        <v>812</v>
      </c>
      <c r="B169">
        <v>1439</v>
      </c>
      <c r="C169">
        <v>6596</v>
      </c>
    </row>
    <row r="170" spans="1:3" x14ac:dyDescent="0.35">
      <c r="A170" s="3" t="s">
        <v>792</v>
      </c>
      <c r="B170">
        <v>335</v>
      </c>
      <c r="C170">
        <v>1225</v>
      </c>
    </row>
    <row r="171" spans="1:3" x14ac:dyDescent="0.35">
      <c r="A171" s="3" t="s">
        <v>691</v>
      </c>
      <c r="B171">
        <v>584</v>
      </c>
      <c r="C171">
        <v>4369</v>
      </c>
    </row>
    <row r="172" spans="1:3" x14ac:dyDescent="0.35">
      <c r="A172" s="3" t="s">
        <v>1296</v>
      </c>
      <c r="B172">
        <v>3870</v>
      </c>
      <c r="C172">
        <v>9840</v>
      </c>
    </row>
    <row r="173" spans="1:3" x14ac:dyDescent="0.35">
      <c r="A173" s="3" t="s">
        <v>613</v>
      </c>
      <c r="B173">
        <v>218</v>
      </c>
      <c r="C173">
        <v>4852</v>
      </c>
    </row>
    <row r="174" spans="1:3" x14ac:dyDescent="0.35">
      <c r="A174" s="3" t="s">
        <v>146</v>
      </c>
      <c r="B174">
        <v>2873</v>
      </c>
      <c r="C174">
        <v>7595</v>
      </c>
    </row>
    <row r="175" spans="1:3" x14ac:dyDescent="0.35">
      <c r="A175" s="3" t="s">
        <v>733</v>
      </c>
      <c r="B175">
        <v>1665</v>
      </c>
      <c r="C175">
        <v>7195</v>
      </c>
    </row>
    <row r="176" spans="1:3" x14ac:dyDescent="0.35">
      <c r="A176" s="3" t="s">
        <v>323</v>
      </c>
      <c r="B176">
        <v>2061</v>
      </c>
      <c r="C176">
        <v>8141</v>
      </c>
    </row>
    <row r="177" spans="1:3" x14ac:dyDescent="0.35">
      <c r="A177" s="3" t="s">
        <v>936</v>
      </c>
      <c r="B177">
        <v>4299</v>
      </c>
      <c r="C177">
        <v>9869</v>
      </c>
    </row>
    <row r="178" spans="1:3" x14ac:dyDescent="0.35">
      <c r="A178" s="3" t="s">
        <v>1276</v>
      </c>
      <c r="B178">
        <v>1202</v>
      </c>
      <c r="C178">
        <v>7786</v>
      </c>
    </row>
    <row r="179" spans="1:3" x14ac:dyDescent="0.35">
      <c r="A179" s="3" t="s">
        <v>577</v>
      </c>
      <c r="B179">
        <v>2045</v>
      </c>
      <c r="C179">
        <v>5152</v>
      </c>
    </row>
    <row r="180" spans="1:3" x14ac:dyDescent="0.35">
      <c r="A180" s="3" t="s">
        <v>893</v>
      </c>
      <c r="B180">
        <v>1574</v>
      </c>
      <c r="C180">
        <v>5831</v>
      </c>
    </row>
    <row r="181" spans="1:3" x14ac:dyDescent="0.35">
      <c r="A181" s="3" t="s">
        <v>703</v>
      </c>
      <c r="B181">
        <v>505</v>
      </c>
      <c r="C181">
        <v>2321</v>
      </c>
    </row>
    <row r="182" spans="1:3" x14ac:dyDescent="0.35">
      <c r="A182" s="3" t="s">
        <v>182</v>
      </c>
      <c r="B182">
        <v>3389</v>
      </c>
      <c r="C182">
        <v>11464</v>
      </c>
    </row>
    <row r="183" spans="1:3" x14ac:dyDescent="0.35">
      <c r="A183" s="3" t="s">
        <v>1356</v>
      </c>
      <c r="B183">
        <v>2189</v>
      </c>
      <c r="C183">
        <v>6499</v>
      </c>
    </row>
    <row r="184" spans="1:3" x14ac:dyDescent="0.35">
      <c r="A184" s="3" t="s">
        <v>1178</v>
      </c>
      <c r="B184">
        <v>914</v>
      </c>
      <c r="C184">
        <v>2695</v>
      </c>
    </row>
    <row r="185" spans="1:3" x14ac:dyDescent="0.35">
      <c r="A185" s="3" t="s">
        <v>996</v>
      </c>
      <c r="B185">
        <v>2111</v>
      </c>
      <c r="C185">
        <v>11621</v>
      </c>
    </row>
    <row r="186" spans="1:3" x14ac:dyDescent="0.35">
      <c r="A186" s="3" t="s">
        <v>710</v>
      </c>
      <c r="B186">
        <v>4710</v>
      </c>
      <c r="C186">
        <v>10520</v>
      </c>
    </row>
    <row r="187" spans="1:3" x14ac:dyDescent="0.35">
      <c r="A187" s="3" t="s">
        <v>1008</v>
      </c>
      <c r="B187">
        <v>1577</v>
      </c>
      <c r="C187">
        <v>8305</v>
      </c>
    </row>
    <row r="188" spans="1:3" x14ac:dyDescent="0.35">
      <c r="A188" s="3" t="s">
        <v>549</v>
      </c>
      <c r="B188">
        <v>1791</v>
      </c>
      <c r="C188">
        <v>10138</v>
      </c>
    </row>
    <row r="189" spans="1:3" x14ac:dyDescent="0.35">
      <c r="A189" s="3" t="s">
        <v>197</v>
      </c>
      <c r="B189">
        <v>241</v>
      </c>
      <c r="C189">
        <v>770</v>
      </c>
    </row>
    <row r="190" spans="1:3" x14ac:dyDescent="0.35">
      <c r="A190" s="3" t="s">
        <v>249</v>
      </c>
      <c r="B190">
        <v>2797</v>
      </c>
      <c r="C190">
        <v>6671</v>
      </c>
    </row>
    <row r="191" spans="1:3" x14ac:dyDescent="0.35">
      <c r="A191" s="3" t="s">
        <v>174</v>
      </c>
      <c r="B191">
        <v>2542</v>
      </c>
      <c r="C191">
        <v>9206</v>
      </c>
    </row>
    <row r="192" spans="1:3" x14ac:dyDescent="0.35">
      <c r="A192" s="3" t="s">
        <v>1327</v>
      </c>
      <c r="B192">
        <v>1778</v>
      </c>
      <c r="C192">
        <v>4521</v>
      </c>
    </row>
    <row r="193" spans="1:3" x14ac:dyDescent="0.35">
      <c r="A193" s="3" t="s">
        <v>1165</v>
      </c>
      <c r="B193">
        <v>2462</v>
      </c>
      <c r="C193">
        <v>8178</v>
      </c>
    </row>
    <row r="194" spans="1:3" x14ac:dyDescent="0.35">
      <c r="A194" s="3" t="s">
        <v>296</v>
      </c>
      <c r="B194">
        <v>1563</v>
      </c>
      <c r="C194">
        <v>5934</v>
      </c>
    </row>
    <row r="195" spans="1:3" x14ac:dyDescent="0.35">
      <c r="A195" s="3" t="s">
        <v>396</v>
      </c>
      <c r="B195">
        <v>633</v>
      </c>
      <c r="C195">
        <v>9905</v>
      </c>
    </row>
    <row r="196" spans="1:3" x14ac:dyDescent="0.35">
      <c r="A196" s="3" t="s">
        <v>231</v>
      </c>
      <c r="B196">
        <v>1029</v>
      </c>
      <c r="C196">
        <v>3234</v>
      </c>
    </row>
    <row r="197" spans="1:3" x14ac:dyDescent="0.35">
      <c r="A197" s="3" t="s">
        <v>880</v>
      </c>
      <c r="B197">
        <v>187</v>
      </c>
      <c r="C197">
        <v>5250</v>
      </c>
    </row>
    <row r="198" spans="1:3" x14ac:dyDescent="0.35">
      <c r="A198" s="3" t="s">
        <v>954</v>
      </c>
      <c r="B198">
        <v>501</v>
      </c>
      <c r="C198">
        <v>1083</v>
      </c>
    </row>
    <row r="199" spans="1:3" x14ac:dyDescent="0.35">
      <c r="A199" s="3" t="s">
        <v>1200</v>
      </c>
      <c r="B199">
        <v>606</v>
      </c>
      <c r="C199">
        <v>7566</v>
      </c>
    </row>
    <row r="200" spans="1:3" x14ac:dyDescent="0.35">
      <c r="A200" s="3" t="s">
        <v>15</v>
      </c>
      <c r="B200">
        <v>2605</v>
      </c>
      <c r="C200">
        <v>14701</v>
      </c>
    </row>
    <row r="201" spans="1:3" x14ac:dyDescent="0.35">
      <c r="A201" s="3" t="s">
        <v>109</v>
      </c>
      <c r="B201">
        <v>5355</v>
      </c>
      <c r="C201">
        <v>19214</v>
      </c>
    </row>
    <row r="202" spans="1:3" x14ac:dyDescent="0.35">
      <c r="A202" s="3" t="s">
        <v>256</v>
      </c>
      <c r="B202">
        <v>7029</v>
      </c>
      <c r="C202">
        <v>21087</v>
      </c>
    </row>
    <row r="203" spans="1:3" x14ac:dyDescent="0.35">
      <c r="A203" s="3" t="s">
        <v>847</v>
      </c>
      <c r="B203">
        <v>945</v>
      </c>
      <c r="C203">
        <v>4220</v>
      </c>
    </row>
    <row r="204" spans="1:3" x14ac:dyDescent="0.35">
      <c r="A204" s="3" t="s">
        <v>342</v>
      </c>
      <c r="B204">
        <v>2845</v>
      </c>
      <c r="C204">
        <v>12646</v>
      </c>
    </row>
    <row r="205" spans="1:3" x14ac:dyDescent="0.35">
      <c r="A205" s="3" t="s">
        <v>634</v>
      </c>
      <c r="B205">
        <v>6603</v>
      </c>
      <c r="C205">
        <v>15563</v>
      </c>
    </row>
    <row r="206" spans="1:3" x14ac:dyDescent="0.35">
      <c r="A206" s="3" t="s">
        <v>707</v>
      </c>
      <c r="B206">
        <v>867</v>
      </c>
      <c r="C206">
        <v>7441</v>
      </c>
    </row>
    <row r="207" spans="1:3" x14ac:dyDescent="0.35">
      <c r="A207" s="3" t="s">
        <v>912</v>
      </c>
      <c r="B207">
        <v>3502</v>
      </c>
      <c r="C207">
        <v>8762</v>
      </c>
    </row>
    <row r="208" spans="1:3" x14ac:dyDescent="0.35">
      <c r="A208" s="3" t="s">
        <v>783</v>
      </c>
      <c r="B208">
        <v>444</v>
      </c>
      <c r="C208">
        <v>6392</v>
      </c>
    </row>
    <row r="209" spans="1:3" x14ac:dyDescent="0.35">
      <c r="A209" s="3" t="s">
        <v>1024</v>
      </c>
      <c r="B209">
        <v>3430</v>
      </c>
      <c r="C209">
        <v>8780</v>
      </c>
    </row>
    <row r="210" spans="1:3" x14ac:dyDescent="0.35">
      <c r="A210" s="3" t="s">
        <v>1204</v>
      </c>
      <c r="B210">
        <v>126</v>
      </c>
      <c r="C210">
        <v>3316</v>
      </c>
    </row>
    <row r="211" spans="1:3" x14ac:dyDescent="0.35">
      <c r="A211" s="3" t="s">
        <v>93</v>
      </c>
      <c r="B211">
        <v>7046</v>
      </c>
      <c r="C211">
        <v>18497</v>
      </c>
    </row>
    <row r="212" spans="1:3" x14ac:dyDescent="0.35">
      <c r="A212" s="3" t="s">
        <v>885</v>
      </c>
      <c r="B212">
        <v>418</v>
      </c>
      <c r="C212">
        <v>1109</v>
      </c>
    </row>
    <row r="213" spans="1:3" x14ac:dyDescent="0.35">
      <c r="A213" s="3" t="s">
        <v>1224</v>
      </c>
      <c r="B213">
        <v>1539</v>
      </c>
      <c r="C213">
        <v>6724</v>
      </c>
    </row>
    <row r="214" spans="1:3" x14ac:dyDescent="0.35">
      <c r="A214" s="3" t="s">
        <v>1090</v>
      </c>
      <c r="B214">
        <v>67</v>
      </c>
      <c r="C214">
        <v>594</v>
      </c>
    </row>
    <row r="215" spans="1:3" x14ac:dyDescent="0.35">
      <c r="A215" s="3" t="s">
        <v>1051</v>
      </c>
      <c r="B215">
        <v>3875</v>
      </c>
      <c r="C215">
        <v>16631</v>
      </c>
    </row>
    <row r="216" spans="1:3" x14ac:dyDescent="0.35">
      <c r="A216" s="3" t="s">
        <v>799</v>
      </c>
      <c r="B216">
        <v>64</v>
      </c>
      <c r="C216">
        <v>2663</v>
      </c>
    </row>
    <row r="217" spans="1:3" x14ac:dyDescent="0.35">
      <c r="A217" s="3" t="s">
        <v>902</v>
      </c>
      <c r="B217">
        <v>1381</v>
      </c>
      <c r="C217">
        <v>7478</v>
      </c>
    </row>
    <row r="218" spans="1:3" x14ac:dyDescent="0.35">
      <c r="A218" s="3" t="s">
        <v>565</v>
      </c>
      <c r="B218">
        <v>1171</v>
      </c>
      <c r="C218">
        <v>4202</v>
      </c>
    </row>
    <row r="219" spans="1:3" x14ac:dyDescent="0.35">
      <c r="A219" s="3" t="s">
        <v>683</v>
      </c>
      <c r="B219">
        <v>3516</v>
      </c>
      <c r="C219">
        <v>8876</v>
      </c>
    </row>
    <row r="220" spans="1:3" x14ac:dyDescent="0.35">
      <c r="A220" s="3" t="s">
        <v>557</v>
      </c>
      <c r="B220">
        <v>220</v>
      </c>
      <c r="C220">
        <v>3592</v>
      </c>
    </row>
    <row r="221" spans="1:3" x14ac:dyDescent="0.35">
      <c r="A221" s="3" t="s">
        <v>134</v>
      </c>
      <c r="B221">
        <v>622</v>
      </c>
      <c r="C221">
        <v>1757</v>
      </c>
    </row>
    <row r="222" spans="1:3" x14ac:dyDescent="0.35">
      <c r="A222" s="3" t="s">
        <v>60</v>
      </c>
      <c r="B222">
        <v>265</v>
      </c>
      <c r="C222">
        <v>1629</v>
      </c>
    </row>
    <row r="223" spans="1:3" x14ac:dyDescent="0.35">
      <c r="A223" s="3" t="s">
        <v>1018</v>
      </c>
      <c r="B223">
        <v>1704</v>
      </c>
      <c r="C223">
        <v>3411</v>
      </c>
    </row>
    <row r="224" spans="1:3" x14ac:dyDescent="0.35">
      <c r="A224" s="3" t="s">
        <v>1174</v>
      </c>
      <c r="B224">
        <v>3454</v>
      </c>
      <c r="C224">
        <v>9941</v>
      </c>
    </row>
    <row r="225" spans="1:3" x14ac:dyDescent="0.35">
      <c r="A225" s="3" t="s">
        <v>132</v>
      </c>
      <c r="B225">
        <v>727</v>
      </c>
      <c r="C225">
        <v>1591</v>
      </c>
    </row>
    <row r="226" spans="1:3" x14ac:dyDescent="0.35">
      <c r="A226" s="3" t="s">
        <v>1010</v>
      </c>
      <c r="B226">
        <v>58</v>
      </c>
      <c r="C226">
        <v>1010</v>
      </c>
    </row>
    <row r="227" spans="1:3" x14ac:dyDescent="0.35">
      <c r="A227" s="3" t="s">
        <v>837</v>
      </c>
      <c r="B227">
        <v>2121</v>
      </c>
      <c r="C227">
        <v>6061</v>
      </c>
    </row>
    <row r="228" spans="1:3" x14ac:dyDescent="0.35">
      <c r="A228" s="3" t="s">
        <v>1322</v>
      </c>
      <c r="B228">
        <v>1335</v>
      </c>
      <c r="C228">
        <v>3560</v>
      </c>
    </row>
    <row r="229" spans="1:3" x14ac:dyDescent="0.35">
      <c r="A229" s="3" t="s">
        <v>943</v>
      </c>
      <c r="B229">
        <v>2812</v>
      </c>
      <c r="C229">
        <v>8765</v>
      </c>
    </row>
    <row r="230" spans="1:3" x14ac:dyDescent="0.35">
      <c r="A230" s="3" t="s">
        <v>866</v>
      </c>
      <c r="B230">
        <v>258</v>
      </c>
      <c r="C230">
        <v>1626</v>
      </c>
    </row>
    <row r="231" spans="1:3" x14ac:dyDescent="0.35">
      <c r="A231" s="3" t="s">
        <v>945</v>
      </c>
      <c r="B231">
        <v>1318</v>
      </c>
      <c r="C231">
        <v>3756</v>
      </c>
    </row>
    <row r="232" spans="1:3" x14ac:dyDescent="0.35">
      <c r="A232" s="3" t="s">
        <v>1343</v>
      </c>
      <c r="B232">
        <v>2088</v>
      </c>
      <c r="C232">
        <v>5460</v>
      </c>
    </row>
    <row r="233" spans="1:3" x14ac:dyDescent="0.35">
      <c r="A233" s="3" t="s">
        <v>377</v>
      </c>
      <c r="B233">
        <v>4611</v>
      </c>
      <c r="C233">
        <v>10397</v>
      </c>
    </row>
    <row r="234" spans="1:3" x14ac:dyDescent="0.35">
      <c r="A234" s="3" t="s">
        <v>453</v>
      </c>
      <c r="B234">
        <v>3062</v>
      </c>
      <c r="C234">
        <v>9845</v>
      </c>
    </row>
    <row r="235" spans="1:3" x14ac:dyDescent="0.35">
      <c r="A235" s="3" t="s">
        <v>103</v>
      </c>
      <c r="B235">
        <v>1587</v>
      </c>
      <c r="C235">
        <v>12773</v>
      </c>
    </row>
    <row r="236" spans="1:3" x14ac:dyDescent="0.35">
      <c r="A236" s="3" t="s">
        <v>574</v>
      </c>
      <c r="B236">
        <v>2045</v>
      </c>
      <c r="C236">
        <v>5152</v>
      </c>
    </row>
    <row r="237" spans="1:3" x14ac:dyDescent="0.35">
      <c r="A237" s="3" t="s">
        <v>1031</v>
      </c>
      <c r="B237">
        <v>2914</v>
      </c>
      <c r="C237">
        <v>17356</v>
      </c>
    </row>
    <row r="238" spans="1:3" x14ac:dyDescent="0.35">
      <c r="A238" s="3" t="s">
        <v>195</v>
      </c>
      <c r="B238">
        <v>6848</v>
      </c>
      <c r="C238">
        <v>27352</v>
      </c>
    </row>
    <row r="239" spans="1:3" x14ac:dyDescent="0.35">
      <c r="A239" s="3" t="s">
        <v>1251</v>
      </c>
      <c r="B239">
        <v>355</v>
      </c>
      <c r="C239">
        <v>847</v>
      </c>
    </row>
    <row r="240" spans="1:3" x14ac:dyDescent="0.35">
      <c r="A240" s="3" t="s">
        <v>130</v>
      </c>
      <c r="B240">
        <v>727</v>
      </c>
      <c r="C240">
        <v>1591</v>
      </c>
    </row>
    <row r="241" spans="1:3" x14ac:dyDescent="0.35">
      <c r="A241" s="3" t="s">
        <v>947</v>
      </c>
      <c r="B241">
        <v>4271</v>
      </c>
      <c r="C241">
        <v>11782</v>
      </c>
    </row>
    <row r="242" spans="1:3" x14ac:dyDescent="0.35">
      <c r="A242" s="3" t="s">
        <v>853</v>
      </c>
      <c r="B242">
        <v>808</v>
      </c>
      <c r="C242">
        <v>3326</v>
      </c>
    </row>
    <row r="243" spans="1:3" x14ac:dyDescent="0.35">
      <c r="A243" s="3" t="s">
        <v>659</v>
      </c>
      <c r="B243">
        <v>2839</v>
      </c>
      <c r="C243">
        <v>6236</v>
      </c>
    </row>
    <row r="244" spans="1:3" x14ac:dyDescent="0.35">
      <c r="A244" s="3" t="s">
        <v>769</v>
      </c>
      <c r="B244">
        <v>961</v>
      </c>
      <c r="C244">
        <v>3913</v>
      </c>
    </row>
    <row r="245" spans="1:3" x14ac:dyDescent="0.35">
      <c r="A245" s="3" t="s">
        <v>499</v>
      </c>
      <c r="B245">
        <v>3750</v>
      </c>
      <c r="C245">
        <v>9021</v>
      </c>
    </row>
    <row r="246" spans="1:3" x14ac:dyDescent="0.35">
      <c r="A246" s="3" t="s">
        <v>228</v>
      </c>
      <c r="B246">
        <v>3793</v>
      </c>
      <c r="C246">
        <v>22530</v>
      </c>
    </row>
    <row r="247" spans="1:3" x14ac:dyDescent="0.35">
      <c r="A247" s="3" t="s">
        <v>857</v>
      </c>
      <c r="B247">
        <v>605</v>
      </c>
      <c r="C247">
        <v>2589</v>
      </c>
    </row>
    <row r="248" spans="1:3" x14ac:dyDescent="0.35">
      <c r="A248" s="3" t="s">
        <v>1155</v>
      </c>
      <c r="B248">
        <v>1246</v>
      </c>
      <c r="C248">
        <v>5346</v>
      </c>
    </row>
    <row r="249" spans="1:3" x14ac:dyDescent="0.35">
      <c r="A249" s="3" t="s">
        <v>1163</v>
      </c>
      <c r="B249">
        <v>1012</v>
      </c>
      <c r="C249">
        <v>4057</v>
      </c>
    </row>
    <row r="250" spans="1:3" x14ac:dyDescent="0.35">
      <c r="A250" s="3" t="s">
        <v>353</v>
      </c>
      <c r="B250">
        <v>6987</v>
      </c>
      <c r="C250">
        <v>19098</v>
      </c>
    </row>
    <row r="251" spans="1:3" x14ac:dyDescent="0.35">
      <c r="A251" s="3" t="s">
        <v>1331</v>
      </c>
      <c r="B251">
        <v>287</v>
      </c>
      <c r="C251">
        <v>2101</v>
      </c>
    </row>
    <row r="252" spans="1:3" x14ac:dyDescent="0.35">
      <c r="A252" s="3" t="s">
        <v>976</v>
      </c>
      <c r="B252">
        <v>471</v>
      </c>
      <c r="C252">
        <v>3281</v>
      </c>
    </row>
    <row r="253" spans="1:3" x14ac:dyDescent="0.35">
      <c r="A253" s="3" t="s">
        <v>785</v>
      </c>
      <c r="B253">
        <v>1724</v>
      </c>
      <c r="C253">
        <v>8706</v>
      </c>
    </row>
    <row r="254" spans="1:3" x14ac:dyDescent="0.35">
      <c r="A254" s="3" t="s">
        <v>1142</v>
      </c>
      <c r="B254">
        <v>1354</v>
      </c>
      <c r="C254">
        <v>5338</v>
      </c>
    </row>
    <row r="255" spans="1:3" x14ac:dyDescent="0.35">
      <c r="A255" s="3" t="s">
        <v>1027</v>
      </c>
      <c r="B255">
        <v>3306</v>
      </c>
      <c r="C255">
        <v>6783</v>
      </c>
    </row>
    <row r="256" spans="1:3" x14ac:dyDescent="0.35">
      <c r="A256" s="3" t="s">
        <v>1062</v>
      </c>
      <c r="B256">
        <v>1749</v>
      </c>
      <c r="C256">
        <v>10001</v>
      </c>
    </row>
    <row r="257" spans="1:3" x14ac:dyDescent="0.35">
      <c r="A257" s="3" t="s">
        <v>259</v>
      </c>
      <c r="B257">
        <v>3033</v>
      </c>
      <c r="C257">
        <v>9965</v>
      </c>
    </row>
    <row r="258" spans="1:3" x14ac:dyDescent="0.35">
      <c r="A258" s="3" t="s">
        <v>1323</v>
      </c>
      <c r="B258">
        <v>1335</v>
      </c>
      <c r="C258">
        <v>3560</v>
      </c>
    </row>
    <row r="259" spans="1:3" x14ac:dyDescent="0.35">
      <c r="A259" s="3" t="s">
        <v>1315</v>
      </c>
      <c r="B259">
        <v>4339</v>
      </c>
      <c r="C259">
        <v>9609</v>
      </c>
    </row>
    <row r="260" spans="1:3" x14ac:dyDescent="0.35">
      <c r="A260" s="3" t="s">
        <v>193</v>
      </c>
      <c r="B260">
        <v>6848</v>
      </c>
      <c r="C260">
        <v>27352</v>
      </c>
    </row>
    <row r="261" spans="1:3" x14ac:dyDescent="0.35">
      <c r="A261" s="3" t="s">
        <v>739</v>
      </c>
      <c r="B261">
        <v>1192</v>
      </c>
      <c r="C261">
        <v>5412</v>
      </c>
    </row>
    <row r="262" spans="1:3" x14ac:dyDescent="0.35">
      <c r="A262" s="3" t="s">
        <v>964</v>
      </c>
      <c r="B262">
        <v>2526</v>
      </c>
      <c r="C262">
        <v>6147</v>
      </c>
    </row>
    <row r="263" spans="1:3" x14ac:dyDescent="0.35">
      <c r="A263" s="3" t="s">
        <v>358</v>
      </c>
      <c r="B263">
        <v>559</v>
      </c>
      <c r="C263">
        <v>2666</v>
      </c>
    </row>
    <row r="264" spans="1:3" x14ac:dyDescent="0.35">
      <c r="A264" s="3" t="s">
        <v>1310</v>
      </c>
      <c r="B264">
        <v>2661</v>
      </c>
      <c r="C264">
        <v>5944</v>
      </c>
    </row>
    <row r="265" spans="1:3" x14ac:dyDescent="0.35">
      <c r="A265" s="3" t="s">
        <v>1136</v>
      </c>
      <c r="B265">
        <v>767</v>
      </c>
      <c r="C265">
        <v>9215</v>
      </c>
    </row>
    <row r="266" spans="1:3" x14ac:dyDescent="0.35">
      <c r="A266" s="3" t="s">
        <v>471</v>
      </c>
      <c r="B266">
        <v>1753</v>
      </c>
      <c r="C266">
        <v>7664</v>
      </c>
    </row>
    <row r="267" spans="1:3" x14ac:dyDescent="0.35">
      <c r="A267" s="3" t="s">
        <v>112</v>
      </c>
      <c r="B267">
        <v>2382</v>
      </c>
      <c r="C267">
        <v>8001</v>
      </c>
    </row>
    <row r="268" spans="1:3" x14ac:dyDescent="0.35">
      <c r="A268" s="3" t="s">
        <v>346</v>
      </c>
      <c r="B268">
        <v>196</v>
      </c>
      <c r="C268">
        <v>2119</v>
      </c>
    </row>
    <row r="269" spans="1:3" x14ac:dyDescent="0.35">
      <c r="A269" s="3" t="s">
        <v>859</v>
      </c>
      <c r="B269">
        <v>1100</v>
      </c>
      <c r="C269">
        <v>3776</v>
      </c>
    </row>
    <row r="270" spans="1:3" x14ac:dyDescent="0.35">
      <c r="A270" s="3" t="s">
        <v>279</v>
      </c>
      <c r="B270">
        <v>1385</v>
      </c>
      <c r="C270">
        <v>5620</v>
      </c>
    </row>
    <row r="271" spans="1:3" x14ac:dyDescent="0.35">
      <c r="A271" s="3" t="s">
        <v>1349</v>
      </c>
      <c r="B271">
        <v>1057</v>
      </c>
      <c r="C271">
        <v>7870</v>
      </c>
    </row>
    <row r="272" spans="1:3" x14ac:dyDescent="0.35">
      <c r="A272" s="3" t="s">
        <v>1386</v>
      </c>
      <c r="B272">
        <v>2444</v>
      </c>
      <c r="C272">
        <v>8962</v>
      </c>
    </row>
    <row r="273" spans="1:3" x14ac:dyDescent="0.35">
      <c r="A273" s="3" t="s">
        <v>1265</v>
      </c>
      <c r="B273">
        <v>300</v>
      </c>
      <c r="C273">
        <v>611</v>
      </c>
    </row>
    <row r="274" spans="1:3" x14ac:dyDescent="0.35">
      <c r="A274" s="3" t="s">
        <v>435</v>
      </c>
      <c r="B274">
        <v>1157</v>
      </c>
      <c r="C274">
        <v>7684</v>
      </c>
    </row>
    <row r="275" spans="1:3" x14ac:dyDescent="0.35">
      <c r="A275" s="3" t="s">
        <v>755</v>
      </c>
      <c r="B275">
        <v>231</v>
      </c>
      <c r="C275">
        <v>810</v>
      </c>
    </row>
    <row r="276" spans="1:3" x14ac:dyDescent="0.35">
      <c r="A276" s="3" t="s">
        <v>977</v>
      </c>
      <c r="B276">
        <v>471</v>
      </c>
      <c r="C276">
        <v>3281</v>
      </c>
    </row>
    <row r="277" spans="1:3" x14ac:dyDescent="0.35">
      <c r="A277" s="3" t="s">
        <v>538</v>
      </c>
      <c r="B277">
        <v>1335</v>
      </c>
      <c r="C277">
        <v>6355</v>
      </c>
    </row>
    <row r="278" spans="1:3" x14ac:dyDescent="0.35">
      <c r="A278" s="3" t="s">
        <v>1280</v>
      </c>
      <c r="B278">
        <v>247</v>
      </c>
      <c r="C278">
        <v>1476</v>
      </c>
    </row>
    <row r="279" spans="1:3" x14ac:dyDescent="0.35">
      <c r="A279" s="3" t="s">
        <v>225</v>
      </c>
      <c r="B279">
        <v>2226</v>
      </c>
      <c r="C279">
        <v>5153</v>
      </c>
    </row>
    <row r="280" spans="1:3" x14ac:dyDescent="0.35">
      <c r="A280" s="3" t="s">
        <v>1274</v>
      </c>
      <c r="B280">
        <v>700</v>
      </c>
      <c r="C280">
        <v>3333</v>
      </c>
    </row>
    <row r="281" spans="1:3" x14ac:dyDescent="0.35">
      <c r="A281" s="3" t="s">
        <v>974</v>
      </c>
      <c r="B281">
        <v>2037</v>
      </c>
      <c r="C281">
        <v>5313</v>
      </c>
    </row>
    <row r="282" spans="1:3" x14ac:dyDescent="0.35">
      <c r="A282" s="3" t="s">
        <v>76</v>
      </c>
      <c r="B282">
        <v>6535</v>
      </c>
      <c r="C282">
        <v>24433</v>
      </c>
    </row>
    <row r="283" spans="1:3" x14ac:dyDescent="0.35">
      <c r="A283" s="3" t="s">
        <v>43</v>
      </c>
      <c r="B283">
        <v>734</v>
      </c>
      <c r="C283">
        <v>2516</v>
      </c>
    </row>
    <row r="284" spans="1:3" x14ac:dyDescent="0.35">
      <c r="A284" s="3" t="s">
        <v>555</v>
      </c>
      <c r="B284">
        <v>2389</v>
      </c>
      <c r="C284">
        <v>5449</v>
      </c>
    </row>
    <row r="285" spans="1:3" x14ac:dyDescent="0.35">
      <c r="A285" s="3" t="s">
        <v>627</v>
      </c>
      <c r="B285">
        <v>1481</v>
      </c>
      <c r="C285">
        <v>8994</v>
      </c>
    </row>
    <row r="286" spans="1:3" x14ac:dyDescent="0.35">
      <c r="A286" s="3" t="s">
        <v>1045</v>
      </c>
      <c r="B286">
        <v>485</v>
      </c>
      <c r="C286">
        <v>3729</v>
      </c>
    </row>
    <row r="287" spans="1:3" x14ac:dyDescent="0.35">
      <c r="A287" s="3" t="s">
        <v>715</v>
      </c>
      <c r="B287">
        <v>4432</v>
      </c>
      <c r="C287">
        <v>14449</v>
      </c>
    </row>
    <row r="288" spans="1:3" x14ac:dyDescent="0.35">
      <c r="A288" s="3" t="s">
        <v>355</v>
      </c>
      <c r="B288">
        <v>1423</v>
      </c>
      <c r="C288">
        <v>5322</v>
      </c>
    </row>
    <row r="289" spans="1:3" x14ac:dyDescent="0.35">
      <c r="A289" s="3" t="s">
        <v>1250</v>
      </c>
      <c r="B289">
        <v>355</v>
      </c>
      <c r="C289">
        <v>847</v>
      </c>
    </row>
    <row r="290" spans="1:3" x14ac:dyDescent="0.35">
      <c r="A290" s="3" t="s">
        <v>263</v>
      </c>
      <c r="B290">
        <v>5886</v>
      </c>
      <c r="C290">
        <v>15394</v>
      </c>
    </row>
    <row r="291" spans="1:3" x14ac:dyDescent="0.35">
      <c r="A291" s="3" t="s">
        <v>594</v>
      </c>
      <c r="B291">
        <v>1495</v>
      </c>
      <c r="C291">
        <v>8288</v>
      </c>
    </row>
    <row r="292" spans="1:3" x14ac:dyDescent="0.35">
      <c r="A292" s="3" t="s">
        <v>599</v>
      </c>
      <c r="B292">
        <v>1423</v>
      </c>
      <c r="C292">
        <v>10628</v>
      </c>
    </row>
    <row r="293" spans="1:3" x14ac:dyDescent="0.35">
      <c r="A293" s="3" t="s">
        <v>1350</v>
      </c>
      <c r="B293">
        <v>1057</v>
      </c>
      <c r="C293">
        <v>7870</v>
      </c>
    </row>
    <row r="294" spans="1:3" x14ac:dyDescent="0.35">
      <c r="A294" s="3" t="s">
        <v>356</v>
      </c>
      <c r="B294">
        <v>1423</v>
      </c>
      <c r="C294">
        <v>5322</v>
      </c>
    </row>
    <row r="295" spans="1:3" x14ac:dyDescent="0.35">
      <c r="A295" s="3" t="s">
        <v>931</v>
      </c>
      <c r="B295">
        <v>965</v>
      </c>
      <c r="C295">
        <v>11290</v>
      </c>
    </row>
    <row r="296" spans="1:3" x14ac:dyDescent="0.35">
      <c r="A296" s="3" t="s">
        <v>833</v>
      </c>
      <c r="B296">
        <v>2607</v>
      </c>
      <c r="C296">
        <v>5344</v>
      </c>
    </row>
    <row r="297" spans="1:3" x14ac:dyDescent="0.35">
      <c r="A297" s="3" t="s">
        <v>1357</v>
      </c>
      <c r="B297">
        <v>2189</v>
      </c>
      <c r="C297">
        <v>6499</v>
      </c>
    </row>
    <row r="298" spans="1:3" x14ac:dyDescent="0.35">
      <c r="A298" s="3" t="s">
        <v>579</v>
      </c>
      <c r="B298">
        <v>190</v>
      </c>
      <c r="C298">
        <v>2542</v>
      </c>
    </row>
    <row r="299" spans="1:3" x14ac:dyDescent="0.35">
      <c r="A299" s="3" t="s">
        <v>1102</v>
      </c>
      <c r="B299">
        <v>2305</v>
      </c>
      <c r="C299">
        <v>8548</v>
      </c>
    </row>
    <row r="300" spans="1:3" x14ac:dyDescent="0.35">
      <c r="A300" s="3" t="s">
        <v>300</v>
      </c>
      <c r="B300">
        <v>699</v>
      </c>
      <c r="C300">
        <v>2465</v>
      </c>
    </row>
    <row r="301" spans="1:3" x14ac:dyDescent="0.35">
      <c r="A301" s="3" t="s">
        <v>1079</v>
      </c>
      <c r="B301">
        <v>749</v>
      </c>
      <c r="C301">
        <v>3918</v>
      </c>
    </row>
    <row r="302" spans="1:3" x14ac:dyDescent="0.35">
      <c r="A302" s="3" t="s">
        <v>1346</v>
      </c>
      <c r="B302">
        <v>1771</v>
      </c>
      <c r="C302">
        <v>9272</v>
      </c>
    </row>
    <row r="303" spans="1:3" x14ac:dyDescent="0.35">
      <c r="A303" s="3" t="s">
        <v>1044</v>
      </c>
      <c r="B303">
        <v>485</v>
      </c>
      <c r="C303">
        <v>3729</v>
      </c>
    </row>
    <row r="304" spans="1:3" x14ac:dyDescent="0.35">
      <c r="A304" s="3" t="s">
        <v>1100</v>
      </c>
      <c r="B304">
        <v>944</v>
      </c>
      <c r="C304">
        <v>6941</v>
      </c>
    </row>
    <row r="305" spans="1:3" x14ac:dyDescent="0.35">
      <c r="A305" s="3" t="s">
        <v>213</v>
      </c>
      <c r="B305">
        <v>1545</v>
      </c>
      <c r="C305">
        <v>17517</v>
      </c>
    </row>
    <row r="306" spans="1:3" x14ac:dyDescent="0.35">
      <c r="A306" s="3" t="s">
        <v>200</v>
      </c>
      <c r="B306">
        <v>1598</v>
      </c>
      <c r="C306">
        <v>9895</v>
      </c>
    </row>
    <row r="307" spans="1:3" x14ac:dyDescent="0.35">
      <c r="A307" s="3" t="s">
        <v>919</v>
      </c>
      <c r="B307">
        <v>309</v>
      </c>
      <c r="C307">
        <v>1078</v>
      </c>
    </row>
    <row r="308" spans="1:3" x14ac:dyDescent="0.35">
      <c r="A308" s="3" t="s">
        <v>337</v>
      </c>
      <c r="B308">
        <v>3286</v>
      </c>
      <c r="C308">
        <v>11054</v>
      </c>
    </row>
    <row r="309" spans="1:3" x14ac:dyDescent="0.35">
      <c r="A309" s="3" t="s">
        <v>1368</v>
      </c>
      <c r="B309">
        <v>2555</v>
      </c>
      <c r="C309">
        <v>8531</v>
      </c>
    </row>
    <row r="310" spans="1:3" x14ac:dyDescent="0.35">
      <c r="A310" s="3" t="s">
        <v>1025</v>
      </c>
      <c r="B310">
        <v>3430</v>
      </c>
      <c r="C310">
        <v>8780</v>
      </c>
    </row>
    <row r="311" spans="1:3" x14ac:dyDescent="0.35">
      <c r="A311" s="3" t="s">
        <v>1099</v>
      </c>
      <c r="B311">
        <v>944</v>
      </c>
      <c r="C311">
        <v>6941</v>
      </c>
    </row>
    <row r="312" spans="1:3" x14ac:dyDescent="0.35">
      <c r="A312" s="3" t="s">
        <v>973</v>
      </c>
      <c r="B312">
        <v>2037</v>
      </c>
      <c r="C312">
        <v>5313</v>
      </c>
    </row>
    <row r="313" spans="1:3" x14ac:dyDescent="0.35">
      <c r="A313" s="3" t="s">
        <v>818</v>
      </c>
      <c r="B313">
        <v>2510</v>
      </c>
      <c r="C313">
        <v>5379</v>
      </c>
    </row>
    <row r="314" spans="1:3" x14ac:dyDescent="0.35">
      <c r="A314" s="3" t="s">
        <v>1181</v>
      </c>
      <c r="B314">
        <v>999</v>
      </c>
      <c r="C314">
        <v>2386</v>
      </c>
    </row>
    <row r="315" spans="1:3" x14ac:dyDescent="0.35">
      <c r="A315" s="3" t="s">
        <v>160</v>
      </c>
      <c r="B315">
        <v>92</v>
      </c>
      <c r="C315">
        <v>2478</v>
      </c>
    </row>
    <row r="316" spans="1:3" x14ac:dyDescent="0.35">
      <c r="A316" s="3" t="s">
        <v>765</v>
      </c>
      <c r="B316">
        <v>482</v>
      </c>
      <c r="C316">
        <v>2858</v>
      </c>
    </row>
    <row r="317" spans="1:3" x14ac:dyDescent="0.35">
      <c r="A317" s="3" t="s">
        <v>476</v>
      </c>
      <c r="B317">
        <v>5787</v>
      </c>
      <c r="C317">
        <v>21981</v>
      </c>
    </row>
    <row r="318" spans="1:3" x14ac:dyDescent="0.35">
      <c r="A318" s="3" t="s">
        <v>288</v>
      </c>
      <c r="B318">
        <v>342</v>
      </c>
      <c r="C318">
        <v>738</v>
      </c>
    </row>
    <row r="319" spans="1:3" x14ac:dyDescent="0.35">
      <c r="A319" s="3" t="s">
        <v>1375</v>
      </c>
      <c r="B319">
        <v>3485</v>
      </c>
      <c r="C319">
        <v>8490</v>
      </c>
    </row>
    <row r="320" spans="1:3" x14ac:dyDescent="0.35">
      <c r="A320" s="3" t="s">
        <v>504</v>
      </c>
      <c r="B320">
        <v>2770</v>
      </c>
      <c r="C320">
        <v>10405</v>
      </c>
    </row>
    <row r="321" spans="1:3" x14ac:dyDescent="0.35">
      <c r="A321" s="3" t="s">
        <v>892</v>
      </c>
      <c r="B321">
        <v>1574</v>
      </c>
      <c r="C321">
        <v>5831</v>
      </c>
    </row>
    <row r="322" spans="1:3" x14ac:dyDescent="0.35">
      <c r="A322" s="3" t="s">
        <v>202</v>
      </c>
      <c r="B322">
        <v>1930</v>
      </c>
      <c r="C322">
        <v>7683</v>
      </c>
    </row>
    <row r="323" spans="1:3" x14ac:dyDescent="0.35">
      <c r="A323" s="3" t="s">
        <v>217</v>
      </c>
      <c r="B323">
        <v>5997</v>
      </c>
      <c r="C323">
        <v>15093</v>
      </c>
    </row>
    <row r="324" spans="1:3" x14ac:dyDescent="0.35">
      <c r="A324" s="3" t="s">
        <v>1074</v>
      </c>
      <c r="B324">
        <v>4812</v>
      </c>
      <c r="C324">
        <v>16880</v>
      </c>
    </row>
    <row r="325" spans="1:3" x14ac:dyDescent="0.35">
      <c r="A325" s="3" t="s">
        <v>713</v>
      </c>
      <c r="B325">
        <v>970</v>
      </c>
      <c r="C325">
        <v>4415</v>
      </c>
    </row>
    <row r="326" spans="1:3" x14ac:dyDescent="0.35">
      <c r="A326" s="3" t="s">
        <v>1400</v>
      </c>
      <c r="B326">
        <v>642</v>
      </c>
      <c r="C326">
        <v>2082</v>
      </c>
    </row>
    <row r="327" spans="1:3" x14ac:dyDescent="0.35">
      <c r="A327" s="3" t="s">
        <v>806</v>
      </c>
      <c r="B327">
        <v>4639</v>
      </c>
      <c r="C327">
        <v>10524</v>
      </c>
    </row>
    <row r="328" spans="1:3" x14ac:dyDescent="0.35">
      <c r="A328" s="3" t="s">
        <v>272</v>
      </c>
      <c r="B328">
        <v>6599</v>
      </c>
      <c r="C328">
        <v>19840</v>
      </c>
    </row>
    <row r="329" spans="1:3" x14ac:dyDescent="0.35">
      <c r="A329" s="3" t="s">
        <v>952</v>
      </c>
      <c r="B329">
        <v>232</v>
      </c>
      <c r="C329">
        <v>714</v>
      </c>
    </row>
    <row r="330" spans="1:3" x14ac:dyDescent="0.35">
      <c r="A330" s="3" t="s">
        <v>1283</v>
      </c>
      <c r="B330">
        <v>1789</v>
      </c>
      <c r="C330">
        <v>13282</v>
      </c>
    </row>
    <row r="331" spans="1:3" x14ac:dyDescent="0.35">
      <c r="A331" s="3" t="s">
        <v>1352</v>
      </c>
      <c r="B331">
        <v>893</v>
      </c>
      <c r="C331">
        <v>7992</v>
      </c>
    </row>
    <row r="332" spans="1:3" x14ac:dyDescent="0.35">
      <c r="A332" s="3" t="s">
        <v>258</v>
      </c>
      <c r="B332">
        <v>3033</v>
      </c>
      <c r="C332">
        <v>9965</v>
      </c>
    </row>
    <row r="333" spans="1:3" x14ac:dyDescent="0.35">
      <c r="A333" s="3" t="s">
        <v>934</v>
      </c>
      <c r="B333">
        <v>734</v>
      </c>
      <c r="C333">
        <v>6389</v>
      </c>
    </row>
    <row r="334" spans="1:3" x14ac:dyDescent="0.35">
      <c r="A334" s="3" t="s">
        <v>1128</v>
      </c>
      <c r="B334">
        <v>155</v>
      </c>
      <c r="C334">
        <v>6265</v>
      </c>
    </row>
    <row r="335" spans="1:3" x14ac:dyDescent="0.35">
      <c r="A335" s="3" t="s">
        <v>1257</v>
      </c>
      <c r="B335">
        <v>256</v>
      </c>
      <c r="C335">
        <v>9498</v>
      </c>
    </row>
    <row r="336" spans="1:3" x14ac:dyDescent="0.35">
      <c r="A336" s="3" t="s">
        <v>1359</v>
      </c>
      <c r="B336">
        <v>2090</v>
      </c>
      <c r="C336">
        <v>8848</v>
      </c>
    </row>
    <row r="337" spans="1:3" x14ac:dyDescent="0.35">
      <c r="A337" s="3" t="s">
        <v>668</v>
      </c>
      <c r="B337">
        <v>2851</v>
      </c>
      <c r="C337">
        <v>7434</v>
      </c>
    </row>
    <row r="338" spans="1:3" x14ac:dyDescent="0.35">
      <c r="A338" s="3" t="s">
        <v>46</v>
      </c>
      <c r="B338">
        <v>462</v>
      </c>
      <c r="C338">
        <v>2975</v>
      </c>
    </row>
    <row r="339" spans="1:3" x14ac:dyDescent="0.35">
      <c r="A339" s="3" t="s">
        <v>148</v>
      </c>
      <c r="B339">
        <v>294</v>
      </c>
      <c r="C339">
        <v>1954</v>
      </c>
    </row>
    <row r="340" spans="1:3" x14ac:dyDescent="0.35">
      <c r="A340" s="3" t="s">
        <v>1043</v>
      </c>
      <c r="B340">
        <v>485</v>
      </c>
      <c r="C340">
        <v>3729</v>
      </c>
    </row>
    <row r="341" spans="1:3" x14ac:dyDescent="0.35">
      <c r="A341" s="3" t="s">
        <v>808</v>
      </c>
      <c r="B341">
        <v>2642</v>
      </c>
      <c r="C341">
        <v>5393</v>
      </c>
    </row>
    <row r="342" spans="1:3" x14ac:dyDescent="0.35">
      <c r="A342" s="3" t="s">
        <v>1220</v>
      </c>
      <c r="B342">
        <v>322</v>
      </c>
      <c r="C342">
        <v>5335</v>
      </c>
    </row>
    <row r="343" spans="1:3" x14ac:dyDescent="0.35">
      <c r="A343" s="3" t="s">
        <v>1237</v>
      </c>
      <c r="B343">
        <v>229</v>
      </c>
      <c r="C343">
        <v>7626</v>
      </c>
    </row>
    <row r="344" spans="1:3" x14ac:dyDescent="0.35">
      <c r="A344" s="3" t="s">
        <v>529</v>
      </c>
      <c r="B344">
        <v>5068</v>
      </c>
      <c r="C344">
        <v>10973</v>
      </c>
    </row>
    <row r="345" spans="1:3" x14ac:dyDescent="0.35">
      <c r="A345" s="3" t="s">
        <v>293</v>
      </c>
      <c r="B345">
        <v>3043</v>
      </c>
      <c r="C345">
        <v>14293</v>
      </c>
    </row>
    <row r="346" spans="1:3" x14ac:dyDescent="0.35">
      <c r="A346" s="3" t="s">
        <v>86</v>
      </c>
      <c r="B346">
        <v>2714</v>
      </c>
      <c r="C346">
        <v>9062</v>
      </c>
    </row>
    <row r="347" spans="1:3" x14ac:dyDescent="0.35">
      <c r="A347" s="3" t="s">
        <v>1215</v>
      </c>
      <c r="B347">
        <v>2640</v>
      </c>
      <c r="C347">
        <v>5954</v>
      </c>
    </row>
    <row r="348" spans="1:3" x14ac:dyDescent="0.35">
      <c r="A348" s="3" t="s">
        <v>1147</v>
      </c>
      <c r="B348">
        <v>941</v>
      </c>
      <c r="C348">
        <v>3095</v>
      </c>
    </row>
    <row r="349" spans="1:3" x14ac:dyDescent="0.35">
      <c r="A349" s="3" t="s">
        <v>1179</v>
      </c>
      <c r="B349">
        <v>914</v>
      </c>
      <c r="C349">
        <v>2695</v>
      </c>
    </row>
    <row r="350" spans="1:3" x14ac:dyDescent="0.35">
      <c r="A350" s="3" t="s">
        <v>567</v>
      </c>
      <c r="B350">
        <v>1171</v>
      </c>
      <c r="C350">
        <v>4202</v>
      </c>
    </row>
    <row r="351" spans="1:3" x14ac:dyDescent="0.35">
      <c r="A351" s="3" t="s">
        <v>572</v>
      </c>
      <c r="B351">
        <v>4448</v>
      </c>
      <c r="C351">
        <v>17904</v>
      </c>
    </row>
    <row r="352" spans="1:3" x14ac:dyDescent="0.35">
      <c r="A352" s="3" t="s">
        <v>366</v>
      </c>
      <c r="B352">
        <v>1537</v>
      </c>
      <c r="C352">
        <v>13724</v>
      </c>
    </row>
    <row r="353" spans="1:3" x14ac:dyDescent="0.35">
      <c r="A353" s="3" t="s">
        <v>606</v>
      </c>
      <c r="B353">
        <v>1841</v>
      </c>
      <c r="C353">
        <v>4688</v>
      </c>
    </row>
    <row r="354" spans="1:3" x14ac:dyDescent="0.35">
      <c r="A354" s="3" t="s">
        <v>522</v>
      </c>
      <c r="B354">
        <v>1996</v>
      </c>
      <c r="C354">
        <v>4810</v>
      </c>
    </row>
    <row r="355" spans="1:3" x14ac:dyDescent="0.35">
      <c r="A355" s="3" t="s">
        <v>879</v>
      </c>
      <c r="B355">
        <v>187</v>
      </c>
      <c r="C355">
        <v>5250</v>
      </c>
    </row>
    <row r="356" spans="1:3" x14ac:dyDescent="0.35">
      <c r="A356" s="3" t="s">
        <v>836</v>
      </c>
      <c r="B356">
        <v>2121</v>
      </c>
      <c r="C356">
        <v>6061</v>
      </c>
    </row>
    <row r="357" spans="1:3" x14ac:dyDescent="0.35">
      <c r="A357" s="3" t="s">
        <v>1168</v>
      </c>
      <c r="B357">
        <v>1686</v>
      </c>
      <c r="C357">
        <v>8752</v>
      </c>
    </row>
    <row r="358" spans="1:3" x14ac:dyDescent="0.35">
      <c r="A358" s="3" t="s">
        <v>29</v>
      </c>
      <c r="B358">
        <v>185</v>
      </c>
      <c r="C358">
        <v>1525</v>
      </c>
    </row>
    <row r="359" spans="1:3" x14ac:dyDescent="0.35">
      <c r="A359" s="3" t="s">
        <v>666</v>
      </c>
      <c r="B359">
        <v>1353</v>
      </c>
      <c r="C359">
        <v>3024</v>
      </c>
    </row>
    <row r="360" spans="1:3" x14ac:dyDescent="0.35">
      <c r="A360" s="3" t="s">
        <v>1336</v>
      </c>
      <c r="B360">
        <v>3319</v>
      </c>
      <c r="C360">
        <v>6672</v>
      </c>
    </row>
    <row r="361" spans="1:3" x14ac:dyDescent="0.35">
      <c r="A361" s="3" t="s">
        <v>395</v>
      </c>
      <c r="B361">
        <v>633</v>
      </c>
      <c r="C361">
        <v>9905</v>
      </c>
    </row>
    <row r="362" spans="1:3" x14ac:dyDescent="0.35">
      <c r="A362" s="3" t="s">
        <v>898</v>
      </c>
      <c r="B362">
        <v>379</v>
      </c>
      <c r="C362">
        <v>3659</v>
      </c>
    </row>
    <row r="363" spans="1:3" x14ac:dyDescent="0.35">
      <c r="A363" s="3" t="s">
        <v>243</v>
      </c>
      <c r="B363">
        <v>163</v>
      </c>
      <c r="C363">
        <v>3657</v>
      </c>
    </row>
    <row r="364" spans="1:3" x14ac:dyDescent="0.35">
      <c r="A364" s="3" t="s">
        <v>1206</v>
      </c>
      <c r="B364">
        <v>2826</v>
      </c>
      <c r="C364">
        <v>5994</v>
      </c>
    </row>
    <row r="365" spans="1:3" x14ac:dyDescent="0.35">
      <c r="A365" s="3" t="s">
        <v>781</v>
      </c>
      <c r="B365">
        <v>673</v>
      </c>
      <c r="C365">
        <v>5462</v>
      </c>
    </row>
    <row r="366" spans="1:3" x14ac:dyDescent="0.35">
      <c r="A366" s="3" t="s">
        <v>1047</v>
      </c>
      <c r="B366">
        <v>6386</v>
      </c>
      <c r="C366">
        <v>20482</v>
      </c>
    </row>
    <row r="367" spans="1:3" x14ac:dyDescent="0.35">
      <c r="A367" s="3" t="s">
        <v>1108</v>
      </c>
      <c r="B367">
        <v>2530</v>
      </c>
      <c r="C367">
        <v>5193</v>
      </c>
    </row>
    <row r="368" spans="1:3" x14ac:dyDescent="0.35">
      <c r="A368" s="3" t="s">
        <v>814</v>
      </c>
      <c r="B368">
        <v>1896</v>
      </c>
      <c r="C368">
        <v>4510</v>
      </c>
    </row>
    <row r="369" spans="1:3" x14ac:dyDescent="0.35">
      <c r="A369" s="3" t="s">
        <v>119</v>
      </c>
      <c r="B369">
        <v>55</v>
      </c>
      <c r="C369">
        <v>1126</v>
      </c>
    </row>
    <row r="370" spans="1:3" x14ac:dyDescent="0.35">
      <c r="A370" s="3" t="s">
        <v>317</v>
      </c>
      <c r="B370">
        <v>1605</v>
      </c>
      <c r="C370">
        <v>8111</v>
      </c>
    </row>
    <row r="371" spans="1:3" x14ac:dyDescent="0.35">
      <c r="A371" s="3" t="s">
        <v>517</v>
      </c>
      <c r="B371">
        <v>590</v>
      </c>
      <c r="C371">
        <v>5623</v>
      </c>
    </row>
    <row r="372" spans="1:3" x14ac:dyDescent="0.35">
      <c r="A372" s="3" t="s">
        <v>524</v>
      </c>
      <c r="B372">
        <v>1996</v>
      </c>
      <c r="C372">
        <v>4810</v>
      </c>
    </row>
    <row r="373" spans="1:3" x14ac:dyDescent="0.35">
      <c r="A373" s="3" t="s">
        <v>1202</v>
      </c>
      <c r="B373">
        <v>92</v>
      </c>
      <c r="C373">
        <v>762</v>
      </c>
    </row>
    <row r="374" spans="1:3" x14ac:dyDescent="0.35">
      <c r="A374" s="3" t="s">
        <v>369</v>
      </c>
      <c r="B374">
        <v>214</v>
      </c>
      <c r="C374">
        <v>1231</v>
      </c>
    </row>
    <row r="375" spans="1:3" x14ac:dyDescent="0.35">
      <c r="A375" s="3" t="s">
        <v>1000</v>
      </c>
      <c r="B375">
        <v>480</v>
      </c>
      <c r="C375">
        <v>1592</v>
      </c>
    </row>
    <row r="376" spans="1:3" x14ac:dyDescent="0.35">
      <c r="A376" s="3" t="s">
        <v>927</v>
      </c>
      <c r="B376">
        <v>1751</v>
      </c>
      <c r="C376">
        <v>4015</v>
      </c>
    </row>
    <row r="377" spans="1:3" x14ac:dyDescent="0.35">
      <c r="A377" s="3" t="s">
        <v>1070</v>
      </c>
      <c r="B377">
        <v>1253</v>
      </c>
      <c r="C377">
        <v>2737</v>
      </c>
    </row>
    <row r="378" spans="1:3" x14ac:dyDescent="0.35">
      <c r="A378" s="3" t="s">
        <v>1344</v>
      </c>
      <c r="B378">
        <v>2088</v>
      </c>
      <c r="C378">
        <v>5460</v>
      </c>
    </row>
    <row r="379" spans="1:3" x14ac:dyDescent="0.35">
      <c r="A379" s="3" t="s">
        <v>957</v>
      </c>
      <c r="B379">
        <v>1430</v>
      </c>
      <c r="C379">
        <v>3446</v>
      </c>
    </row>
    <row r="380" spans="1:3" x14ac:dyDescent="0.35">
      <c r="A380" s="3" t="s">
        <v>937</v>
      </c>
      <c r="B380">
        <v>4299</v>
      </c>
      <c r="C380">
        <v>9869</v>
      </c>
    </row>
    <row r="381" spans="1:3" x14ac:dyDescent="0.35">
      <c r="A381" s="3" t="s">
        <v>1218</v>
      </c>
      <c r="B381">
        <v>3618</v>
      </c>
      <c r="C381">
        <v>9752</v>
      </c>
    </row>
    <row r="382" spans="1:3" x14ac:dyDescent="0.35">
      <c r="A382" s="3" t="s">
        <v>923</v>
      </c>
      <c r="B382">
        <v>4364</v>
      </c>
      <c r="C382">
        <v>12318</v>
      </c>
    </row>
    <row r="383" spans="1:3" x14ac:dyDescent="0.35">
      <c r="A383" s="3" t="s">
        <v>1303</v>
      </c>
      <c r="B383">
        <v>999</v>
      </c>
      <c r="C383">
        <v>8851</v>
      </c>
    </row>
    <row r="384" spans="1:3" x14ac:dyDescent="0.35">
      <c r="A384" s="3" t="s">
        <v>1335</v>
      </c>
      <c r="B384">
        <v>3319</v>
      </c>
      <c r="C384">
        <v>6672</v>
      </c>
    </row>
    <row r="385" spans="1:3" x14ac:dyDescent="0.35">
      <c r="A385" s="3" t="s">
        <v>1212</v>
      </c>
      <c r="B385">
        <v>2677</v>
      </c>
      <c r="C385">
        <v>7019</v>
      </c>
    </row>
    <row r="386" spans="1:3" x14ac:dyDescent="0.35">
      <c r="A386" s="3" t="s">
        <v>282</v>
      </c>
      <c r="B386">
        <v>3429</v>
      </c>
      <c r="C386">
        <v>6962</v>
      </c>
    </row>
    <row r="387" spans="1:3" x14ac:dyDescent="0.35">
      <c r="A387" s="3" t="s">
        <v>72</v>
      </c>
      <c r="B387">
        <v>1821</v>
      </c>
      <c r="C387">
        <v>4206</v>
      </c>
    </row>
    <row r="388" spans="1:3" x14ac:dyDescent="0.35">
      <c r="A388" s="3" t="s">
        <v>494</v>
      </c>
      <c r="B388">
        <v>1951</v>
      </c>
      <c r="C388">
        <v>9517</v>
      </c>
    </row>
    <row r="389" spans="1:3" x14ac:dyDescent="0.35">
      <c r="A389" s="3" t="s">
        <v>716</v>
      </c>
      <c r="B389">
        <v>4432</v>
      </c>
      <c r="C389">
        <v>14449</v>
      </c>
    </row>
    <row r="390" spans="1:3" x14ac:dyDescent="0.35">
      <c r="A390" s="3" t="s">
        <v>488</v>
      </c>
      <c r="B390">
        <v>85</v>
      </c>
      <c r="C390">
        <v>3273</v>
      </c>
    </row>
    <row r="391" spans="1:3" x14ac:dyDescent="0.35">
      <c r="A391" s="3" t="s">
        <v>777</v>
      </c>
      <c r="B391">
        <v>2451</v>
      </c>
      <c r="C391">
        <v>5339</v>
      </c>
    </row>
    <row r="392" spans="1:3" x14ac:dyDescent="0.35">
      <c r="A392" s="3" t="s">
        <v>95</v>
      </c>
      <c r="B392">
        <v>2837</v>
      </c>
      <c r="C392">
        <v>11156</v>
      </c>
    </row>
    <row r="393" spans="1:3" x14ac:dyDescent="0.35">
      <c r="A393" s="3" t="s">
        <v>841</v>
      </c>
      <c r="B393">
        <v>1008</v>
      </c>
      <c r="C393">
        <v>2792</v>
      </c>
    </row>
    <row r="394" spans="1:3" x14ac:dyDescent="0.35">
      <c r="A394" s="3" t="s">
        <v>605</v>
      </c>
      <c r="B394">
        <v>1841</v>
      </c>
      <c r="C394">
        <v>4688</v>
      </c>
    </row>
    <row r="395" spans="1:3" x14ac:dyDescent="0.35">
      <c r="A395" s="3" t="s">
        <v>275</v>
      </c>
      <c r="B395">
        <v>958</v>
      </c>
      <c r="C395">
        <v>7421</v>
      </c>
    </row>
    <row r="396" spans="1:3" x14ac:dyDescent="0.35">
      <c r="A396" s="3" t="s">
        <v>1151</v>
      </c>
      <c r="B396">
        <v>1206</v>
      </c>
      <c r="C396">
        <v>7984</v>
      </c>
    </row>
    <row r="397" spans="1:3" x14ac:dyDescent="0.35">
      <c r="A397" s="3" t="s">
        <v>932</v>
      </c>
      <c r="B397">
        <v>965</v>
      </c>
      <c r="C397">
        <v>11290</v>
      </c>
    </row>
    <row r="398" spans="1:3" x14ac:dyDescent="0.35">
      <c r="A398" s="3" t="s">
        <v>460</v>
      </c>
      <c r="B398">
        <v>1981</v>
      </c>
      <c r="C398">
        <v>7930</v>
      </c>
    </row>
    <row r="399" spans="1:3" x14ac:dyDescent="0.35">
      <c r="A399" s="3" t="s">
        <v>340</v>
      </c>
      <c r="B399">
        <v>391</v>
      </c>
      <c r="C399">
        <v>907</v>
      </c>
    </row>
    <row r="400" spans="1:3" x14ac:dyDescent="0.35">
      <c r="A400" s="3" t="s">
        <v>70</v>
      </c>
      <c r="B400">
        <v>2130</v>
      </c>
      <c r="C400">
        <v>22018</v>
      </c>
    </row>
    <row r="401" spans="1:3" x14ac:dyDescent="0.35">
      <c r="A401" s="3" t="s">
        <v>143</v>
      </c>
      <c r="B401">
        <v>5432</v>
      </c>
      <c r="C401">
        <v>17606</v>
      </c>
    </row>
    <row r="402" spans="1:3" x14ac:dyDescent="0.35">
      <c r="A402" s="3" t="s">
        <v>302</v>
      </c>
      <c r="B402">
        <v>2852</v>
      </c>
      <c r="C402">
        <v>8936</v>
      </c>
    </row>
    <row r="403" spans="1:3" x14ac:dyDescent="0.35">
      <c r="A403" s="3" t="s">
        <v>115</v>
      </c>
      <c r="B403">
        <v>1736</v>
      </c>
      <c r="C403">
        <v>11754</v>
      </c>
    </row>
    <row r="404" spans="1:3" x14ac:dyDescent="0.35">
      <c r="A404" s="3" t="s">
        <v>389</v>
      </c>
      <c r="B404">
        <v>5972</v>
      </c>
      <c r="C404">
        <v>25121</v>
      </c>
    </row>
    <row r="405" spans="1:3" x14ac:dyDescent="0.35">
      <c r="A405" s="3" t="s">
        <v>1077</v>
      </c>
      <c r="B405">
        <v>476</v>
      </c>
      <c r="C405">
        <v>3228</v>
      </c>
    </row>
    <row r="406" spans="1:3" x14ac:dyDescent="0.35">
      <c r="A406" s="3" t="s">
        <v>969</v>
      </c>
      <c r="B406">
        <v>3586</v>
      </c>
      <c r="C406">
        <v>8537</v>
      </c>
    </row>
    <row r="407" spans="1:3" x14ac:dyDescent="0.35">
      <c r="A407" s="3" t="s">
        <v>752</v>
      </c>
      <c r="B407">
        <v>201</v>
      </c>
      <c r="C407">
        <v>4007</v>
      </c>
    </row>
    <row r="408" spans="1:3" x14ac:dyDescent="0.35">
      <c r="A408" s="3" t="s">
        <v>1012</v>
      </c>
      <c r="B408">
        <v>3464</v>
      </c>
      <c r="C408">
        <v>10444</v>
      </c>
    </row>
    <row r="409" spans="1:3" x14ac:dyDescent="0.35">
      <c r="A409" s="3" t="s">
        <v>831</v>
      </c>
      <c r="B409">
        <v>917</v>
      </c>
      <c r="C409">
        <v>2957</v>
      </c>
    </row>
    <row r="410" spans="1:3" x14ac:dyDescent="0.35">
      <c r="A410" s="3" t="s">
        <v>1056</v>
      </c>
      <c r="B410">
        <v>342</v>
      </c>
      <c r="C410">
        <v>2451</v>
      </c>
    </row>
    <row r="411" spans="1:3" x14ac:dyDescent="0.35">
      <c r="A411" s="3" t="s">
        <v>662</v>
      </c>
      <c r="B411">
        <v>2456</v>
      </c>
      <c r="C411">
        <v>5410</v>
      </c>
    </row>
    <row r="412" spans="1:3" x14ac:dyDescent="0.35">
      <c r="A412" s="3" t="s">
        <v>135</v>
      </c>
      <c r="B412">
        <v>622</v>
      </c>
      <c r="C412">
        <v>1757</v>
      </c>
    </row>
    <row r="413" spans="1:3" x14ac:dyDescent="0.35">
      <c r="A413" s="3" t="s">
        <v>590</v>
      </c>
      <c r="B413">
        <v>1341</v>
      </c>
      <c r="C413">
        <v>9927</v>
      </c>
    </row>
    <row r="414" spans="1:3" x14ac:dyDescent="0.35">
      <c r="A414" s="3" t="s">
        <v>816</v>
      </c>
      <c r="B414">
        <v>2378</v>
      </c>
      <c r="C414">
        <v>6077</v>
      </c>
    </row>
    <row r="415" spans="1:3" x14ac:dyDescent="0.35">
      <c r="A415" s="3" t="s">
        <v>539</v>
      </c>
      <c r="B415">
        <v>1335</v>
      </c>
      <c r="C415">
        <v>6355</v>
      </c>
    </row>
    <row r="416" spans="1:3" x14ac:dyDescent="0.35">
      <c r="A416" s="3" t="s">
        <v>1176</v>
      </c>
      <c r="B416">
        <v>728</v>
      </c>
      <c r="C416">
        <v>5427</v>
      </c>
    </row>
    <row r="417" spans="1:3" x14ac:dyDescent="0.35">
      <c r="A417" s="3" t="s">
        <v>688</v>
      </c>
      <c r="B417">
        <v>4531</v>
      </c>
      <c r="C417">
        <v>10737</v>
      </c>
    </row>
    <row r="418" spans="1:3" x14ac:dyDescent="0.35">
      <c r="A418" s="3" t="s">
        <v>1072</v>
      </c>
      <c r="B418">
        <v>2881</v>
      </c>
      <c r="C418">
        <v>8194</v>
      </c>
    </row>
    <row r="419" spans="1:3" x14ac:dyDescent="0.35">
      <c r="A419" s="3" t="s">
        <v>1263</v>
      </c>
      <c r="B419">
        <v>3043</v>
      </c>
      <c r="C419">
        <v>6087</v>
      </c>
    </row>
    <row r="420" spans="1:3" x14ac:dyDescent="0.35">
      <c r="A420" s="3" t="s">
        <v>730</v>
      </c>
      <c r="B420">
        <v>7166</v>
      </c>
      <c r="C420">
        <v>23333</v>
      </c>
    </row>
    <row r="421" spans="1:3" x14ac:dyDescent="0.35">
      <c r="A421" s="3" t="s">
        <v>114</v>
      </c>
      <c r="B421">
        <v>1736</v>
      </c>
      <c r="C421">
        <v>11754</v>
      </c>
    </row>
    <row r="422" spans="1:3" x14ac:dyDescent="0.35">
      <c r="A422" s="3" t="s">
        <v>962</v>
      </c>
      <c r="B422">
        <v>1743</v>
      </c>
      <c r="C422">
        <v>5263</v>
      </c>
    </row>
    <row r="423" spans="1:3" x14ac:dyDescent="0.35">
      <c r="A423" s="3" t="s">
        <v>1119</v>
      </c>
      <c r="B423">
        <v>467</v>
      </c>
      <c r="C423">
        <v>9038</v>
      </c>
    </row>
    <row r="424" spans="1:3" x14ac:dyDescent="0.35">
      <c r="A424" s="3" t="s">
        <v>1105</v>
      </c>
      <c r="B424">
        <v>2565</v>
      </c>
      <c r="C424">
        <v>12432</v>
      </c>
    </row>
    <row r="425" spans="1:3" x14ac:dyDescent="0.35">
      <c r="A425" s="3" t="s">
        <v>983</v>
      </c>
      <c r="B425">
        <v>481</v>
      </c>
      <c r="C425">
        <v>3877</v>
      </c>
    </row>
    <row r="426" spans="1:3" x14ac:dyDescent="0.35">
      <c r="A426" s="3" t="s">
        <v>890</v>
      </c>
      <c r="B426">
        <v>5698</v>
      </c>
      <c r="C426">
        <v>13219</v>
      </c>
    </row>
    <row r="427" spans="1:3" x14ac:dyDescent="0.35">
      <c r="A427" s="3" t="s">
        <v>1006</v>
      </c>
      <c r="B427">
        <v>3096</v>
      </c>
      <c r="C427">
        <v>9132</v>
      </c>
    </row>
    <row r="428" spans="1:3" x14ac:dyDescent="0.35">
      <c r="A428" s="3" t="s">
        <v>1097</v>
      </c>
      <c r="B428">
        <v>944</v>
      </c>
      <c r="C428">
        <v>6941</v>
      </c>
    </row>
    <row r="429" spans="1:3" x14ac:dyDescent="0.35">
      <c r="A429" s="3" t="s">
        <v>1131</v>
      </c>
      <c r="B429">
        <v>212</v>
      </c>
      <c r="C429">
        <v>2931</v>
      </c>
    </row>
    <row r="430" spans="1:3" x14ac:dyDescent="0.35">
      <c r="A430" s="3" t="s">
        <v>862</v>
      </c>
      <c r="B430">
        <v>1666</v>
      </c>
      <c r="C430">
        <v>5402</v>
      </c>
    </row>
    <row r="431" spans="1:3" x14ac:dyDescent="0.35">
      <c r="A431" s="3" t="s">
        <v>641</v>
      </c>
      <c r="B431">
        <v>2692</v>
      </c>
      <c r="C431">
        <v>7407</v>
      </c>
    </row>
    <row r="432" spans="1:3" x14ac:dyDescent="0.35">
      <c r="A432" s="3" t="s">
        <v>269</v>
      </c>
      <c r="B432">
        <v>615</v>
      </c>
      <c r="C432">
        <v>1341</v>
      </c>
    </row>
    <row r="433" spans="1:3" x14ac:dyDescent="0.35">
      <c r="A433" s="3" t="s">
        <v>687</v>
      </c>
      <c r="B433">
        <v>4531</v>
      </c>
      <c r="C433">
        <v>10737</v>
      </c>
    </row>
    <row r="434" spans="1:3" x14ac:dyDescent="0.35">
      <c r="A434" s="3" t="s">
        <v>1002</v>
      </c>
      <c r="B434">
        <v>1521</v>
      </c>
      <c r="C434">
        <v>13363</v>
      </c>
    </row>
    <row r="435" spans="1:3" x14ac:dyDescent="0.35">
      <c r="A435" s="3" t="s">
        <v>251</v>
      </c>
      <c r="B435">
        <v>2843</v>
      </c>
      <c r="C435">
        <v>17020</v>
      </c>
    </row>
    <row r="436" spans="1:3" x14ac:dyDescent="0.35">
      <c r="A436" s="3" t="s">
        <v>87</v>
      </c>
      <c r="B436">
        <v>2714</v>
      </c>
      <c r="C436">
        <v>9062</v>
      </c>
    </row>
    <row r="437" spans="1:3" x14ac:dyDescent="0.35">
      <c r="A437" s="3" t="s">
        <v>338</v>
      </c>
      <c r="B437">
        <v>3286</v>
      </c>
      <c r="C437">
        <v>11054</v>
      </c>
    </row>
    <row r="438" spans="1:3" x14ac:dyDescent="0.35">
      <c r="A438" s="3" t="s">
        <v>1272</v>
      </c>
      <c r="B438">
        <v>1969</v>
      </c>
      <c r="C438">
        <v>7259</v>
      </c>
    </row>
    <row r="439" spans="1:3" x14ac:dyDescent="0.35">
      <c r="A439" s="3" t="s">
        <v>1096</v>
      </c>
      <c r="B439">
        <v>944</v>
      </c>
      <c r="C439">
        <v>6941</v>
      </c>
    </row>
    <row r="440" spans="1:3" x14ac:dyDescent="0.35">
      <c r="A440" s="3" t="s">
        <v>877</v>
      </c>
      <c r="B440">
        <v>2322</v>
      </c>
      <c r="C440">
        <v>8709</v>
      </c>
    </row>
    <row r="441" spans="1:3" x14ac:dyDescent="0.35">
      <c r="A441" s="3" t="s">
        <v>426</v>
      </c>
      <c r="B441">
        <v>3602</v>
      </c>
      <c r="C441">
        <v>7301</v>
      </c>
    </row>
    <row r="442" spans="1:3" x14ac:dyDescent="0.35">
      <c r="A442" s="3" t="s">
        <v>551</v>
      </c>
      <c r="B442">
        <v>1791</v>
      </c>
      <c r="C442">
        <v>10138</v>
      </c>
    </row>
    <row r="443" spans="1:3" x14ac:dyDescent="0.35">
      <c r="A443" s="3" t="s">
        <v>675</v>
      </c>
      <c r="B443">
        <v>1740</v>
      </c>
      <c r="C443">
        <v>7939</v>
      </c>
    </row>
    <row r="444" spans="1:3" x14ac:dyDescent="0.35">
      <c r="A444" s="3" t="s">
        <v>753</v>
      </c>
      <c r="B444">
        <v>201</v>
      </c>
      <c r="C444">
        <v>4007</v>
      </c>
    </row>
    <row r="445" spans="1:3" x14ac:dyDescent="0.35">
      <c r="A445" s="3" t="s">
        <v>1294</v>
      </c>
      <c r="B445">
        <v>933</v>
      </c>
      <c r="C445">
        <v>3436</v>
      </c>
    </row>
    <row r="446" spans="1:3" x14ac:dyDescent="0.35">
      <c r="A446" s="3" t="s">
        <v>1037</v>
      </c>
      <c r="B446">
        <v>781</v>
      </c>
      <c r="C446">
        <v>4751</v>
      </c>
    </row>
    <row r="447" spans="1:3" x14ac:dyDescent="0.35">
      <c r="A447" s="3" t="s">
        <v>236</v>
      </c>
      <c r="B447">
        <v>3826</v>
      </c>
      <c r="C447">
        <v>8586</v>
      </c>
    </row>
    <row r="448" spans="1:3" x14ac:dyDescent="0.35">
      <c r="A448" s="3" t="s">
        <v>576</v>
      </c>
      <c r="B448">
        <v>2045</v>
      </c>
      <c r="C448">
        <v>5152</v>
      </c>
    </row>
    <row r="449" spans="1:3" x14ac:dyDescent="0.35">
      <c r="A449" s="3" t="s">
        <v>320</v>
      </c>
      <c r="B449">
        <v>487</v>
      </c>
      <c r="C449">
        <v>2355</v>
      </c>
    </row>
    <row r="450" spans="1:3" x14ac:dyDescent="0.35">
      <c r="A450" s="3" t="s">
        <v>700</v>
      </c>
      <c r="B450">
        <v>936</v>
      </c>
      <c r="C450">
        <v>2804</v>
      </c>
    </row>
    <row r="451" spans="1:3" x14ac:dyDescent="0.35">
      <c r="A451" s="3" t="s">
        <v>161</v>
      </c>
      <c r="B451">
        <v>92</v>
      </c>
      <c r="C451">
        <v>2478</v>
      </c>
    </row>
    <row r="452" spans="1:3" x14ac:dyDescent="0.35">
      <c r="A452" s="3" t="s">
        <v>430</v>
      </c>
      <c r="B452">
        <v>1386</v>
      </c>
      <c r="C452">
        <v>4027</v>
      </c>
    </row>
    <row r="453" spans="1:3" x14ac:dyDescent="0.35">
      <c r="A453" s="3" t="s">
        <v>403</v>
      </c>
      <c r="B453">
        <v>804</v>
      </c>
      <c r="C453">
        <v>3423</v>
      </c>
    </row>
    <row r="454" spans="1:3" x14ac:dyDescent="0.35">
      <c r="A454" s="3" t="s">
        <v>1183</v>
      </c>
      <c r="B454">
        <v>149</v>
      </c>
      <c r="C454">
        <v>2284</v>
      </c>
    </row>
    <row r="455" spans="1:3" x14ac:dyDescent="0.35">
      <c r="A455" s="3" t="s">
        <v>515</v>
      </c>
      <c r="B455">
        <v>975</v>
      </c>
      <c r="C455">
        <v>4906</v>
      </c>
    </row>
    <row r="456" spans="1:3" x14ac:dyDescent="0.35">
      <c r="A456" s="3" t="s">
        <v>1347</v>
      </c>
      <c r="B456">
        <v>1771</v>
      </c>
      <c r="C456">
        <v>9272</v>
      </c>
    </row>
    <row r="457" spans="1:3" x14ac:dyDescent="0.35">
      <c r="A457" s="3" t="s">
        <v>432</v>
      </c>
      <c r="B457">
        <v>2350</v>
      </c>
      <c r="C457">
        <v>8379</v>
      </c>
    </row>
    <row r="458" spans="1:3" x14ac:dyDescent="0.35">
      <c r="A458" s="3" t="s">
        <v>1301</v>
      </c>
      <c r="B458">
        <v>1591</v>
      </c>
      <c r="C458">
        <v>4314</v>
      </c>
    </row>
    <row r="459" spans="1:3" x14ac:dyDescent="0.35">
      <c r="A459" s="3" t="s">
        <v>774</v>
      </c>
      <c r="B459">
        <v>2451</v>
      </c>
      <c r="C459">
        <v>5339</v>
      </c>
    </row>
    <row r="460" spans="1:3" x14ac:dyDescent="0.35">
      <c r="A460" s="3" t="s">
        <v>406</v>
      </c>
      <c r="B460">
        <v>115</v>
      </c>
      <c r="C460">
        <v>3900</v>
      </c>
    </row>
    <row r="461" spans="1:3" x14ac:dyDescent="0.35">
      <c r="A461" s="3" t="s">
        <v>57</v>
      </c>
      <c r="B461">
        <v>2818</v>
      </c>
      <c r="C461">
        <v>7926</v>
      </c>
    </row>
    <row r="462" spans="1:3" x14ac:dyDescent="0.35">
      <c r="A462" s="3" t="s">
        <v>908</v>
      </c>
      <c r="B462">
        <v>2332</v>
      </c>
      <c r="C462">
        <v>5014</v>
      </c>
    </row>
    <row r="463" spans="1:3" x14ac:dyDescent="0.35">
      <c r="A463" s="3" t="s">
        <v>581</v>
      </c>
      <c r="B463">
        <v>3074</v>
      </c>
      <c r="C463">
        <v>11336</v>
      </c>
    </row>
    <row r="464" spans="1:3" x14ac:dyDescent="0.35">
      <c r="A464" s="3" t="s">
        <v>1020</v>
      </c>
      <c r="B464">
        <v>1211</v>
      </c>
      <c r="C464">
        <v>10562</v>
      </c>
    </row>
    <row r="465" spans="1:3" x14ac:dyDescent="0.35">
      <c r="A465" s="3" t="s">
        <v>219</v>
      </c>
      <c r="B465">
        <v>5997</v>
      </c>
      <c r="C465">
        <v>15093</v>
      </c>
    </row>
    <row r="466" spans="1:3" x14ac:dyDescent="0.35">
      <c r="A466" s="3" t="s">
        <v>888</v>
      </c>
      <c r="B466">
        <v>1223</v>
      </c>
      <c r="C466">
        <v>11628</v>
      </c>
    </row>
    <row r="467" spans="1:3" x14ac:dyDescent="0.35">
      <c r="A467" s="3" t="s">
        <v>728</v>
      </c>
      <c r="B467">
        <v>1801</v>
      </c>
      <c r="C467">
        <v>9438</v>
      </c>
    </row>
    <row r="468" spans="1:3" x14ac:dyDescent="0.35">
      <c r="A468" s="3" t="s">
        <v>1340</v>
      </c>
      <c r="B468">
        <v>1001</v>
      </c>
      <c r="C468">
        <v>4897</v>
      </c>
    </row>
    <row r="469" spans="1:3" x14ac:dyDescent="0.35">
      <c r="A469" s="3" t="s">
        <v>245</v>
      </c>
      <c r="B469">
        <v>2842</v>
      </c>
      <c r="C469">
        <v>6471</v>
      </c>
    </row>
    <row r="470" spans="1:3" x14ac:dyDescent="0.35">
      <c r="A470" s="3" t="s">
        <v>287</v>
      </c>
      <c r="B470">
        <v>342</v>
      </c>
      <c r="C470">
        <v>738</v>
      </c>
    </row>
    <row r="471" spans="1:3" x14ac:dyDescent="0.35">
      <c r="A471" s="3" t="s">
        <v>1156</v>
      </c>
      <c r="B471">
        <v>1246</v>
      </c>
      <c r="C471">
        <v>5346</v>
      </c>
    </row>
    <row r="472" spans="1:3" x14ac:dyDescent="0.35">
      <c r="A472" s="3" t="s">
        <v>1246</v>
      </c>
      <c r="B472">
        <v>1039</v>
      </c>
      <c r="C472">
        <v>8104</v>
      </c>
    </row>
    <row r="473" spans="1:3" x14ac:dyDescent="0.35">
      <c r="A473" s="3" t="s">
        <v>987</v>
      </c>
      <c r="B473">
        <v>8840</v>
      </c>
      <c r="C473">
        <v>21116</v>
      </c>
    </row>
    <row r="474" spans="1:3" x14ac:dyDescent="0.35">
      <c r="A474" s="3" t="s">
        <v>679</v>
      </c>
      <c r="B474">
        <v>3101</v>
      </c>
      <c r="C474">
        <v>9553</v>
      </c>
    </row>
    <row r="475" spans="1:3" x14ac:dyDescent="0.35">
      <c r="A475" s="3" t="s">
        <v>1371</v>
      </c>
      <c r="B475">
        <v>848</v>
      </c>
      <c r="C475">
        <v>6646</v>
      </c>
    </row>
    <row r="476" spans="1:3" x14ac:dyDescent="0.35">
      <c r="A476" s="3" t="s">
        <v>528</v>
      </c>
      <c r="B476">
        <v>5068</v>
      </c>
      <c r="C476">
        <v>10973</v>
      </c>
    </row>
    <row r="477" spans="1:3" x14ac:dyDescent="0.35">
      <c r="A477" s="3" t="s">
        <v>486</v>
      </c>
      <c r="B477">
        <v>847</v>
      </c>
      <c r="C477">
        <v>5431</v>
      </c>
    </row>
    <row r="478" spans="1:3" x14ac:dyDescent="0.35">
      <c r="A478" s="3" t="s">
        <v>681</v>
      </c>
      <c r="B478">
        <v>2204</v>
      </c>
      <c r="C478">
        <v>5448</v>
      </c>
    </row>
    <row r="479" spans="1:3" x14ac:dyDescent="0.35">
      <c r="A479" s="3" t="s">
        <v>1173</v>
      </c>
      <c r="B479">
        <v>3454</v>
      </c>
      <c r="C479">
        <v>9941</v>
      </c>
    </row>
    <row r="480" spans="1:3" x14ac:dyDescent="0.35">
      <c r="A480" s="3" t="s">
        <v>864</v>
      </c>
      <c r="B480">
        <v>3279</v>
      </c>
      <c r="C480">
        <v>10028</v>
      </c>
    </row>
    <row r="481" spans="1:3" x14ac:dyDescent="0.35">
      <c r="A481" s="3" t="s">
        <v>410</v>
      </c>
      <c r="B481">
        <v>3720</v>
      </c>
      <c r="C481">
        <v>7643</v>
      </c>
    </row>
    <row r="482" spans="1:3" x14ac:dyDescent="0.35">
      <c r="A482" s="3" t="s">
        <v>671</v>
      </c>
      <c r="B482">
        <v>1094</v>
      </c>
      <c r="C482">
        <v>10389</v>
      </c>
    </row>
    <row r="483" spans="1:3" x14ac:dyDescent="0.35">
      <c r="A483" s="3" t="s">
        <v>872</v>
      </c>
      <c r="B483">
        <v>2673</v>
      </c>
      <c r="C483">
        <v>6622</v>
      </c>
    </row>
    <row r="484" spans="1:3" x14ac:dyDescent="0.35">
      <c r="A484" s="3" t="s">
        <v>419</v>
      </c>
      <c r="B484">
        <v>1693</v>
      </c>
      <c r="C484">
        <v>4569</v>
      </c>
    </row>
    <row r="485" spans="1:3" x14ac:dyDescent="0.35">
      <c r="A485" s="3" t="s">
        <v>547</v>
      </c>
      <c r="B485">
        <v>1346</v>
      </c>
      <c r="C485">
        <v>8243</v>
      </c>
    </row>
    <row r="486" spans="1:3" x14ac:dyDescent="0.35">
      <c r="A486" s="3" t="s">
        <v>138</v>
      </c>
      <c r="B486">
        <v>718</v>
      </c>
      <c r="C486">
        <v>12045</v>
      </c>
    </row>
    <row r="487" spans="1:3" x14ac:dyDescent="0.35">
      <c r="A487" s="3" t="s">
        <v>796</v>
      </c>
      <c r="B487">
        <v>1661</v>
      </c>
      <c r="C487">
        <v>14318</v>
      </c>
    </row>
    <row r="488" spans="1:3" x14ac:dyDescent="0.35">
      <c r="A488" s="3" t="s">
        <v>585</v>
      </c>
      <c r="B488">
        <v>2321</v>
      </c>
      <c r="C488">
        <v>6200</v>
      </c>
    </row>
    <row r="489" spans="1:3" x14ac:dyDescent="0.35">
      <c r="A489" s="3" t="s">
        <v>364</v>
      </c>
      <c r="B489">
        <v>727</v>
      </c>
      <c r="C489">
        <v>6854</v>
      </c>
    </row>
    <row r="490" spans="1:3" x14ac:dyDescent="0.35">
      <c r="A490" s="3" t="s">
        <v>1146</v>
      </c>
      <c r="B490">
        <v>941</v>
      </c>
      <c r="C490">
        <v>3095</v>
      </c>
    </row>
    <row r="491" spans="1:3" x14ac:dyDescent="0.35">
      <c r="A491" s="3" t="s">
        <v>1088</v>
      </c>
      <c r="B491">
        <v>67</v>
      </c>
      <c r="C491">
        <v>594</v>
      </c>
    </row>
    <row r="492" spans="1:3" x14ac:dyDescent="0.35">
      <c r="A492" s="3" t="s">
        <v>1320</v>
      </c>
      <c r="B492">
        <v>4585</v>
      </c>
      <c r="C492">
        <v>9873</v>
      </c>
    </row>
    <row r="493" spans="1:3" x14ac:dyDescent="0.35">
      <c r="A493" s="3" t="s">
        <v>284</v>
      </c>
      <c r="B493">
        <v>301</v>
      </c>
      <c r="C493">
        <v>1085</v>
      </c>
    </row>
    <row r="494" spans="1:3" x14ac:dyDescent="0.35">
      <c r="A494" s="3" t="s">
        <v>253</v>
      </c>
      <c r="B494">
        <v>7198</v>
      </c>
      <c r="C494">
        <v>15280</v>
      </c>
    </row>
    <row r="495" spans="1:3" x14ac:dyDescent="0.35">
      <c r="A495" s="3" t="s">
        <v>1144</v>
      </c>
      <c r="B495">
        <v>1354</v>
      </c>
      <c r="C495">
        <v>5338</v>
      </c>
    </row>
    <row r="496" spans="1:3" x14ac:dyDescent="0.35">
      <c r="A496" s="3" t="s">
        <v>1195</v>
      </c>
      <c r="B496">
        <v>897</v>
      </c>
      <c r="C496">
        <v>4163</v>
      </c>
    </row>
    <row r="497" spans="1:3" x14ac:dyDescent="0.35">
      <c r="A497" s="3" t="s">
        <v>839</v>
      </c>
      <c r="B497">
        <v>1928</v>
      </c>
      <c r="C497">
        <v>5376</v>
      </c>
    </row>
    <row r="498" spans="1:3" x14ac:dyDescent="0.35">
      <c r="A498" s="3" t="s">
        <v>625</v>
      </c>
      <c r="B498">
        <v>3253</v>
      </c>
      <c r="C498">
        <v>9084</v>
      </c>
    </row>
    <row r="499" spans="1:3" x14ac:dyDescent="0.35">
      <c r="A499" s="3" t="s">
        <v>748</v>
      </c>
      <c r="B499">
        <v>2471</v>
      </c>
      <c r="C499">
        <v>9653</v>
      </c>
    </row>
    <row r="500" spans="1:3" x14ac:dyDescent="0.35">
      <c r="A500" s="3" t="s">
        <v>150</v>
      </c>
      <c r="B500">
        <v>95</v>
      </c>
      <c r="C500">
        <v>523</v>
      </c>
    </row>
    <row r="501" spans="1:3" x14ac:dyDescent="0.35">
      <c r="A501" s="3" t="s">
        <v>241</v>
      </c>
      <c r="B501">
        <v>2211</v>
      </c>
      <c r="C501">
        <v>5047</v>
      </c>
    </row>
    <row r="502" spans="1:3" x14ac:dyDescent="0.35">
      <c r="A502" s="3" t="s">
        <v>610</v>
      </c>
      <c r="B502">
        <v>5064</v>
      </c>
      <c r="C502">
        <v>14085</v>
      </c>
    </row>
    <row r="503" spans="1:3" x14ac:dyDescent="0.35">
      <c r="A503" s="3" t="s">
        <v>1395</v>
      </c>
      <c r="B503">
        <v>246</v>
      </c>
      <c r="C503">
        <v>7699</v>
      </c>
    </row>
    <row r="504" spans="1:3" x14ac:dyDescent="0.35">
      <c r="A504" s="3" t="s">
        <v>501</v>
      </c>
      <c r="B504">
        <v>2555</v>
      </c>
      <c r="C504">
        <v>9386</v>
      </c>
    </row>
    <row r="505" spans="1:3" x14ac:dyDescent="0.35">
      <c r="A505" s="3" t="s">
        <v>621</v>
      </c>
      <c r="B505">
        <v>813</v>
      </c>
      <c r="C505">
        <v>3977</v>
      </c>
    </row>
    <row r="506" spans="1:3" x14ac:dyDescent="0.35">
      <c r="A506" s="3" t="s">
        <v>520</v>
      </c>
      <c r="B506">
        <v>3071</v>
      </c>
      <c r="C506">
        <v>7729</v>
      </c>
    </row>
    <row r="507" spans="1:3" x14ac:dyDescent="0.35">
      <c r="A507" s="3" t="s">
        <v>1061</v>
      </c>
      <c r="B507">
        <v>1749</v>
      </c>
      <c r="C507">
        <v>10001</v>
      </c>
    </row>
    <row r="508" spans="1:3" x14ac:dyDescent="0.35">
      <c r="A508" s="3" t="s">
        <v>1240</v>
      </c>
      <c r="B508">
        <v>3063</v>
      </c>
      <c r="C508">
        <v>6669</v>
      </c>
    </row>
    <row r="509" spans="1:3" x14ac:dyDescent="0.35">
      <c r="A509" s="3" t="s">
        <v>1217</v>
      </c>
      <c r="B509">
        <v>3618</v>
      </c>
      <c r="C509">
        <v>9752</v>
      </c>
    </row>
    <row r="510" spans="1:3" x14ac:dyDescent="0.35">
      <c r="A510" s="3" t="s">
        <v>235</v>
      </c>
      <c r="B510">
        <v>3826</v>
      </c>
      <c r="C510">
        <v>8586</v>
      </c>
    </row>
    <row r="511" spans="1:3" x14ac:dyDescent="0.35">
      <c r="A511" s="3" t="s">
        <v>49</v>
      </c>
      <c r="B511">
        <v>3936</v>
      </c>
      <c r="C511">
        <v>15500</v>
      </c>
    </row>
    <row r="512" spans="1:3" x14ac:dyDescent="0.35">
      <c r="A512" s="3" t="s">
        <v>1016</v>
      </c>
      <c r="B512">
        <v>2052</v>
      </c>
      <c r="C512">
        <v>8158</v>
      </c>
    </row>
    <row r="513" spans="1:3" x14ac:dyDescent="0.35">
      <c r="A513" s="3" t="s">
        <v>1299</v>
      </c>
      <c r="B513">
        <v>125</v>
      </c>
      <c r="C513">
        <v>7620</v>
      </c>
    </row>
    <row r="514" spans="1:3" x14ac:dyDescent="0.35">
      <c r="A514" s="3" t="s">
        <v>921</v>
      </c>
      <c r="B514">
        <v>2484</v>
      </c>
      <c r="C514">
        <v>9591</v>
      </c>
    </row>
    <row r="515" spans="1:3" x14ac:dyDescent="0.35">
      <c r="A515" s="3" t="s">
        <v>350</v>
      </c>
      <c r="B515">
        <v>1133</v>
      </c>
      <c r="C515">
        <v>3691</v>
      </c>
    </row>
    <row r="516" spans="1:3" x14ac:dyDescent="0.35">
      <c r="A516" s="3" t="s">
        <v>887</v>
      </c>
      <c r="B516">
        <v>1223</v>
      </c>
      <c r="C516">
        <v>11628</v>
      </c>
    </row>
    <row r="517" spans="1:3" x14ac:dyDescent="0.35">
      <c r="A517" s="3" t="s">
        <v>1256</v>
      </c>
      <c r="B517">
        <v>256</v>
      </c>
      <c r="C517">
        <v>9498</v>
      </c>
    </row>
    <row r="518" spans="1:3" x14ac:dyDescent="0.35">
      <c r="A518" s="3" t="s">
        <v>535</v>
      </c>
      <c r="B518">
        <v>2656</v>
      </c>
      <c r="C518">
        <v>6385</v>
      </c>
    </row>
    <row r="519" spans="1:3" x14ac:dyDescent="0.35">
      <c r="A519" s="3" t="s">
        <v>1064</v>
      </c>
      <c r="B519">
        <v>298</v>
      </c>
      <c r="C519">
        <v>962</v>
      </c>
    </row>
    <row r="520" spans="1:3" x14ac:dyDescent="0.35">
      <c r="A520" s="3" t="s">
        <v>583</v>
      </c>
      <c r="B520">
        <v>3074</v>
      </c>
      <c r="C520">
        <v>11336</v>
      </c>
    </row>
    <row r="521" spans="1:3" x14ac:dyDescent="0.35">
      <c r="A521" s="3" t="s">
        <v>719</v>
      </c>
      <c r="B521">
        <v>2247</v>
      </c>
      <c r="C521">
        <v>7171</v>
      </c>
    </row>
    <row r="522" spans="1:3" x14ac:dyDescent="0.35">
      <c r="A522" s="3" t="s">
        <v>800</v>
      </c>
      <c r="B522">
        <v>64</v>
      </c>
      <c r="C522">
        <v>2663</v>
      </c>
    </row>
    <row r="523" spans="1:3" x14ac:dyDescent="0.35">
      <c r="A523" s="3" t="s">
        <v>344</v>
      </c>
      <c r="B523">
        <v>593</v>
      </c>
      <c r="C523">
        <v>3685</v>
      </c>
    </row>
    <row r="524" spans="1:3" x14ac:dyDescent="0.35">
      <c r="A524" s="3" t="s">
        <v>1397</v>
      </c>
      <c r="B524">
        <v>3594</v>
      </c>
      <c r="C524">
        <v>8825</v>
      </c>
    </row>
    <row r="525" spans="1:3" x14ac:dyDescent="0.35">
      <c r="A525" s="3" t="s">
        <v>1123</v>
      </c>
      <c r="B525">
        <v>235</v>
      </c>
      <c r="C525">
        <v>4172</v>
      </c>
    </row>
    <row r="526" spans="1:3" x14ac:dyDescent="0.35">
      <c r="A526" s="3" t="s">
        <v>990</v>
      </c>
      <c r="B526">
        <v>4197</v>
      </c>
      <c r="C526">
        <v>9002</v>
      </c>
    </row>
    <row r="527" spans="1:3" x14ac:dyDescent="0.35">
      <c r="A527" s="3" t="s">
        <v>414</v>
      </c>
      <c r="B527">
        <v>4944</v>
      </c>
      <c r="C527">
        <v>20219</v>
      </c>
    </row>
    <row r="528" spans="1:3" x14ac:dyDescent="0.35">
      <c r="A528" s="3" t="s">
        <v>1233</v>
      </c>
      <c r="B528">
        <v>713</v>
      </c>
      <c r="C528">
        <v>2684</v>
      </c>
    </row>
    <row r="529" spans="1:3" x14ac:dyDescent="0.35">
      <c r="A529" s="3" t="s">
        <v>304</v>
      </c>
      <c r="B529">
        <v>1152</v>
      </c>
      <c r="C529">
        <v>4957</v>
      </c>
    </row>
    <row r="530" spans="1:3" x14ac:dyDescent="0.35">
      <c r="A530" s="3" t="s">
        <v>310</v>
      </c>
      <c r="B530">
        <v>4527</v>
      </c>
      <c r="C530">
        <v>13956</v>
      </c>
    </row>
    <row r="531" spans="1:3" x14ac:dyDescent="0.35">
      <c r="A531" s="3" t="s">
        <v>560</v>
      </c>
      <c r="B531">
        <v>1992</v>
      </c>
      <c r="C531">
        <v>11773</v>
      </c>
    </row>
    <row r="532" spans="1:3" x14ac:dyDescent="0.35">
      <c r="A532" s="3" t="s">
        <v>1333</v>
      </c>
      <c r="B532">
        <v>1968</v>
      </c>
      <c r="C532">
        <v>8644</v>
      </c>
    </row>
    <row r="533" spans="1:3" x14ac:dyDescent="0.35">
      <c r="A533" s="3" t="s">
        <v>276</v>
      </c>
      <c r="B533">
        <v>958</v>
      </c>
      <c r="C533">
        <v>7421</v>
      </c>
    </row>
    <row r="534" spans="1:3" x14ac:dyDescent="0.35">
      <c r="A534" s="3" t="s">
        <v>107</v>
      </c>
      <c r="B534">
        <v>1538</v>
      </c>
      <c r="C534">
        <v>7811</v>
      </c>
    </row>
    <row r="535" spans="1:3" x14ac:dyDescent="0.35">
      <c r="A535" s="3" t="s">
        <v>375</v>
      </c>
      <c r="B535">
        <v>432</v>
      </c>
      <c r="C535">
        <v>4215</v>
      </c>
    </row>
    <row r="536" spans="1:3" x14ac:dyDescent="0.35">
      <c r="A536" s="3" t="s">
        <v>463</v>
      </c>
      <c r="B536">
        <v>3064</v>
      </c>
      <c r="C536">
        <v>14428</v>
      </c>
    </row>
    <row r="537" spans="1:3" x14ac:dyDescent="0.35">
      <c r="A537" s="3" t="s">
        <v>588</v>
      </c>
      <c r="B537">
        <v>413</v>
      </c>
      <c r="C537">
        <v>4470</v>
      </c>
    </row>
    <row r="538" spans="1:3" x14ac:dyDescent="0.35">
      <c r="A538" s="3" t="s">
        <v>569</v>
      </c>
      <c r="B538">
        <v>1830</v>
      </c>
      <c r="C538">
        <v>4689</v>
      </c>
    </row>
    <row r="539" spans="1:3" x14ac:dyDescent="0.35">
      <c r="A539" s="3" t="s">
        <v>958</v>
      </c>
      <c r="B539">
        <v>1430</v>
      </c>
      <c r="C539">
        <v>3446</v>
      </c>
    </row>
    <row r="540" spans="1:3" x14ac:dyDescent="0.35">
      <c r="A540" s="3" t="s">
        <v>176</v>
      </c>
      <c r="B540">
        <v>5601</v>
      </c>
      <c r="C540">
        <v>16467</v>
      </c>
    </row>
    <row r="541" spans="1:3" x14ac:dyDescent="0.35">
      <c r="A541" s="3" t="s">
        <v>882</v>
      </c>
      <c r="B541">
        <v>921</v>
      </c>
      <c r="C541">
        <v>4116</v>
      </c>
    </row>
    <row r="542" spans="1:3" x14ac:dyDescent="0.35">
      <c r="A542" s="3" t="s">
        <v>1306</v>
      </c>
      <c r="B542">
        <v>272</v>
      </c>
      <c r="C542">
        <v>544</v>
      </c>
    </row>
    <row r="543" spans="1:3" x14ac:dyDescent="0.35">
      <c r="A543" s="3" t="s">
        <v>677</v>
      </c>
      <c r="B543">
        <v>2802</v>
      </c>
      <c r="C543">
        <v>11215</v>
      </c>
    </row>
    <row r="544" spans="1:3" x14ac:dyDescent="0.35">
      <c r="A544" s="3" t="s">
        <v>393</v>
      </c>
      <c r="B544">
        <v>1657</v>
      </c>
      <c r="C544">
        <v>16728</v>
      </c>
    </row>
    <row r="545" spans="1:3" x14ac:dyDescent="0.35">
      <c r="A545" s="3" t="s">
        <v>1130</v>
      </c>
      <c r="B545">
        <v>212</v>
      </c>
      <c r="C545">
        <v>2931</v>
      </c>
    </row>
    <row r="546" spans="1:3" x14ac:dyDescent="0.35">
      <c r="A546" s="3" t="s">
        <v>824</v>
      </c>
      <c r="B546">
        <v>936</v>
      </c>
      <c r="C546">
        <v>8042</v>
      </c>
    </row>
    <row r="547" spans="1:3" x14ac:dyDescent="0.35">
      <c r="A547" s="3" t="s">
        <v>474</v>
      </c>
      <c r="B547">
        <v>5334</v>
      </c>
      <c r="C547">
        <v>14319</v>
      </c>
    </row>
    <row r="548" spans="1:3" x14ac:dyDescent="0.35">
      <c r="A548" s="3" t="s">
        <v>1227</v>
      </c>
      <c r="B548">
        <v>3895</v>
      </c>
      <c r="C548">
        <v>9874</v>
      </c>
    </row>
    <row r="549" spans="1:3" x14ac:dyDescent="0.35">
      <c r="A549" s="3" t="s">
        <v>385</v>
      </c>
      <c r="B549">
        <v>5595</v>
      </c>
      <c r="C549">
        <v>21254</v>
      </c>
    </row>
    <row r="550" spans="1:3" x14ac:dyDescent="0.35">
      <c r="A550" s="3" t="s">
        <v>1231</v>
      </c>
      <c r="B550">
        <v>1180</v>
      </c>
      <c r="C550">
        <v>3189</v>
      </c>
    </row>
    <row r="551" spans="1:3" x14ac:dyDescent="0.35">
      <c r="A551" s="3" t="s">
        <v>505</v>
      </c>
      <c r="B551">
        <v>2770</v>
      </c>
      <c r="C551">
        <v>10405</v>
      </c>
    </row>
    <row r="552" spans="1:3" x14ac:dyDescent="0.35">
      <c r="A552" s="3" t="s">
        <v>198</v>
      </c>
      <c r="B552">
        <v>241</v>
      </c>
      <c r="C552">
        <v>770</v>
      </c>
    </row>
    <row r="553" spans="1:3" x14ac:dyDescent="0.35">
      <c r="A553" s="3" t="s">
        <v>1193</v>
      </c>
      <c r="B553">
        <v>897</v>
      </c>
      <c r="C553">
        <v>4163</v>
      </c>
    </row>
    <row r="554" spans="1:3" x14ac:dyDescent="0.35">
      <c r="A554" s="3" t="s">
        <v>1169</v>
      </c>
      <c r="B554">
        <v>1686</v>
      </c>
      <c r="C554">
        <v>8752</v>
      </c>
    </row>
    <row r="555" spans="1:3" x14ac:dyDescent="0.35">
      <c r="A555" s="3" t="s">
        <v>121</v>
      </c>
      <c r="B555">
        <v>55</v>
      </c>
      <c r="C555">
        <v>1126</v>
      </c>
    </row>
    <row r="556" spans="1:3" x14ac:dyDescent="0.35">
      <c r="A556" s="3" t="s">
        <v>804</v>
      </c>
      <c r="B556">
        <v>95</v>
      </c>
      <c r="C556">
        <v>2514</v>
      </c>
    </row>
    <row r="557" spans="1:3" x14ac:dyDescent="0.35">
      <c r="A557" s="3" t="s">
        <v>979</v>
      </c>
      <c r="B557">
        <v>2458</v>
      </c>
      <c r="C557">
        <v>8681</v>
      </c>
    </row>
    <row r="558" spans="1:3" x14ac:dyDescent="0.35">
      <c r="A558" s="3" t="s">
        <v>492</v>
      </c>
      <c r="B558">
        <v>1951</v>
      </c>
      <c r="C558">
        <v>9517</v>
      </c>
    </row>
    <row r="559" spans="1:3" x14ac:dyDescent="0.35">
      <c r="A559" s="3" t="s">
        <v>184</v>
      </c>
      <c r="B559">
        <v>3430</v>
      </c>
      <c r="C559">
        <v>14382</v>
      </c>
    </row>
    <row r="560" spans="1:3" x14ac:dyDescent="0.35">
      <c r="A560" s="3" t="s">
        <v>1329</v>
      </c>
      <c r="B560">
        <v>2317</v>
      </c>
      <c r="C560">
        <v>7091</v>
      </c>
    </row>
    <row r="561" spans="1:3" x14ac:dyDescent="0.35">
      <c r="A561" s="3" t="s">
        <v>496</v>
      </c>
      <c r="B561">
        <v>1591</v>
      </c>
      <c r="C561">
        <v>6488</v>
      </c>
    </row>
    <row r="562" spans="1:3" x14ac:dyDescent="0.35">
      <c r="A562" s="3" t="s">
        <v>100</v>
      </c>
      <c r="B562">
        <v>1587</v>
      </c>
      <c r="C562">
        <v>12773</v>
      </c>
    </row>
    <row r="563" spans="1:3" x14ac:dyDescent="0.35">
      <c r="A563" s="3" t="s">
        <v>265</v>
      </c>
      <c r="B563">
        <v>1066</v>
      </c>
      <c r="C563">
        <v>2462</v>
      </c>
    </row>
    <row r="564" spans="1:3" x14ac:dyDescent="0.35">
      <c r="A564" s="3" t="s">
        <v>497</v>
      </c>
      <c r="B564">
        <v>1591</v>
      </c>
      <c r="C564">
        <v>6488</v>
      </c>
    </row>
    <row r="565" spans="1:3" x14ac:dyDescent="0.35">
      <c r="A565" s="3" t="s">
        <v>211</v>
      </c>
      <c r="B565">
        <v>713</v>
      </c>
      <c r="C565">
        <v>7218</v>
      </c>
    </row>
    <row r="566" spans="1:3" x14ac:dyDescent="0.35">
      <c r="A566" s="3" t="s">
        <v>776</v>
      </c>
      <c r="B566">
        <v>2451</v>
      </c>
      <c r="C566">
        <v>5339</v>
      </c>
    </row>
    <row r="567" spans="1:3" x14ac:dyDescent="0.35">
      <c r="A567" s="3" t="s">
        <v>379</v>
      </c>
      <c r="B567">
        <v>1576</v>
      </c>
      <c r="C567">
        <v>7333</v>
      </c>
    </row>
    <row r="568" spans="1:3" x14ac:dyDescent="0.35">
      <c r="A568" s="3" t="s">
        <v>896</v>
      </c>
      <c r="B568">
        <v>3865</v>
      </c>
      <c r="C568">
        <v>7952</v>
      </c>
    </row>
    <row r="569" spans="1:3" x14ac:dyDescent="0.35">
      <c r="A569" s="3" t="s">
        <v>562</v>
      </c>
      <c r="B569">
        <v>1226</v>
      </c>
      <c r="C569">
        <v>6934</v>
      </c>
    </row>
    <row r="570" spans="1:3" x14ac:dyDescent="0.35">
      <c r="A570" s="3" t="s">
        <v>493</v>
      </c>
      <c r="B570">
        <v>1951</v>
      </c>
      <c r="C570">
        <v>9517</v>
      </c>
    </row>
    <row r="571" spans="1:3" x14ac:dyDescent="0.35">
      <c r="A571" s="3" t="s">
        <v>834</v>
      </c>
      <c r="B571">
        <v>2607</v>
      </c>
      <c r="C571">
        <v>5344</v>
      </c>
    </row>
    <row r="572" spans="1:3" x14ac:dyDescent="0.35">
      <c r="A572" s="3" t="s">
        <v>870</v>
      </c>
      <c r="B572">
        <v>7275</v>
      </c>
      <c r="C572">
        <v>22589</v>
      </c>
    </row>
    <row r="573" spans="1:3" x14ac:dyDescent="0.35">
      <c r="A573" s="3" t="s">
        <v>480</v>
      </c>
      <c r="B573">
        <v>4421</v>
      </c>
      <c r="C573">
        <v>18871</v>
      </c>
    </row>
    <row r="574" spans="1:3" x14ac:dyDescent="0.35">
      <c r="A574" s="3" t="s">
        <v>1098</v>
      </c>
      <c r="B574">
        <v>944</v>
      </c>
      <c r="C574">
        <v>6941</v>
      </c>
    </row>
    <row r="575" spans="1:3" x14ac:dyDescent="0.35">
      <c r="A575" s="3" t="s">
        <v>701</v>
      </c>
      <c r="B575">
        <v>936</v>
      </c>
      <c r="C575">
        <v>2804</v>
      </c>
    </row>
    <row r="576" spans="1:3" x14ac:dyDescent="0.35">
      <c r="A576" s="3" t="s">
        <v>162</v>
      </c>
      <c r="B576">
        <v>92</v>
      </c>
      <c r="C576">
        <v>2478</v>
      </c>
    </row>
    <row r="577" spans="1:3" x14ac:dyDescent="0.35">
      <c r="A577" s="3" t="s">
        <v>507</v>
      </c>
      <c r="B577">
        <v>1118</v>
      </c>
      <c r="C577">
        <v>8364</v>
      </c>
    </row>
    <row r="578" spans="1:3" x14ac:dyDescent="0.35">
      <c r="A578" s="3" t="s">
        <v>97</v>
      </c>
      <c r="B578">
        <v>2837</v>
      </c>
      <c r="C578">
        <v>11156</v>
      </c>
    </row>
    <row r="579" spans="1:3" x14ac:dyDescent="0.35">
      <c r="A579" s="3" t="s">
        <v>362</v>
      </c>
      <c r="B579">
        <v>821</v>
      </c>
      <c r="C579">
        <v>7560</v>
      </c>
    </row>
    <row r="580" spans="1:3" x14ac:dyDescent="0.35">
      <c r="A580" s="3" t="s">
        <v>1138</v>
      </c>
      <c r="B580">
        <v>1563</v>
      </c>
      <c r="C580">
        <v>10635</v>
      </c>
    </row>
    <row r="581" spans="1:3" x14ac:dyDescent="0.35">
      <c r="A581" s="3" t="s">
        <v>247</v>
      </c>
      <c r="B581">
        <v>1903</v>
      </c>
      <c r="C581">
        <v>12136</v>
      </c>
    </row>
    <row r="582" spans="1:3" x14ac:dyDescent="0.35">
      <c r="A582" s="3" t="s">
        <v>1225</v>
      </c>
      <c r="B582">
        <v>1539</v>
      </c>
      <c r="C582">
        <v>6724</v>
      </c>
    </row>
    <row r="583" spans="1:3" x14ac:dyDescent="0.35">
      <c r="A583" s="3" t="s">
        <v>1382</v>
      </c>
      <c r="B583">
        <v>379</v>
      </c>
      <c r="C583">
        <v>5024</v>
      </c>
    </row>
    <row r="584" spans="1:3" x14ac:dyDescent="0.35">
      <c r="A584" s="3" t="s">
        <v>631</v>
      </c>
      <c r="B584">
        <v>2921</v>
      </c>
      <c r="C584">
        <v>11675</v>
      </c>
    </row>
    <row r="585" spans="1:3" x14ac:dyDescent="0.35">
      <c r="A585" s="3" t="s">
        <v>442</v>
      </c>
      <c r="B585">
        <v>3218</v>
      </c>
      <c r="C585">
        <v>6932</v>
      </c>
    </row>
    <row r="586" spans="1:3" x14ac:dyDescent="0.35">
      <c r="A586" s="3" t="s">
        <v>741</v>
      </c>
      <c r="B586">
        <v>686</v>
      </c>
      <c r="C586">
        <v>1397</v>
      </c>
    </row>
    <row r="587" spans="1:3" x14ac:dyDescent="0.35">
      <c r="A587" s="3" t="s">
        <v>900</v>
      </c>
      <c r="B587">
        <v>1159</v>
      </c>
      <c r="C587">
        <v>4183</v>
      </c>
    </row>
    <row r="588" spans="1:3" x14ac:dyDescent="0.35">
      <c r="A588" s="3" t="s">
        <v>194</v>
      </c>
      <c r="B588">
        <v>6848</v>
      </c>
      <c r="C588">
        <v>27352</v>
      </c>
    </row>
    <row r="589" spans="1:3" x14ac:dyDescent="0.35">
      <c r="A589" s="3" t="s">
        <v>918</v>
      </c>
      <c r="B589">
        <v>309</v>
      </c>
      <c r="C589">
        <v>1078</v>
      </c>
    </row>
    <row r="590" spans="1:3" x14ac:dyDescent="0.35">
      <c r="A590" s="3" t="s">
        <v>254</v>
      </c>
      <c r="B590">
        <v>7198</v>
      </c>
      <c r="C590">
        <v>15280</v>
      </c>
    </row>
    <row r="591" spans="1:3" x14ac:dyDescent="0.35">
      <c r="A591" s="3" t="s">
        <v>294</v>
      </c>
      <c r="B591">
        <v>3043</v>
      </c>
      <c r="C591">
        <v>14293</v>
      </c>
    </row>
    <row r="592" spans="1:3" x14ac:dyDescent="0.35">
      <c r="A592" s="3" t="s">
        <v>1109</v>
      </c>
      <c r="B592">
        <v>2530</v>
      </c>
      <c r="C592">
        <v>5193</v>
      </c>
    </row>
    <row r="593" spans="1:3" x14ac:dyDescent="0.35">
      <c r="A593" s="3" t="s">
        <v>1059</v>
      </c>
      <c r="B593">
        <v>1943</v>
      </c>
      <c r="C593">
        <v>7067</v>
      </c>
    </row>
    <row r="594" spans="1:3" x14ac:dyDescent="0.35">
      <c r="A594" s="3" t="s">
        <v>1370</v>
      </c>
      <c r="B594">
        <v>848</v>
      </c>
      <c r="C594">
        <v>6646</v>
      </c>
    </row>
    <row r="595" spans="1:3" x14ac:dyDescent="0.35">
      <c r="A595" s="3" t="s">
        <v>650</v>
      </c>
      <c r="B595">
        <v>2117</v>
      </c>
      <c r="C595">
        <v>9808</v>
      </c>
    </row>
    <row r="596" spans="1:3" x14ac:dyDescent="0.35">
      <c r="A596" s="3" t="s">
        <v>734</v>
      </c>
      <c r="B596">
        <v>1665</v>
      </c>
      <c r="C596">
        <v>7195</v>
      </c>
    </row>
    <row r="597" spans="1:3" x14ac:dyDescent="0.35">
      <c r="A597" s="3" t="s">
        <v>699</v>
      </c>
      <c r="B597">
        <v>936</v>
      </c>
      <c r="C597">
        <v>2804</v>
      </c>
    </row>
    <row r="598" spans="1:3" x14ac:dyDescent="0.35">
      <c r="A598" s="3" t="s">
        <v>436</v>
      </c>
      <c r="B598">
        <v>1157</v>
      </c>
      <c r="C598">
        <v>7684</v>
      </c>
    </row>
    <row r="599" spans="1:3" x14ac:dyDescent="0.35">
      <c r="A599" s="3" t="s">
        <v>289</v>
      </c>
      <c r="B599">
        <v>342</v>
      </c>
      <c r="C599">
        <v>738</v>
      </c>
    </row>
    <row r="600" spans="1:3" x14ac:dyDescent="0.35">
      <c r="A600" s="3" t="s">
        <v>591</v>
      </c>
      <c r="B600">
        <v>1341</v>
      </c>
      <c r="C600">
        <v>9927</v>
      </c>
    </row>
    <row r="601" spans="1:3" x14ac:dyDescent="0.35">
      <c r="A601" s="3" t="s">
        <v>1366</v>
      </c>
      <c r="B601">
        <v>658</v>
      </c>
      <c r="C601">
        <v>3451</v>
      </c>
    </row>
    <row r="602" spans="1:3" x14ac:dyDescent="0.35">
      <c r="A602" s="3" t="s">
        <v>849</v>
      </c>
      <c r="B602">
        <v>1704</v>
      </c>
      <c r="C602">
        <v>8526</v>
      </c>
    </row>
    <row r="603" spans="1:3" x14ac:dyDescent="0.35">
      <c r="A603" s="3" t="s">
        <v>1167</v>
      </c>
      <c r="B603">
        <v>1686</v>
      </c>
      <c r="C603">
        <v>8752</v>
      </c>
    </row>
    <row r="604" spans="1:3" x14ac:dyDescent="0.35">
      <c r="A604" s="3" t="s">
        <v>165</v>
      </c>
      <c r="B604">
        <v>7116</v>
      </c>
      <c r="C604">
        <v>19611</v>
      </c>
    </row>
    <row r="605" spans="1:3" x14ac:dyDescent="0.35">
      <c r="A605" s="3" t="s">
        <v>1066</v>
      </c>
      <c r="B605">
        <v>1134</v>
      </c>
      <c r="C605">
        <v>5042</v>
      </c>
    </row>
    <row r="606" spans="1:3" x14ac:dyDescent="0.35">
      <c r="A606" s="3" t="s">
        <v>67</v>
      </c>
      <c r="B606">
        <v>3865</v>
      </c>
      <c r="C606">
        <v>11910</v>
      </c>
    </row>
    <row r="607" spans="1:3" x14ac:dyDescent="0.35">
      <c r="A607" s="3" t="s">
        <v>117</v>
      </c>
      <c r="B607">
        <v>695</v>
      </c>
      <c r="C607">
        <v>8825</v>
      </c>
    </row>
    <row r="608" spans="1:3" x14ac:dyDescent="0.35">
      <c r="A608" s="3" t="s">
        <v>1094</v>
      </c>
      <c r="B608">
        <v>2925</v>
      </c>
      <c r="C608">
        <v>7675</v>
      </c>
    </row>
    <row r="609" spans="1:3" x14ac:dyDescent="0.35">
      <c r="A609" s="3" t="s">
        <v>1392</v>
      </c>
      <c r="B609">
        <v>3042</v>
      </c>
      <c r="C609">
        <v>6093</v>
      </c>
    </row>
    <row r="610" spans="1:3" x14ac:dyDescent="0.35">
      <c r="A610" s="3" t="s">
        <v>1259</v>
      </c>
      <c r="B610">
        <v>1214</v>
      </c>
      <c r="C610">
        <v>5461</v>
      </c>
    </row>
    <row r="611" spans="1:3" x14ac:dyDescent="0.35">
      <c r="A611" s="3" t="s">
        <v>440</v>
      </c>
      <c r="B611">
        <v>2598</v>
      </c>
      <c r="C611">
        <v>7344</v>
      </c>
    </row>
    <row r="612" spans="1:3" x14ac:dyDescent="0.35">
      <c r="A612" s="3" t="s">
        <v>810</v>
      </c>
      <c r="B612">
        <v>509</v>
      </c>
      <c r="C612">
        <v>2280</v>
      </c>
    </row>
    <row r="613" spans="1:3" x14ac:dyDescent="0.35">
      <c r="A613" s="3" t="s">
        <v>725</v>
      </c>
      <c r="B613">
        <v>1148</v>
      </c>
      <c r="C613">
        <v>11492</v>
      </c>
    </row>
    <row r="614" spans="1:3" x14ac:dyDescent="0.35">
      <c r="A614" s="3" t="s">
        <v>315</v>
      </c>
      <c r="B614">
        <v>2588</v>
      </c>
      <c r="C614">
        <v>12204</v>
      </c>
    </row>
    <row r="615" spans="1:3" x14ac:dyDescent="0.35">
      <c r="A615" s="3" t="s">
        <v>332</v>
      </c>
      <c r="B615">
        <v>2444</v>
      </c>
      <c r="C615">
        <v>8581</v>
      </c>
    </row>
    <row r="616" spans="1:3" x14ac:dyDescent="0.35">
      <c r="A616" s="3" t="s">
        <v>564</v>
      </c>
      <c r="B616">
        <v>1171</v>
      </c>
      <c r="C616">
        <v>4202</v>
      </c>
    </row>
    <row r="617" spans="1:3" x14ac:dyDescent="0.35">
      <c r="A617" s="3" t="s">
        <v>1117</v>
      </c>
      <c r="B617">
        <v>163</v>
      </c>
      <c r="C617">
        <v>4026</v>
      </c>
    </row>
    <row r="618" spans="1:3" x14ac:dyDescent="0.35">
      <c r="A618" s="3" t="s">
        <v>333</v>
      </c>
      <c r="B618">
        <v>2444</v>
      </c>
      <c r="C618">
        <v>8581</v>
      </c>
    </row>
    <row r="619" spans="1:3" x14ac:dyDescent="0.35">
      <c r="A619" s="3" t="s">
        <v>705</v>
      </c>
      <c r="B619">
        <v>482</v>
      </c>
      <c r="C619">
        <v>5730</v>
      </c>
    </row>
    <row r="620" spans="1:3" x14ac:dyDescent="0.35">
      <c r="A620" s="3" t="s">
        <v>597</v>
      </c>
      <c r="B620">
        <v>1764</v>
      </c>
      <c r="C620">
        <v>4853</v>
      </c>
    </row>
    <row r="621" spans="1:3" x14ac:dyDescent="0.35">
      <c r="A621" s="3" t="s">
        <v>553</v>
      </c>
      <c r="B621">
        <v>5858</v>
      </c>
      <c r="C621">
        <v>24295</v>
      </c>
    </row>
    <row r="622" spans="1:3" x14ac:dyDescent="0.35">
      <c r="A622" s="3" t="s">
        <v>1125</v>
      </c>
      <c r="B622">
        <v>235</v>
      </c>
      <c r="C622">
        <v>4172</v>
      </c>
    </row>
    <row r="623" spans="1:3" x14ac:dyDescent="0.35">
      <c r="A623" s="3" t="s">
        <v>1281</v>
      </c>
      <c r="B623">
        <v>247</v>
      </c>
      <c r="C623">
        <v>1476</v>
      </c>
    </row>
    <row r="624" spans="1:3" x14ac:dyDescent="0.35">
      <c r="A624" s="3" t="s">
        <v>1139</v>
      </c>
      <c r="B624">
        <v>1563</v>
      </c>
      <c r="C624">
        <v>10635</v>
      </c>
    </row>
    <row r="625" spans="1:3" x14ac:dyDescent="0.35">
      <c r="A625" s="3" t="s">
        <v>1050</v>
      </c>
      <c r="B625">
        <v>3875</v>
      </c>
      <c r="C625">
        <v>16631</v>
      </c>
    </row>
    <row r="626" spans="1:3" x14ac:dyDescent="0.35">
      <c r="A626" s="3" t="s">
        <v>461</v>
      </c>
      <c r="B626">
        <v>1981</v>
      </c>
      <c r="C626">
        <v>7930</v>
      </c>
    </row>
    <row r="627" spans="1:3" x14ac:dyDescent="0.35">
      <c r="A627" s="3" t="s">
        <v>207</v>
      </c>
      <c r="B627">
        <v>2905</v>
      </c>
      <c r="C627">
        <v>13004</v>
      </c>
    </row>
    <row r="628" spans="1:3" x14ac:dyDescent="0.35">
      <c r="A628" s="3" t="s">
        <v>325</v>
      </c>
      <c r="B628">
        <v>1090</v>
      </c>
      <c r="C628">
        <v>2501</v>
      </c>
    </row>
    <row r="629" spans="1:3" x14ac:dyDescent="0.35">
      <c r="A629" s="3" t="s">
        <v>523</v>
      </c>
      <c r="B629">
        <v>1996</v>
      </c>
      <c r="C629">
        <v>4810</v>
      </c>
    </row>
    <row r="630" spans="1:3" x14ac:dyDescent="0.35">
      <c r="A630" s="3" t="s">
        <v>695</v>
      </c>
      <c r="B630">
        <v>2358</v>
      </c>
      <c r="C630">
        <v>5632</v>
      </c>
    </row>
    <row r="631" spans="1:3" x14ac:dyDescent="0.35">
      <c r="A631" s="3" t="s">
        <v>1127</v>
      </c>
      <c r="B631">
        <v>155</v>
      </c>
      <c r="C631">
        <v>6265</v>
      </c>
    </row>
    <row r="632" spans="1:3" x14ac:dyDescent="0.35">
      <c r="A632" s="3" t="s">
        <v>530</v>
      </c>
      <c r="B632">
        <v>5068</v>
      </c>
      <c r="C632">
        <v>10973</v>
      </c>
    </row>
    <row r="633" spans="1:3" x14ac:dyDescent="0.35">
      <c r="A633" s="3" t="s">
        <v>291</v>
      </c>
      <c r="B633">
        <v>397</v>
      </c>
      <c r="C633">
        <v>2884</v>
      </c>
    </row>
    <row r="634" spans="1:3" x14ac:dyDescent="0.35">
      <c r="A634" s="3" t="s">
        <v>172</v>
      </c>
      <c r="B634">
        <v>3394</v>
      </c>
      <c r="C634">
        <v>15719</v>
      </c>
    </row>
    <row r="635" spans="1:3" x14ac:dyDescent="0.35">
      <c r="A635" s="3" t="s">
        <v>596</v>
      </c>
      <c r="B635">
        <v>1764</v>
      </c>
      <c r="C635">
        <v>4853</v>
      </c>
    </row>
    <row r="636" spans="1:3" x14ac:dyDescent="0.35">
      <c r="A636" s="3" t="s">
        <v>63</v>
      </c>
      <c r="B636">
        <v>265</v>
      </c>
      <c r="C636">
        <v>1629</v>
      </c>
    </row>
    <row r="637" spans="1:3" x14ac:dyDescent="0.35">
      <c r="A637" s="3" t="s">
        <v>1022</v>
      </c>
      <c r="B637">
        <v>743</v>
      </c>
      <c r="C637">
        <v>5354</v>
      </c>
    </row>
    <row r="638" spans="1:3" x14ac:dyDescent="0.35">
      <c r="A638" s="3" t="s">
        <v>490</v>
      </c>
      <c r="B638">
        <v>6514</v>
      </c>
      <c r="C638">
        <v>22621</v>
      </c>
    </row>
    <row r="639" spans="1:3" x14ac:dyDescent="0.35">
      <c r="A639" s="3" t="s">
        <v>652</v>
      </c>
      <c r="B639">
        <v>1241</v>
      </c>
      <c r="C639">
        <v>7381</v>
      </c>
    </row>
    <row r="640" spans="1:3" x14ac:dyDescent="0.35">
      <c r="A640" s="3" t="s">
        <v>992</v>
      </c>
      <c r="B640">
        <v>2782</v>
      </c>
      <c r="C640">
        <v>7105</v>
      </c>
    </row>
    <row r="641" spans="1:3" x14ac:dyDescent="0.35">
      <c r="A641" s="3" t="s">
        <v>35</v>
      </c>
      <c r="B641">
        <v>3668</v>
      </c>
      <c r="C641">
        <v>9010</v>
      </c>
    </row>
    <row r="642" spans="1:3" x14ac:dyDescent="0.35">
      <c r="A642" s="3" t="s">
        <v>582</v>
      </c>
      <c r="B642">
        <v>3074</v>
      </c>
      <c r="C642">
        <v>11336</v>
      </c>
    </row>
    <row r="643" spans="1:3" x14ac:dyDescent="0.35">
      <c r="A643" s="3" t="s">
        <v>657</v>
      </c>
      <c r="B643">
        <v>1450</v>
      </c>
      <c r="C643">
        <v>4171</v>
      </c>
    </row>
    <row r="644" spans="1:3" x14ac:dyDescent="0.35">
      <c r="A644" s="3" t="s">
        <v>404</v>
      </c>
      <c r="B644">
        <v>804</v>
      </c>
      <c r="C644">
        <v>3423</v>
      </c>
    </row>
    <row r="645" spans="1:3" x14ac:dyDescent="0.35">
      <c r="A645" s="3" t="s">
        <v>967</v>
      </c>
      <c r="B645">
        <v>5583</v>
      </c>
      <c r="C645">
        <v>15184</v>
      </c>
    </row>
    <row r="646" spans="1:3" x14ac:dyDescent="0.35">
      <c r="A646" s="3" t="s">
        <v>80</v>
      </c>
      <c r="B646">
        <v>760</v>
      </c>
      <c r="C646">
        <v>3686</v>
      </c>
    </row>
    <row r="647" spans="1:3" x14ac:dyDescent="0.35">
      <c r="A647" s="3" t="s">
        <v>868</v>
      </c>
      <c r="B647">
        <v>3962</v>
      </c>
      <c r="C647">
        <v>8851</v>
      </c>
    </row>
    <row r="648" spans="1:3" x14ac:dyDescent="0.35">
      <c r="A648" s="3" t="s">
        <v>802</v>
      </c>
      <c r="B648">
        <v>1680</v>
      </c>
      <c r="C648">
        <v>5151</v>
      </c>
    </row>
    <row r="649" spans="1:3" x14ac:dyDescent="0.35">
      <c r="A649" s="3" t="s">
        <v>570</v>
      </c>
      <c r="B649">
        <v>1830</v>
      </c>
      <c r="C649">
        <v>4689</v>
      </c>
    </row>
    <row r="650" spans="1:3" x14ac:dyDescent="0.35">
      <c r="A650" s="3" t="s">
        <v>1210</v>
      </c>
      <c r="B650">
        <v>245</v>
      </c>
      <c r="C650">
        <v>3854</v>
      </c>
    </row>
    <row r="651" spans="1:3" x14ac:dyDescent="0.35">
      <c r="A651" s="3" t="s">
        <v>1080</v>
      </c>
      <c r="B651">
        <v>749</v>
      </c>
      <c r="C651">
        <v>3918</v>
      </c>
    </row>
    <row r="652" spans="1:3" x14ac:dyDescent="0.35">
      <c r="A652" s="3" t="s">
        <v>708</v>
      </c>
      <c r="B652">
        <v>867</v>
      </c>
      <c r="C652">
        <v>7441</v>
      </c>
    </row>
    <row r="653" spans="1:3" x14ac:dyDescent="0.35">
      <c r="A653" s="3" t="s">
        <v>1092</v>
      </c>
      <c r="B653">
        <v>2618</v>
      </c>
      <c r="C653">
        <v>5954</v>
      </c>
    </row>
    <row r="654" spans="1:3" x14ac:dyDescent="0.35">
      <c r="A654" s="3" t="s">
        <v>856</v>
      </c>
      <c r="B654">
        <v>605</v>
      </c>
      <c r="C654">
        <v>2589</v>
      </c>
    </row>
    <row r="655" spans="1:3" x14ac:dyDescent="0.35">
      <c r="A655" s="3" t="s">
        <v>1377</v>
      </c>
      <c r="B655">
        <v>1330</v>
      </c>
      <c r="C655">
        <v>2689</v>
      </c>
    </row>
    <row r="656" spans="1:3" x14ac:dyDescent="0.35">
      <c r="A656" s="3" t="s">
        <v>995</v>
      </c>
      <c r="B656">
        <v>2111</v>
      </c>
      <c r="C656">
        <v>11621</v>
      </c>
    </row>
    <row r="657" spans="1:3" x14ac:dyDescent="0.35">
      <c r="A657" s="3" t="s">
        <v>21</v>
      </c>
      <c r="B657">
        <v>2605</v>
      </c>
      <c r="C657">
        <v>14701</v>
      </c>
    </row>
    <row r="658" spans="1:3" x14ac:dyDescent="0.35">
      <c r="A658" s="3" t="s">
        <v>793</v>
      </c>
      <c r="B658">
        <v>335</v>
      </c>
      <c r="C658">
        <v>1225</v>
      </c>
    </row>
    <row r="659" spans="1:3" x14ac:dyDescent="0.35">
      <c r="A659" s="3" t="s">
        <v>1084</v>
      </c>
      <c r="B659">
        <v>4361</v>
      </c>
      <c r="C659">
        <v>9694</v>
      </c>
    </row>
    <row r="660" spans="1:3" x14ac:dyDescent="0.35">
      <c r="A660" s="3" t="s">
        <v>629</v>
      </c>
      <c r="B660">
        <v>176</v>
      </c>
      <c r="C660">
        <v>1089</v>
      </c>
    </row>
    <row r="661" spans="1:3" x14ac:dyDescent="0.35">
      <c r="A661" s="3" t="s">
        <v>526</v>
      </c>
      <c r="B661">
        <v>3989</v>
      </c>
      <c r="C661">
        <v>11419</v>
      </c>
    </row>
    <row r="662" spans="1:3" x14ac:dyDescent="0.35">
      <c r="A662" s="3" t="s">
        <v>1242</v>
      </c>
      <c r="B662">
        <v>1686</v>
      </c>
      <c r="C662">
        <v>6123</v>
      </c>
    </row>
    <row r="663" spans="1:3" x14ac:dyDescent="0.35">
      <c r="A663" s="3" t="s">
        <v>717</v>
      </c>
      <c r="B663">
        <v>4432</v>
      </c>
      <c r="C663">
        <v>14449</v>
      </c>
    </row>
    <row r="664" spans="1:3" x14ac:dyDescent="0.35">
      <c r="A664" s="3" t="s">
        <v>673</v>
      </c>
      <c r="B664">
        <v>2220</v>
      </c>
      <c r="C664">
        <v>9144</v>
      </c>
    </row>
    <row r="665" spans="1:3" x14ac:dyDescent="0.35">
      <c r="A665" s="3" t="s">
        <v>593</v>
      </c>
      <c r="B665">
        <v>1495</v>
      </c>
      <c r="C665">
        <v>8288</v>
      </c>
    </row>
    <row r="666" spans="1:3" x14ac:dyDescent="0.35">
      <c r="A666" s="3" t="s">
        <v>1158</v>
      </c>
      <c r="B666">
        <v>2340</v>
      </c>
      <c r="C666">
        <v>14527</v>
      </c>
    </row>
    <row r="667" spans="1:3" x14ac:dyDescent="0.35">
      <c r="A667" s="3" t="s">
        <v>449</v>
      </c>
      <c r="B667">
        <v>52</v>
      </c>
      <c r="C667">
        <v>4099</v>
      </c>
    </row>
    <row r="668" spans="1:3" x14ac:dyDescent="0.35">
      <c r="A668" s="3" t="s">
        <v>203</v>
      </c>
      <c r="B668">
        <v>1930</v>
      </c>
      <c r="C668">
        <v>7683</v>
      </c>
    </row>
    <row r="669" spans="1:3" x14ac:dyDescent="0.35">
      <c r="A669" s="3" t="s">
        <v>1199</v>
      </c>
      <c r="B669">
        <v>606</v>
      </c>
      <c r="C669">
        <v>7566</v>
      </c>
    </row>
    <row r="670" spans="1:3" x14ac:dyDescent="0.35">
      <c r="A670" s="3" t="s">
        <v>1194</v>
      </c>
      <c r="B670">
        <v>897</v>
      </c>
      <c r="C670">
        <v>4163</v>
      </c>
    </row>
    <row r="671" spans="1:3" x14ac:dyDescent="0.35">
      <c r="A671" s="3" t="s">
        <v>854</v>
      </c>
      <c r="B671">
        <v>808</v>
      </c>
      <c r="C671">
        <v>3326</v>
      </c>
    </row>
    <row r="672" spans="1:3" x14ac:dyDescent="0.35">
      <c r="A672" s="3" t="s">
        <v>575</v>
      </c>
      <c r="B672">
        <v>2045</v>
      </c>
      <c r="C672">
        <v>5152</v>
      </c>
    </row>
    <row r="673" spans="1:3" x14ac:dyDescent="0.35">
      <c r="A673" s="3" t="s">
        <v>731</v>
      </c>
      <c r="B673">
        <v>7166</v>
      </c>
      <c r="C673">
        <v>23333</v>
      </c>
    </row>
    <row r="674" spans="1:3" x14ac:dyDescent="0.35">
      <c r="A674" s="3" t="s">
        <v>1388</v>
      </c>
      <c r="B674">
        <v>59</v>
      </c>
      <c r="C674">
        <v>1961</v>
      </c>
    </row>
    <row r="675" spans="1:3" x14ac:dyDescent="0.35">
      <c r="A675" s="3" t="s">
        <v>467</v>
      </c>
      <c r="B675">
        <v>6067</v>
      </c>
      <c r="C675">
        <v>18228</v>
      </c>
    </row>
    <row r="676" spans="1:3" x14ac:dyDescent="0.35">
      <c r="A676" s="3" t="s">
        <v>1390</v>
      </c>
      <c r="B676">
        <v>83</v>
      </c>
      <c r="C676">
        <v>526</v>
      </c>
    </row>
    <row r="677" spans="1:3" x14ac:dyDescent="0.35">
      <c r="A677" s="3" t="s">
        <v>994</v>
      </c>
      <c r="B677">
        <v>2111</v>
      </c>
      <c r="C677">
        <v>11621</v>
      </c>
    </row>
    <row r="678" spans="1:3" x14ac:dyDescent="0.35">
      <c r="A678" s="3" t="s">
        <v>417</v>
      </c>
      <c r="B678">
        <v>204</v>
      </c>
      <c r="C678">
        <v>1290</v>
      </c>
    </row>
    <row r="679" spans="1:3" x14ac:dyDescent="0.35">
      <c r="A679" s="3" t="s">
        <v>697</v>
      </c>
      <c r="B679">
        <v>1076</v>
      </c>
      <c r="C679">
        <v>9083</v>
      </c>
    </row>
    <row r="680" spans="1:3" x14ac:dyDescent="0.35">
      <c r="A680" s="3" t="s">
        <v>1135</v>
      </c>
      <c r="B680">
        <v>767</v>
      </c>
      <c r="C680">
        <v>9215</v>
      </c>
    </row>
    <row r="681" spans="1:3" x14ac:dyDescent="0.35">
      <c r="A681" s="3" t="s">
        <v>1316</v>
      </c>
      <c r="B681">
        <v>4339</v>
      </c>
      <c r="C681">
        <v>9609</v>
      </c>
    </row>
    <row r="682" spans="1:3" x14ac:dyDescent="0.35">
      <c r="A682" s="3" t="s">
        <v>239</v>
      </c>
      <c r="B682">
        <v>2211</v>
      </c>
      <c r="C682">
        <v>5047</v>
      </c>
    </row>
    <row r="683" spans="1:3" x14ac:dyDescent="0.35">
      <c r="A683" s="3" t="s">
        <v>750</v>
      </c>
      <c r="B683">
        <v>1728</v>
      </c>
      <c r="C683">
        <v>8945</v>
      </c>
    </row>
    <row r="684" spans="1:3" x14ac:dyDescent="0.35">
      <c r="A684" s="3" t="s">
        <v>387</v>
      </c>
      <c r="B684">
        <v>1989</v>
      </c>
      <c r="C684">
        <v>8769</v>
      </c>
    </row>
    <row r="685" spans="1:3" x14ac:dyDescent="0.35">
      <c r="A685" s="3" t="s">
        <v>326</v>
      </c>
      <c r="B685">
        <v>1090</v>
      </c>
      <c r="C685">
        <v>2501</v>
      </c>
    </row>
    <row r="686" spans="1:3" x14ac:dyDescent="0.35">
      <c r="A686" s="3" t="s">
        <v>1208</v>
      </c>
      <c r="B686">
        <v>2826</v>
      </c>
      <c r="C686">
        <v>5994</v>
      </c>
    </row>
    <row r="687" spans="1:3" x14ac:dyDescent="0.35">
      <c r="A687" s="3" t="s">
        <v>623</v>
      </c>
      <c r="B687">
        <v>1377</v>
      </c>
      <c r="C687">
        <v>6252</v>
      </c>
    </row>
    <row r="688" spans="1:3" x14ac:dyDescent="0.35">
      <c r="A688" s="3" t="s">
        <v>653</v>
      </c>
      <c r="B688">
        <v>1241</v>
      </c>
      <c r="C688">
        <v>7381</v>
      </c>
    </row>
    <row r="689" spans="1:3" x14ac:dyDescent="0.35">
      <c r="A689" s="3" t="s">
        <v>1185</v>
      </c>
      <c r="B689">
        <v>3967</v>
      </c>
      <c r="C689">
        <v>14990</v>
      </c>
    </row>
    <row r="690" spans="1:3" x14ac:dyDescent="0.35">
      <c r="A690" s="3" t="s">
        <v>1149</v>
      </c>
      <c r="B690">
        <v>2230</v>
      </c>
      <c r="C690">
        <v>6017</v>
      </c>
    </row>
    <row r="691" spans="1:3" x14ac:dyDescent="0.35">
      <c r="A691" s="3" t="s">
        <v>1290</v>
      </c>
      <c r="B691">
        <v>802</v>
      </c>
      <c r="C691">
        <v>5691</v>
      </c>
    </row>
    <row r="692" spans="1:3" x14ac:dyDescent="0.35">
      <c r="A692" s="3" t="s">
        <v>665</v>
      </c>
      <c r="B692">
        <v>1353</v>
      </c>
      <c r="C692">
        <v>3024</v>
      </c>
    </row>
    <row r="693" spans="1:3" x14ac:dyDescent="0.35">
      <c r="A693" s="3" t="s">
        <v>227</v>
      </c>
      <c r="B693">
        <v>3793</v>
      </c>
      <c r="C693">
        <v>22530</v>
      </c>
    </row>
    <row r="694" spans="1:3" x14ac:dyDescent="0.35">
      <c r="A694" s="3" t="s">
        <v>169</v>
      </c>
      <c r="B694">
        <v>4385</v>
      </c>
      <c r="C694">
        <v>18573</v>
      </c>
    </row>
    <row r="695" spans="1:3" x14ac:dyDescent="0.35">
      <c r="A695" s="3" t="s">
        <v>126</v>
      </c>
      <c r="B695">
        <v>4343</v>
      </c>
      <c r="C695">
        <v>11389</v>
      </c>
    </row>
    <row r="696" spans="1:3" x14ac:dyDescent="0.35">
      <c r="A696" s="3" t="s">
        <v>772</v>
      </c>
      <c r="B696">
        <v>1940</v>
      </c>
      <c r="C696">
        <v>4468</v>
      </c>
    </row>
    <row r="697" spans="1:3" x14ac:dyDescent="0.35">
      <c r="A697" s="3" t="s">
        <v>637</v>
      </c>
      <c r="B697">
        <v>655</v>
      </c>
      <c r="C697">
        <v>5343</v>
      </c>
    </row>
    <row r="698" spans="1:3" x14ac:dyDescent="0.35">
      <c r="A698" s="3" t="s">
        <v>1143</v>
      </c>
      <c r="B698">
        <v>1354</v>
      </c>
      <c r="C698">
        <v>5338</v>
      </c>
    </row>
    <row r="699" spans="1:3" x14ac:dyDescent="0.35">
      <c r="A699" s="3" t="s">
        <v>511</v>
      </c>
      <c r="B699">
        <v>184</v>
      </c>
      <c r="C699">
        <v>7633</v>
      </c>
    </row>
    <row r="700" spans="1:3" x14ac:dyDescent="0.35">
      <c r="A700" s="3" t="s">
        <v>1353</v>
      </c>
      <c r="B700">
        <v>893</v>
      </c>
      <c r="C700">
        <v>7992</v>
      </c>
    </row>
    <row r="701" spans="1:3" x14ac:dyDescent="0.35">
      <c r="A701" s="3" t="s">
        <v>1004</v>
      </c>
      <c r="B701">
        <v>211</v>
      </c>
      <c r="C701">
        <v>2472</v>
      </c>
    </row>
    <row r="702" spans="1:3" x14ac:dyDescent="0.35">
      <c r="A702" s="3" t="s">
        <v>1039</v>
      </c>
      <c r="B702">
        <v>4477</v>
      </c>
      <c r="C702">
        <v>8979</v>
      </c>
    </row>
    <row r="703" spans="1:3" x14ac:dyDescent="0.35">
      <c r="A703" s="3" t="s">
        <v>240</v>
      </c>
      <c r="B703">
        <v>2211</v>
      </c>
      <c r="C703">
        <v>5047</v>
      </c>
    </row>
    <row r="704" spans="1:3" x14ac:dyDescent="0.35">
      <c r="A704" s="3" t="s">
        <v>1252</v>
      </c>
      <c r="B704">
        <v>355</v>
      </c>
      <c r="C704">
        <v>847</v>
      </c>
    </row>
    <row r="705" spans="1:3" x14ac:dyDescent="0.35">
      <c r="A705" s="3" t="s">
        <v>916</v>
      </c>
      <c r="B705">
        <v>164</v>
      </c>
      <c r="C705">
        <v>6951</v>
      </c>
    </row>
    <row r="706" spans="1:3" x14ac:dyDescent="0.35">
      <c r="A706" s="3" t="s">
        <v>1106</v>
      </c>
      <c r="B706">
        <v>2565</v>
      </c>
      <c r="C706">
        <v>12432</v>
      </c>
    </row>
    <row r="707" spans="1:3" x14ac:dyDescent="0.35">
      <c r="A707" s="3" t="s">
        <v>128</v>
      </c>
      <c r="B707">
        <v>1897</v>
      </c>
      <c r="C707">
        <v>6396</v>
      </c>
    </row>
    <row r="708" spans="1:3" x14ac:dyDescent="0.35">
      <c r="A708" s="3" t="s">
        <v>456</v>
      </c>
      <c r="B708">
        <v>2563</v>
      </c>
      <c r="C708">
        <v>9835</v>
      </c>
    </row>
    <row r="709" spans="1:3" x14ac:dyDescent="0.35">
      <c r="A709" s="3" t="s">
        <v>876</v>
      </c>
      <c r="B709">
        <v>2322</v>
      </c>
      <c r="C709">
        <v>8709</v>
      </c>
    </row>
    <row r="710" spans="1:3" x14ac:dyDescent="0.35">
      <c r="A710" s="3" t="s">
        <v>469</v>
      </c>
      <c r="B710">
        <v>5162</v>
      </c>
      <c r="C710">
        <v>14063</v>
      </c>
    </row>
    <row r="711" spans="1:3" x14ac:dyDescent="0.35">
      <c r="A711" s="3" t="s">
        <v>84</v>
      </c>
      <c r="B711">
        <v>2160</v>
      </c>
      <c r="C711">
        <v>15382</v>
      </c>
    </row>
    <row r="712" spans="1:3" x14ac:dyDescent="0.35">
      <c r="A712" s="3" t="s">
        <v>215</v>
      </c>
      <c r="B712">
        <v>3115</v>
      </c>
      <c r="C712">
        <v>15696</v>
      </c>
    </row>
    <row r="713" spans="1:3" x14ac:dyDescent="0.35">
      <c r="A713" s="3" t="s">
        <v>180</v>
      </c>
      <c r="B713">
        <v>2659</v>
      </c>
      <c r="C713">
        <v>7320</v>
      </c>
    </row>
    <row r="714" spans="1:3" x14ac:dyDescent="0.35">
      <c r="A714" s="3" t="s">
        <v>738</v>
      </c>
      <c r="B714">
        <v>1192</v>
      </c>
      <c r="C714">
        <v>5412</v>
      </c>
    </row>
    <row r="715" spans="1:3" x14ac:dyDescent="0.35">
      <c r="A715" s="3" t="s">
        <v>330</v>
      </c>
      <c r="B715">
        <v>159</v>
      </c>
      <c r="C715">
        <v>1518</v>
      </c>
    </row>
    <row r="716" spans="1:3" x14ac:dyDescent="0.35">
      <c r="A716" s="3" t="s">
        <v>373</v>
      </c>
      <c r="B716">
        <v>4132</v>
      </c>
      <c r="C716">
        <v>14388</v>
      </c>
    </row>
    <row r="717" spans="1:3" x14ac:dyDescent="0.35">
      <c r="A717" s="3" t="s">
        <v>791</v>
      </c>
      <c r="B717">
        <v>335</v>
      </c>
      <c r="C717">
        <v>1225</v>
      </c>
    </row>
    <row r="718" spans="1:3" x14ac:dyDescent="0.35">
      <c r="A718" s="3" t="s">
        <v>986</v>
      </c>
      <c r="B718">
        <v>8840</v>
      </c>
      <c r="C718">
        <v>21116</v>
      </c>
    </row>
    <row r="719" spans="1:3" x14ac:dyDescent="0.35">
      <c r="A719" s="3" t="s">
        <v>1401</v>
      </c>
      <c r="B719">
        <v>642</v>
      </c>
      <c r="C719">
        <v>2082</v>
      </c>
    </row>
    <row r="720" spans="1:3" x14ac:dyDescent="0.35">
      <c r="A720" s="3" t="s">
        <v>694</v>
      </c>
      <c r="B720">
        <v>2358</v>
      </c>
      <c r="C720">
        <v>5632</v>
      </c>
    </row>
    <row r="721" spans="1:3" x14ac:dyDescent="0.35">
      <c r="A721" s="3" t="s">
        <v>550</v>
      </c>
      <c r="B721">
        <v>1791</v>
      </c>
      <c r="C721">
        <v>10138</v>
      </c>
    </row>
    <row r="722" spans="1:3" x14ac:dyDescent="0.35">
      <c r="A722" s="3" t="s">
        <v>712</v>
      </c>
      <c r="B722">
        <v>970</v>
      </c>
      <c r="C722">
        <v>4415</v>
      </c>
    </row>
    <row r="723" spans="1:3" x14ac:dyDescent="0.35">
      <c r="A723" s="3" t="s">
        <v>1313</v>
      </c>
      <c r="B723">
        <v>135</v>
      </c>
      <c r="C723">
        <v>2258</v>
      </c>
    </row>
    <row r="724" spans="1:3" x14ac:dyDescent="0.35">
      <c r="A724" s="3" t="s">
        <v>727</v>
      </c>
      <c r="B724">
        <v>1801</v>
      </c>
      <c r="C724">
        <v>9438</v>
      </c>
    </row>
    <row r="725" spans="1:3" x14ac:dyDescent="0.35">
      <c r="A725" s="3" t="s">
        <v>145</v>
      </c>
      <c r="B725">
        <v>2873</v>
      </c>
      <c r="C725">
        <v>7595</v>
      </c>
    </row>
    <row r="726" spans="1:3" x14ac:dyDescent="0.35">
      <c r="A726" s="3" t="s">
        <v>790</v>
      </c>
      <c r="B726">
        <v>335</v>
      </c>
      <c r="C726">
        <v>1225</v>
      </c>
    </row>
    <row r="727" spans="1:3" x14ac:dyDescent="0.35">
      <c r="A727" s="3" t="s">
        <v>639</v>
      </c>
      <c r="B727">
        <v>318</v>
      </c>
      <c r="C727">
        <v>6956</v>
      </c>
    </row>
    <row r="728" spans="1:3" x14ac:dyDescent="0.35">
      <c r="A728" s="3" t="s">
        <v>820</v>
      </c>
      <c r="B728">
        <v>1660</v>
      </c>
      <c r="C728">
        <v>4629</v>
      </c>
    </row>
    <row r="729" spans="1:3" x14ac:dyDescent="0.35">
      <c r="A729" s="3" t="s">
        <v>770</v>
      </c>
      <c r="B729">
        <v>961</v>
      </c>
      <c r="C729">
        <v>3913</v>
      </c>
    </row>
    <row r="730" spans="1:3" x14ac:dyDescent="0.35">
      <c r="A730" s="3" t="s">
        <v>509</v>
      </c>
      <c r="B730">
        <v>1041</v>
      </c>
      <c r="C730">
        <v>6707</v>
      </c>
    </row>
    <row r="731" spans="1:3" x14ac:dyDescent="0.35">
      <c r="A731" s="3" t="s">
        <v>1033</v>
      </c>
      <c r="B731">
        <v>661</v>
      </c>
      <c r="C731">
        <v>1638</v>
      </c>
    </row>
    <row r="732" spans="1:3" x14ac:dyDescent="0.35">
      <c r="A732" s="3" t="s">
        <v>1393</v>
      </c>
      <c r="B732">
        <v>3042</v>
      </c>
      <c r="C732">
        <v>6093</v>
      </c>
    </row>
    <row r="733" spans="1:3" x14ac:dyDescent="0.35">
      <c r="A733" s="3" t="s">
        <v>166</v>
      </c>
      <c r="B733">
        <v>7116</v>
      </c>
      <c r="C733">
        <v>19611</v>
      </c>
    </row>
    <row r="734" spans="1:3" x14ac:dyDescent="0.35">
      <c r="A734" s="3" t="s">
        <v>223</v>
      </c>
      <c r="B734">
        <v>457</v>
      </c>
      <c r="C734">
        <v>1860</v>
      </c>
    </row>
    <row r="735" spans="1:3" x14ac:dyDescent="0.35">
      <c r="A735" s="3" t="s">
        <v>984</v>
      </c>
      <c r="B735">
        <v>481</v>
      </c>
      <c r="C735">
        <v>3877</v>
      </c>
    </row>
    <row r="736" spans="1:3" x14ac:dyDescent="0.35">
      <c r="A736" s="3" t="s">
        <v>1055</v>
      </c>
      <c r="B736">
        <v>342</v>
      </c>
      <c r="C736">
        <v>2451</v>
      </c>
    </row>
    <row r="737" spans="1:3" x14ac:dyDescent="0.35">
      <c r="A737" s="3" t="s">
        <v>335</v>
      </c>
      <c r="B737">
        <v>3425</v>
      </c>
      <c r="C737">
        <v>9688</v>
      </c>
    </row>
    <row r="738" spans="1:3" x14ac:dyDescent="0.35">
      <c r="A738" s="3" t="s">
        <v>632</v>
      </c>
      <c r="B738">
        <v>2921</v>
      </c>
      <c r="C738">
        <v>11675</v>
      </c>
    </row>
    <row r="739" spans="1:3" x14ac:dyDescent="0.35">
      <c r="A739" s="3" t="s">
        <v>794</v>
      </c>
      <c r="B739">
        <v>335</v>
      </c>
      <c r="C739">
        <v>1225</v>
      </c>
    </row>
    <row r="740" spans="1:3" x14ac:dyDescent="0.35">
      <c r="A740" s="3" t="s">
        <v>1029</v>
      </c>
      <c r="B740">
        <v>285</v>
      </c>
      <c r="C740">
        <v>1778</v>
      </c>
    </row>
    <row r="741" spans="1:3" x14ac:dyDescent="0.35">
      <c r="A741" s="3" t="s">
        <v>746</v>
      </c>
      <c r="B741">
        <v>2319</v>
      </c>
      <c r="C741">
        <v>11227</v>
      </c>
    </row>
    <row r="742" spans="1:3" x14ac:dyDescent="0.35">
      <c r="A742" s="3" t="s">
        <v>271</v>
      </c>
      <c r="B742">
        <v>6599</v>
      </c>
      <c r="C742">
        <v>19840</v>
      </c>
    </row>
    <row r="743" spans="1:3" x14ac:dyDescent="0.35">
      <c r="A743" s="3" t="s">
        <v>312</v>
      </c>
      <c r="B743">
        <v>6388</v>
      </c>
      <c r="C743">
        <v>23895</v>
      </c>
    </row>
    <row r="744" spans="1:3" x14ac:dyDescent="0.35">
      <c r="A744" s="3" t="s">
        <v>914</v>
      </c>
      <c r="B744">
        <v>800</v>
      </c>
      <c r="C744">
        <v>8490</v>
      </c>
    </row>
    <row r="745" spans="1:3" x14ac:dyDescent="0.35">
      <c r="A745" s="3" t="s">
        <v>1305</v>
      </c>
      <c r="B745">
        <v>272</v>
      </c>
      <c r="C745">
        <v>544</v>
      </c>
    </row>
    <row r="746" spans="1:3" x14ac:dyDescent="0.35">
      <c r="A746" s="3" t="s">
        <v>1318</v>
      </c>
      <c r="B746">
        <v>3301</v>
      </c>
      <c r="C746">
        <v>9952</v>
      </c>
    </row>
    <row r="747" spans="1:3" x14ac:dyDescent="0.35">
      <c r="A747" s="3" t="s">
        <v>874</v>
      </c>
      <c r="B747">
        <v>207</v>
      </c>
      <c r="C747">
        <v>3260</v>
      </c>
    </row>
    <row r="748" spans="1:3" x14ac:dyDescent="0.35">
      <c r="A748" s="3" t="s">
        <v>1133</v>
      </c>
      <c r="B748">
        <v>188</v>
      </c>
      <c r="C748">
        <v>1146</v>
      </c>
    </row>
    <row r="749" spans="1:3" x14ac:dyDescent="0.35">
      <c r="A749" s="3" t="s">
        <v>998</v>
      </c>
      <c r="B749">
        <v>2015</v>
      </c>
      <c r="C749">
        <v>17810</v>
      </c>
    </row>
    <row r="750" spans="1:3" x14ac:dyDescent="0.35">
      <c r="A750" s="3" t="s">
        <v>1268</v>
      </c>
      <c r="B750">
        <v>2999</v>
      </c>
      <c r="C750">
        <v>9909</v>
      </c>
    </row>
    <row r="751" spans="1:3" x14ac:dyDescent="0.35">
      <c r="A751" s="3" t="s">
        <v>261</v>
      </c>
      <c r="B751">
        <v>658</v>
      </c>
      <c r="C751">
        <v>10596</v>
      </c>
    </row>
    <row r="752" spans="1:3" x14ac:dyDescent="0.35">
      <c r="A752" s="3" t="s">
        <v>1089</v>
      </c>
      <c r="B752">
        <v>67</v>
      </c>
      <c r="C752">
        <v>594</v>
      </c>
    </row>
    <row r="753" spans="1:3" x14ac:dyDescent="0.35">
      <c r="A753" s="3" t="s">
        <v>286</v>
      </c>
      <c r="B753">
        <v>342</v>
      </c>
      <c r="C753">
        <v>738</v>
      </c>
    </row>
    <row r="754" spans="1:3" x14ac:dyDescent="0.35">
      <c r="A754" s="3" t="s">
        <v>1111</v>
      </c>
      <c r="B754">
        <v>96</v>
      </c>
      <c r="C754">
        <v>7493</v>
      </c>
    </row>
    <row r="755" spans="1:3" x14ac:dyDescent="0.35">
      <c r="A755" s="3" t="s">
        <v>233</v>
      </c>
      <c r="B755">
        <v>2988</v>
      </c>
      <c r="C755">
        <v>13998</v>
      </c>
    </row>
    <row r="756" spans="1:3" x14ac:dyDescent="0.35">
      <c r="A756" s="3" t="s">
        <v>860</v>
      </c>
      <c r="B756">
        <v>1100</v>
      </c>
      <c r="C756">
        <v>3776</v>
      </c>
    </row>
    <row r="757" spans="1:3" x14ac:dyDescent="0.35">
      <c r="A757" s="3" t="s">
        <v>775</v>
      </c>
      <c r="B757">
        <v>2451</v>
      </c>
      <c r="C757">
        <v>5339</v>
      </c>
    </row>
    <row r="758" spans="1:3" x14ac:dyDescent="0.35">
      <c r="A758" s="3" t="s">
        <v>558</v>
      </c>
      <c r="B758">
        <v>220</v>
      </c>
      <c r="C758">
        <v>3592</v>
      </c>
    </row>
    <row r="759" spans="1:3" x14ac:dyDescent="0.35">
      <c r="A759" s="3" t="s">
        <v>894</v>
      </c>
      <c r="B759">
        <v>1574</v>
      </c>
      <c r="C759">
        <v>5831</v>
      </c>
    </row>
    <row r="760" spans="1:3" x14ac:dyDescent="0.35">
      <c r="A760" s="3" t="s">
        <v>827</v>
      </c>
      <c r="B760">
        <v>151</v>
      </c>
      <c r="C760">
        <v>3957</v>
      </c>
    </row>
    <row r="761" spans="1:3" x14ac:dyDescent="0.35">
      <c r="A761" s="3" t="s">
        <v>308</v>
      </c>
      <c r="B761">
        <v>2026</v>
      </c>
      <c r="C761">
        <v>11761</v>
      </c>
    </row>
    <row r="762" spans="1:3" x14ac:dyDescent="0.35">
      <c r="A762" s="3" t="s">
        <v>478</v>
      </c>
      <c r="B762">
        <v>5176</v>
      </c>
      <c r="C762">
        <v>12766</v>
      </c>
    </row>
    <row r="763" spans="1:3" x14ac:dyDescent="0.35">
      <c r="A763" s="3" t="s">
        <v>743</v>
      </c>
      <c r="B763">
        <v>1555</v>
      </c>
      <c r="C763">
        <v>11875</v>
      </c>
    </row>
    <row r="764" spans="1:3" x14ac:dyDescent="0.35">
      <c r="A764" s="3" t="s">
        <v>348</v>
      </c>
      <c r="B764">
        <v>571</v>
      </c>
      <c r="C764">
        <v>3137</v>
      </c>
    </row>
    <row r="765" spans="1:3" x14ac:dyDescent="0.35">
      <c r="A765" s="3" t="s">
        <v>205</v>
      </c>
      <c r="B765">
        <v>793</v>
      </c>
      <c r="C765">
        <v>9820</v>
      </c>
    </row>
    <row r="766" spans="1:3" x14ac:dyDescent="0.35">
      <c r="A766" s="3" t="s">
        <v>1238</v>
      </c>
      <c r="B766">
        <v>229</v>
      </c>
      <c r="C766">
        <v>7626</v>
      </c>
    </row>
    <row r="767" spans="1:3" x14ac:dyDescent="0.35">
      <c r="A767" s="3" t="s">
        <v>158</v>
      </c>
      <c r="B767">
        <v>1351</v>
      </c>
      <c r="C767">
        <v>10817</v>
      </c>
    </row>
    <row r="768" spans="1:3" x14ac:dyDescent="0.35">
      <c r="A768" s="3" t="s">
        <v>789</v>
      </c>
      <c r="B768">
        <v>335</v>
      </c>
      <c r="C768">
        <v>1225</v>
      </c>
    </row>
    <row r="769" spans="1:3" x14ac:dyDescent="0.35">
      <c r="A769" s="3" t="s">
        <v>586</v>
      </c>
      <c r="B769">
        <v>2321</v>
      </c>
      <c r="C769">
        <v>6200</v>
      </c>
    </row>
    <row r="770" spans="1:3" x14ac:dyDescent="0.35">
      <c r="A770" s="3" t="s">
        <v>447</v>
      </c>
      <c r="B770">
        <v>2631</v>
      </c>
      <c r="C770">
        <v>8649</v>
      </c>
    </row>
    <row r="771" spans="1:3" x14ac:dyDescent="0.35">
      <c r="A771" s="3" t="s">
        <v>79</v>
      </c>
      <c r="B771">
        <v>760</v>
      </c>
      <c r="C771">
        <v>3686</v>
      </c>
    </row>
    <row r="772" spans="1:3" x14ac:dyDescent="0.35">
      <c r="A772" s="3" t="s">
        <v>277</v>
      </c>
      <c r="B772">
        <v>958</v>
      </c>
      <c r="C772">
        <v>7421</v>
      </c>
    </row>
    <row r="773" spans="1:3" x14ac:dyDescent="0.35">
      <c r="A773" s="3" t="s">
        <v>1285</v>
      </c>
      <c r="B773">
        <v>457</v>
      </c>
      <c r="C773">
        <v>1314</v>
      </c>
    </row>
    <row r="774" spans="1:3" x14ac:dyDescent="0.35">
      <c r="A774" s="3" t="s">
        <v>125</v>
      </c>
      <c r="B774">
        <v>4343</v>
      </c>
      <c r="C774">
        <v>11389</v>
      </c>
    </row>
    <row r="775" spans="1:3" x14ac:dyDescent="0.35">
      <c r="A775" s="3" t="s">
        <v>655</v>
      </c>
      <c r="B775">
        <v>2733</v>
      </c>
      <c r="C775">
        <v>5666</v>
      </c>
    </row>
    <row r="776" spans="1:3" x14ac:dyDescent="0.35">
      <c r="A776" s="3" t="s">
        <v>1197</v>
      </c>
      <c r="B776">
        <v>867</v>
      </c>
      <c r="C776">
        <v>5518</v>
      </c>
    </row>
    <row r="777" spans="1:3" x14ac:dyDescent="0.35">
      <c r="A777" s="3" t="s">
        <v>218</v>
      </c>
      <c r="B777">
        <v>5997</v>
      </c>
      <c r="C777">
        <v>15093</v>
      </c>
    </row>
    <row r="778" spans="1:3" x14ac:dyDescent="0.35">
      <c r="A778" s="3" t="s">
        <v>971</v>
      </c>
      <c r="B778">
        <v>3394</v>
      </c>
      <c r="C778">
        <v>8858</v>
      </c>
    </row>
    <row r="779" spans="1:3" x14ac:dyDescent="0.35">
      <c r="A779" s="3" t="s">
        <v>1380</v>
      </c>
      <c r="B779">
        <v>54</v>
      </c>
      <c r="C779">
        <v>815</v>
      </c>
    </row>
    <row r="780" spans="1:3" x14ac:dyDescent="0.35">
      <c r="A780" s="3" t="s">
        <v>844</v>
      </c>
      <c r="B780">
        <v>249</v>
      </c>
      <c r="C780">
        <v>2944</v>
      </c>
    </row>
    <row r="781" spans="1:3" x14ac:dyDescent="0.35">
      <c r="A781" s="3" t="s">
        <v>1124</v>
      </c>
      <c r="B781">
        <v>235</v>
      </c>
      <c r="C781">
        <v>4172</v>
      </c>
    </row>
    <row r="782" spans="1:3" x14ac:dyDescent="0.35">
      <c r="A782" s="3" t="s">
        <v>1222</v>
      </c>
      <c r="B782">
        <v>80</v>
      </c>
      <c r="C782">
        <v>1454</v>
      </c>
    </row>
    <row r="783" spans="1:3" x14ac:dyDescent="0.35">
      <c r="A783" s="3" t="s">
        <v>762</v>
      </c>
      <c r="B783">
        <v>1415</v>
      </c>
      <c r="C783">
        <v>3839</v>
      </c>
    </row>
    <row r="784" spans="1:3" x14ac:dyDescent="0.35">
      <c r="A784" s="3" t="s">
        <v>52</v>
      </c>
      <c r="B784">
        <v>1360</v>
      </c>
      <c r="C784">
        <v>15101</v>
      </c>
    </row>
    <row r="785" spans="1:3" x14ac:dyDescent="0.35">
      <c r="A785" s="3" t="s">
        <v>170</v>
      </c>
      <c r="B785">
        <v>4385</v>
      </c>
      <c r="C785">
        <v>18573</v>
      </c>
    </row>
    <row r="786" spans="1:3" x14ac:dyDescent="0.35">
      <c r="A786" s="3" t="s">
        <v>428</v>
      </c>
      <c r="B786">
        <v>2002</v>
      </c>
      <c r="C786">
        <v>10674</v>
      </c>
    </row>
    <row r="787" spans="1:3" x14ac:dyDescent="0.35">
      <c r="A787" s="3" t="s">
        <v>736</v>
      </c>
      <c r="B787">
        <v>957</v>
      </c>
      <c r="C787">
        <v>3098</v>
      </c>
    </row>
    <row r="788" spans="1:3" x14ac:dyDescent="0.35">
      <c r="A788" s="3" t="s">
        <v>1153</v>
      </c>
      <c r="B788">
        <v>355</v>
      </c>
      <c r="C788">
        <v>1992</v>
      </c>
    </row>
    <row r="789" spans="1:3" x14ac:dyDescent="0.35">
      <c r="A789" s="3" t="s">
        <v>1373</v>
      </c>
      <c r="B789">
        <v>907</v>
      </c>
      <c r="C789">
        <v>2553</v>
      </c>
    </row>
    <row r="790" spans="1:3" x14ac:dyDescent="0.35">
      <c r="A790" s="3" t="s">
        <v>371</v>
      </c>
      <c r="B790">
        <v>2529</v>
      </c>
      <c r="C790">
        <v>6891</v>
      </c>
    </row>
    <row r="791" spans="1:3" x14ac:dyDescent="0.35">
      <c r="A791" s="3" t="s">
        <v>960</v>
      </c>
      <c r="B791">
        <v>1127</v>
      </c>
      <c r="C791">
        <v>7806</v>
      </c>
    </row>
    <row r="792" spans="1:3" x14ac:dyDescent="0.35">
      <c r="A792" s="3" t="s">
        <v>608</v>
      </c>
      <c r="B792">
        <v>482</v>
      </c>
      <c r="C792">
        <v>7900</v>
      </c>
    </row>
    <row r="793" spans="1:3" x14ac:dyDescent="0.35">
      <c r="A793" s="3" t="s">
        <v>759</v>
      </c>
      <c r="B793">
        <v>4219</v>
      </c>
      <c r="C793">
        <v>9208</v>
      </c>
    </row>
    <row r="794" spans="1:3" x14ac:dyDescent="0.35">
      <c r="A794" s="3" t="s">
        <v>1235</v>
      </c>
      <c r="B794">
        <v>713</v>
      </c>
      <c r="C794">
        <v>2684</v>
      </c>
    </row>
    <row r="795" spans="1:3" x14ac:dyDescent="0.35">
      <c r="A795" s="3" t="s">
        <v>438</v>
      </c>
      <c r="B795">
        <v>2498</v>
      </c>
      <c r="C795">
        <v>6008</v>
      </c>
    </row>
    <row r="796" spans="1:3" x14ac:dyDescent="0.35">
      <c r="A796" s="3" t="s">
        <v>455</v>
      </c>
      <c r="B796">
        <v>2563</v>
      </c>
      <c r="C796">
        <v>9835</v>
      </c>
    </row>
    <row r="797" spans="1:3" x14ac:dyDescent="0.35">
      <c r="A797" s="3" t="s">
        <v>513</v>
      </c>
      <c r="B797">
        <v>4508</v>
      </c>
      <c r="C797">
        <v>13424</v>
      </c>
    </row>
    <row r="798" spans="1:3" x14ac:dyDescent="0.35">
      <c r="A798" s="3" t="s">
        <v>421</v>
      </c>
      <c r="B798">
        <v>1151</v>
      </c>
      <c r="C798">
        <v>3083</v>
      </c>
    </row>
    <row r="799" spans="1:3" x14ac:dyDescent="0.35">
      <c r="A799" s="3" t="s">
        <v>851</v>
      </c>
      <c r="B799">
        <v>1430</v>
      </c>
      <c r="C799">
        <v>8218</v>
      </c>
    </row>
    <row r="800" spans="1:3" x14ac:dyDescent="0.35">
      <c r="A800" s="3" t="s">
        <v>209</v>
      </c>
      <c r="B800">
        <v>3881</v>
      </c>
      <c r="C800">
        <v>12782</v>
      </c>
    </row>
    <row r="801" spans="1:3" x14ac:dyDescent="0.35">
      <c r="A801" s="3" t="s">
        <v>566</v>
      </c>
      <c r="B801">
        <v>1171</v>
      </c>
      <c r="C801">
        <v>4202</v>
      </c>
    </row>
    <row r="802" spans="1:3" x14ac:dyDescent="0.35">
      <c r="A802" s="3" t="s">
        <v>465</v>
      </c>
      <c r="B802">
        <v>375</v>
      </c>
      <c r="C802">
        <v>5442</v>
      </c>
    </row>
    <row r="803" spans="1:3" x14ac:dyDescent="0.35">
      <c r="A803" s="3" t="s">
        <v>825</v>
      </c>
      <c r="B803">
        <v>936</v>
      </c>
      <c r="C803">
        <v>8042</v>
      </c>
    </row>
    <row r="804" spans="1:3" x14ac:dyDescent="0.35">
      <c r="A804" s="3" t="s">
        <v>152</v>
      </c>
      <c r="B804">
        <v>4623</v>
      </c>
      <c r="C804">
        <v>23737</v>
      </c>
    </row>
    <row r="805" spans="1:3" x14ac:dyDescent="0.35">
      <c r="A805" s="3" t="s">
        <v>1057</v>
      </c>
      <c r="B805">
        <v>342</v>
      </c>
      <c r="C805">
        <v>2451</v>
      </c>
    </row>
    <row r="806" spans="1:3" x14ac:dyDescent="0.35">
      <c r="A806" s="3" t="s">
        <v>1405</v>
      </c>
      <c r="B806">
        <v>1610697</v>
      </c>
      <c r="C806">
        <v>6182639</v>
      </c>
    </row>
    <row r="807" spans="1:3" x14ac:dyDescent="0.35">
      <c r="B807" s="10"/>
      <c r="C807" s="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23EC8-FC6A-4807-8729-D65A9E6D772B}">
  <dimension ref="F10:I18"/>
  <sheetViews>
    <sheetView topLeftCell="H4" workbookViewId="0">
      <selection activeCell="G11" sqref="G11"/>
    </sheetView>
  </sheetViews>
  <sheetFormatPr defaultRowHeight="14.5" x14ac:dyDescent="0.35"/>
  <cols>
    <col min="7" max="7" width="10.7265625" bestFit="1" customWidth="1"/>
    <col min="8" max="8" width="14" bestFit="1" customWidth="1"/>
  </cols>
  <sheetData>
    <row r="10" spans="6:9" x14ac:dyDescent="0.35">
      <c r="F10" s="10"/>
    </row>
    <row r="11" spans="6:9" x14ac:dyDescent="0.35">
      <c r="F11" s="10"/>
      <c r="G11" s="25" t="s">
        <v>1422</v>
      </c>
      <c r="H11" s="24" t="s">
        <v>1406</v>
      </c>
    </row>
    <row r="12" spans="6:9" x14ac:dyDescent="0.35">
      <c r="F12" s="10"/>
      <c r="G12" s="26" t="s">
        <v>36</v>
      </c>
      <c r="H12" s="11">
        <v>1086436</v>
      </c>
      <c r="I12" s="11"/>
    </row>
    <row r="13" spans="6:9" x14ac:dyDescent="0.35">
      <c r="F13" s="10"/>
      <c r="G13" s="26" t="s">
        <v>16</v>
      </c>
      <c r="H13" s="11">
        <v>1091174</v>
      </c>
      <c r="I13" s="11"/>
    </row>
    <row r="14" spans="6:9" x14ac:dyDescent="0.35">
      <c r="F14" s="10"/>
      <c r="G14" s="26" t="s">
        <v>19</v>
      </c>
      <c r="H14" s="24">
        <v>978738</v>
      </c>
    </row>
    <row r="15" spans="6:9" x14ac:dyDescent="0.35">
      <c r="F15" s="10"/>
      <c r="G15" s="26" t="s">
        <v>22</v>
      </c>
      <c r="H15" s="24">
        <v>1130048</v>
      </c>
    </row>
    <row r="16" spans="6:9" x14ac:dyDescent="0.35">
      <c r="F16" s="10"/>
      <c r="G16" s="26" t="s">
        <v>81</v>
      </c>
      <c r="H16" s="24">
        <v>884768</v>
      </c>
    </row>
    <row r="17" spans="6:8" x14ac:dyDescent="0.35">
      <c r="F17" s="10"/>
      <c r="G17" s="26" t="s">
        <v>61</v>
      </c>
      <c r="H17" s="24">
        <v>1011475</v>
      </c>
    </row>
    <row r="18" spans="6:8" x14ac:dyDescent="0.35">
      <c r="F18" s="10"/>
      <c r="G18" s="26" t="s">
        <v>1405</v>
      </c>
      <c r="H18" s="24">
        <v>6182639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CCA14-AF9F-4869-BD79-441756F7084B}">
  <dimension ref="A3:D7"/>
  <sheetViews>
    <sheetView zoomScale="83" workbookViewId="0">
      <selection activeCell="D13" sqref="D13"/>
    </sheetView>
  </sheetViews>
  <sheetFormatPr defaultRowHeight="14.5" x14ac:dyDescent="0.35"/>
  <cols>
    <col min="1" max="1" width="13.1796875" bestFit="1" customWidth="1"/>
    <col min="2" max="2" width="14.1796875" bestFit="1" customWidth="1"/>
    <col min="3" max="3" width="11.90625" bestFit="1" customWidth="1"/>
    <col min="4" max="4" width="18.453125" bestFit="1" customWidth="1"/>
  </cols>
  <sheetData>
    <row r="3" spans="1:4" x14ac:dyDescent="0.35">
      <c r="A3" s="2" t="s">
        <v>1404</v>
      </c>
      <c r="B3" t="s">
        <v>1406</v>
      </c>
      <c r="C3" t="s">
        <v>1413</v>
      </c>
      <c r="D3" t="s">
        <v>1423</v>
      </c>
    </row>
    <row r="4" spans="1:4" x14ac:dyDescent="0.35">
      <c r="A4" s="3" t="s">
        <v>12</v>
      </c>
      <c r="B4" s="24">
        <v>2054456</v>
      </c>
      <c r="C4" s="24">
        <v>518580</v>
      </c>
      <c r="D4" s="4">
        <v>0.25241718488981996</v>
      </c>
    </row>
    <row r="5" spans="1:4" x14ac:dyDescent="0.35">
      <c r="A5" s="3" t="s">
        <v>38</v>
      </c>
      <c r="B5" s="24">
        <v>2038673</v>
      </c>
      <c r="C5" s="24">
        <v>540542</v>
      </c>
      <c r="D5" s="4">
        <v>0.26514404222746857</v>
      </c>
    </row>
    <row r="6" spans="1:4" x14ac:dyDescent="0.35">
      <c r="A6" s="3" t="s">
        <v>26</v>
      </c>
      <c r="B6" s="24">
        <v>2089510</v>
      </c>
      <c r="C6" s="24">
        <v>551575</v>
      </c>
      <c r="D6" s="4">
        <v>0.26397337174744318</v>
      </c>
    </row>
    <row r="7" spans="1:4" x14ac:dyDescent="0.35">
      <c r="A7" s="3" t="s">
        <v>1405</v>
      </c>
      <c r="B7" s="24">
        <v>6182639</v>
      </c>
      <c r="C7" s="24">
        <v>1610697</v>
      </c>
      <c r="D7" s="24">
        <v>0.26051933486655132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3C6C0-C920-44EB-A5EA-0A7FBD329204}">
  <dimension ref="A3:B22"/>
  <sheetViews>
    <sheetView topLeftCell="A10" workbookViewId="0">
      <selection activeCell="B22" sqref="B22"/>
    </sheetView>
  </sheetViews>
  <sheetFormatPr defaultRowHeight="14.5" x14ac:dyDescent="0.35"/>
  <cols>
    <col min="1" max="1" width="12.26953125" bestFit="1" customWidth="1"/>
    <col min="2" max="2" width="14.54296875" bestFit="1" customWidth="1"/>
  </cols>
  <sheetData>
    <row r="3" spans="1:2" x14ac:dyDescent="0.35">
      <c r="A3" s="2" t="s">
        <v>1422</v>
      </c>
      <c r="B3" t="s">
        <v>1412</v>
      </c>
    </row>
    <row r="4" spans="1:2" x14ac:dyDescent="0.35">
      <c r="A4" s="3" t="s">
        <v>136</v>
      </c>
      <c r="B4" s="24">
        <v>511</v>
      </c>
    </row>
    <row r="5" spans="1:2" x14ac:dyDescent="0.35">
      <c r="A5" s="3" t="s">
        <v>110</v>
      </c>
      <c r="B5" s="24">
        <v>520</v>
      </c>
    </row>
    <row r="6" spans="1:2" x14ac:dyDescent="0.35">
      <c r="A6" s="3" t="s">
        <v>120</v>
      </c>
      <c r="B6" s="24">
        <v>540</v>
      </c>
    </row>
    <row r="7" spans="1:2" x14ac:dyDescent="0.35">
      <c r="A7" s="3" t="s">
        <v>82</v>
      </c>
      <c r="B7" s="24">
        <v>584</v>
      </c>
    </row>
    <row r="8" spans="1:2" x14ac:dyDescent="0.35">
      <c r="A8" s="3" t="s">
        <v>37</v>
      </c>
      <c r="B8" s="24">
        <v>613</v>
      </c>
    </row>
    <row r="9" spans="1:2" x14ac:dyDescent="0.35">
      <c r="A9" s="3" t="s">
        <v>20</v>
      </c>
      <c r="B9" s="24">
        <v>627</v>
      </c>
    </row>
    <row r="10" spans="1:2" x14ac:dyDescent="0.35">
      <c r="A10" s="3" t="s">
        <v>88</v>
      </c>
      <c r="B10" s="24">
        <v>645</v>
      </c>
    </row>
    <row r="11" spans="1:2" x14ac:dyDescent="0.35">
      <c r="A11" s="3" t="s">
        <v>73</v>
      </c>
      <c r="B11" s="24">
        <v>659</v>
      </c>
    </row>
    <row r="12" spans="1:2" x14ac:dyDescent="0.35">
      <c r="A12" s="3" t="s">
        <v>44</v>
      </c>
      <c r="B12" s="24">
        <v>666</v>
      </c>
    </row>
    <row r="13" spans="1:2" x14ac:dyDescent="0.35">
      <c r="A13" s="3" t="s">
        <v>53</v>
      </c>
      <c r="B13" s="24">
        <v>682</v>
      </c>
    </row>
    <row r="14" spans="1:2" x14ac:dyDescent="0.35">
      <c r="A14" s="3" t="s">
        <v>64</v>
      </c>
      <c r="B14" s="24">
        <v>753</v>
      </c>
    </row>
    <row r="15" spans="1:2" x14ac:dyDescent="0.35">
      <c r="A15" s="3" t="s">
        <v>62</v>
      </c>
      <c r="B15" s="24">
        <v>762</v>
      </c>
    </row>
    <row r="16" spans="1:2" x14ac:dyDescent="0.35">
      <c r="A16" s="3" t="s">
        <v>17</v>
      </c>
      <c r="B16" s="24">
        <v>785</v>
      </c>
    </row>
    <row r="17" spans="1:2" x14ac:dyDescent="0.35">
      <c r="A17" s="3" t="s">
        <v>96</v>
      </c>
      <c r="B17" s="24">
        <v>812</v>
      </c>
    </row>
    <row r="18" spans="1:2" x14ac:dyDescent="0.35">
      <c r="A18" s="3" t="s">
        <v>30</v>
      </c>
      <c r="B18" s="24">
        <v>820</v>
      </c>
    </row>
    <row r="19" spans="1:2" x14ac:dyDescent="0.35">
      <c r="A19" s="3" t="s">
        <v>58</v>
      </c>
      <c r="B19" s="24">
        <v>836</v>
      </c>
    </row>
    <row r="20" spans="1:2" x14ac:dyDescent="0.35">
      <c r="A20" s="3" t="s">
        <v>77</v>
      </c>
      <c r="B20" s="24">
        <v>953</v>
      </c>
    </row>
    <row r="21" spans="1:2" x14ac:dyDescent="0.35">
      <c r="A21" s="3" t="s">
        <v>23</v>
      </c>
      <c r="B21" s="24">
        <v>977</v>
      </c>
    </row>
    <row r="22" spans="1:2" x14ac:dyDescent="0.35">
      <c r="A22" s="3" t="s">
        <v>1405</v>
      </c>
      <c r="B22" s="24">
        <v>12745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F47BC-1725-44BF-96A3-6C13CFF46FA9}">
  <dimension ref="A3:B9"/>
  <sheetViews>
    <sheetView workbookViewId="0">
      <selection activeCell="BT25" sqref="BT25"/>
    </sheetView>
  </sheetViews>
  <sheetFormatPr defaultRowHeight="14.5" x14ac:dyDescent="0.35"/>
  <cols>
    <col min="1" max="1" width="12.36328125" bestFit="1" customWidth="1"/>
    <col min="2" max="2" width="21.1796875" bestFit="1" customWidth="1"/>
  </cols>
  <sheetData>
    <row r="3" spans="1:2" x14ac:dyDescent="0.35">
      <c r="A3" s="2" t="s">
        <v>1404</v>
      </c>
      <c r="B3" t="s">
        <v>1424</v>
      </c>
    </row>
    <row r="4" spans="1:2" x14ac:dyDescent="0.35">
      <c r="A4" s="3" t="s">
        <v>28</v>
      </c>
      <c r="B4" s="24">
        <v>260</v>
      </c>
    </row>
    <row r="5" spans="1:2" x14ac:dyDescent="0.35">
      <c r="A5" s="3" t="s">
        <v>40</v>
      </c>
      <c r="B5" s="24">
        <v>258</v>
      </c>
    </row>
    <row r="6" spans="1:2" x14ac:dyDescent="0.35">
      <c r="A6" s="3" t="s">
        <v>14</v>
      </c>
      <c r="B6" s="24">
        <v>252</v>
      </c>
    </row>
    <row r="7" spans="1:2" x14ac:dyDescent="0.35">
      <c r="A7" s="3" t="s">
        <v>34</v>
      </c>
      <c r="B7" s="24">
        <v>218</v>
      </c>
    </row>
    <row r="8" spans="1:2" x14ac:dyDescent="0.35">
      <c r="A8" s="3" t="s">
        <v>55</v>
      </c>
      <c r="B8" s="24">
        <v>206</v>
      </c>
    </row>
    <row r="9" spans="1:2" x14ac:dyDescent="0.35">
      <c r="A9" s="3" t="s">
        <v>1405</v>
      </c>
      <c r="B9" s="24">
        <v>1194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22EE-F4F5-468E-A83A-4CD5D23E865D}">
  <dimension ref="A3:C19"/>
  <sheetViews>
    <sheetView workbookViewId="0">
      <selection activeCell="C17" sqref="A2:C17"/>
    </sheetView>
  </sheetViews>
  <sheetFormatPr defaultRowHeight="14.5" x14ac:dyDescent="0.35"/>
  <cols>
    <col min="1" max="1" width="12.36328125" bestFit="1" customWidth="1"/>
    <col min="2" max="2" width="14" bestFit="1" customWidth="1"/>
  </cols>
  <sheetData>
    <row r="3" spans="1:3" x14ac:dyDescent="0.35">
      <c r="A3" s="2" t="s">
        <v>1404</v>
      </c>
      <c r="B3" s="11" t="s">
        <v>1406</v>
      </c>
    </row>
    <row r="4" spans="1:3" x14ac:dyDescent="0.35">
      <c r="A4" s="3" t="s">
        <v>1425</v>
      </c>
      <c r="B4" s="11">
        <v>392678</v>
      </c>
      <c r="C4" s="11"/>
    </row>
    <row r="5" spans="1:3" x14ac:dyDescent="0.35">
      <c r="A5" s="3" t="s">
        <v>1426</v>
      </c>
      <c r="B5" s="24">
        <v>450672</v>
      </c>
      <c r="C5" s="11"/>
    </row>
    <row r="6" spans="1:3" x14ac:dyDescent="0.35">
      <c r="A6" s="3" t="s">
        <v>1427</v>
      </c>
      <c r="B6" s="24">
        <v>497247</v>
      </c>
      <c r="C6" s="11"/>
    </row>
    <row r="7" spans="1:3" x14ac:dyDescent="0.35">
      <c r="A7" s="3" t="s">
        <v>1428</v>
      </c>
      <c r="B7" s="24">
        <v>567882</v>
      </c>
      <c r="C7" s="11"/>
    </row>
    <row r="8" spans="1:3" x14ac:dyDescent="0.35">
      <c r="A8" s="3" t="s">
        <v>1429</v>
      </c>
      <c r="B8" s="24">
        <v>581943</v>
      </c>
      <c r="C8" s="11"/>
    </row>
    <row r="9" spans="1:3" x14ac:dyDescent="0.35">
      <c r="A9" s="3" t="s">
        <v>1430</v>
      </c>
      <c r="B9" s="24">
        <v>529028</v>
      </c>
      <c r="C9" s="11"/>
    </row>
    <row r="10" spans="1:3" x14ac:dyDescent="0.35">
      <c r="A10" s="3" t="s">
        <v>1431</v>
      </c>
      <c r="B10" s="24">
        <v>497410</v>
      </c>
      <c r="C10" s="11"/>
    </row>
    <row r="11" spans="1:3" x14ac:dyDescent="0.35">
      <c r="A11" s="3" t="s">
        <v>1432</v>
      </c>
      <c r="B11" s="24">
        <v>517830</v>
      </c>
      <c r="C11" s="11"/>
    </row>
    <row r="12" spans="1:3" x14ac:dyDescent="0.35">
      <c r="A12" s="3" t="s">
        <v>1433</v>
      </c>
      <c r="B12" s="24">
        <v>408236</v>
      </c>
      <c r="C12" s="11"/>
    </row>
    <row r="13" spans="1:3" x14ac:dyDescent="0.35">
      <c r="A13" s="3" t="s">
        <v>1434</v>
      </c>
      <c r="B13" s="24">
        <v>632521</v>
      </c>
      <c r="C13" s="11"/>
    </row>
    <row r="14" spans="1:3" x14ac:dyDescent="0.35">
      <c r="A14" s="3" t="s">
        <v>1435</v>
      </c>
      <c r="B14" s="24">
        <v>451814</v>
      </c>
      <c r="C14" s="11"/>
    </row>
    <row r="15" spans="1:3" x14ac:dyDescent="0.35">
      <c r="A15" s="3" t="s">
        <v>1436</v>
      </c>
      <c r="B15" s="24">
        <v>655378</v>
      </c>
      <c r="C15" s="11"/>
    </row>
    <row r="16" spans="1:3" x14ac:dyDescent="0.35">
      <c r="A16" s="3" t="s">
        <v>1405</v>
      </c>
      <c r="B16" s="24">
        <v>6182639</v>
      </c>
      <c r="C16" s="11"/>
    </row>
    <row r="17" spans="2:3" x14ac:dyDescent="0.35">
      <c r="B17" s="11"/>
      <c r="C17" s="11"/>
    </row>
    <row r="18" spans="2:3" x14ac:dyDescent="0.35">
      <c r="B18" s="11"/>
      <c r="C18" s="11"/>
    </row>
    <row r="19" spans="2:3" x14ac:dyDescent="0.35">
      <c r="B19" s="11"/>
      <c r="C19" s="11"/>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A4ACC-F7F7-4B5E-960A-C420D81DAC84}">
  <dimension ref="AK5:AO15"/>
  <sheetViews>
    <sheetView showGridLines="0" tabSelected="1" zoomScale="31" zoomScaleNormal="45" workbookViewId="0">
      <selection activeCell="BG21" sqref="BG21"/>
    </sheetView>
  </sheetViews>
  <sheetFormatPr defaultRowHeight="14.5" x14ac:dyDescent="0.35"/>
  <cols>
    <col min="16" max="16" width="8.7265625" customWidth="1"/>
  </cols>
  <sheetData>
    <row r="5" spans="37:41" x14ac:dyDescent="0.35">
      <c r="AK5" s="10"/>
    </row>
    <row r="10" spans="37:41" x14ac:dyDescent="0.35">
      <c r="AO10" s="13"/>
    </row>
    <row r="11" spans="37:41" x14ac:dyDescent="0.35">
      <c r="AO11" s="14"/>
    </row>
    <row r="12" spans="37:41" x14ac:dyDescent="0.35">
      <c r="AO12" s="14"/>
    </row>
    <row r="13" spans="37:41" x14ac:dyDescent="0.35">
      <c r="AO13" s="14"/>
    </row>
    <row r="14" spans="37:41" x14ac:dyDescent="0.35">
      <c r="AO14" s="14"/>
    </row>
    <row r="15" spans="37:41" x14ac:dyDescent="0.35">
      <c r="AO15"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C1D67-BBDD-4904-865B-19E8C9BAB942}">
  <dimension ref="A3:C11"/>
  <sheetViews>
    <sheetView workbookViewId="0">
      <selection activeCell="B4" sqref="B4:B7"/>
    </sheetView>
  </sheetViews>
  <sheetFormatPr defaultRowHeight="14.5" x14ac:dyDescent="0.35"/>
  <cols>
    <col min="1" max="1" width="13.1796875" bestFit="1" customWidth="1"/>
    <col min="2" max="2" width="14" bestFit="1" customWidth="1"/>
  </cols>
  <sheetData>
    <row r="3" spans="1:3" x14ac:dyDescent="0.35">
      <c r="A3" s="2" t="s">
        <v>1404</v>
      </c>
      <c r="B3" s="11" t="s">
        <v>1406</v>
      </c>
    </row>
    <row r="4" spans="1:3" x14ac:dyDescent="0.35">
      <c r="A4" s="3" t="s">
        <v>12</v>
      </c>
      <c r="B4" s="11">
        <v>2054456</v>
      </c>
    </row>
    <row r="5" spans="1:3" x14ac:dyDescent="0.35">
      <c r="A5" s="3" t="s">
        <v>38</v>
      </c>
      <c r="B5" s="11">
        <v>2038673</v>
      </c>
    </row>
    <row r="6" spans="1:3" x14ac:dyDescent="0.35">
      <c r="A6" s="3" t="s">
        <v>26</v>
      </c>
      <c r="B6" s="11">
        <v>2089510</v>
      </c>
    </row>
    <row r="7" spans="1:3" x14ac:dyDescent="0.35">
      <c r="A7" s="3" t="s">
        <v>1405</v>
      </c>
      <c r="B7" s="11">
        <v>6182639</v>
      </c>
    </row>
    <row r="11" spans="1:3" x14ac:dyDescent="0.35">
      <c r="C11" s="11"/>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14EC9-A447-492D-A517-6EB30E954F53}">
  <dimension ref="A3:C22"/>
  <sheetViews>
    <sheetView topLeftCell="A2" zoomScale="88" workbookViewId="0">
      <selection activeCell="D23" sqref="A3:D23"/>
    </sheetView>
  </sheetViews>
  <sheetFormatPr defaultRowHeight="14.5" x14ac:dyDescent="0.35"/>
  <cols>
    <col min="1" max="1" width="12.7265625" bestFit="1" customWidth="1"/>
    <col min="2" max="2" width="14.54296875" bestFit="1" customWidth="1"/>
    <col min="3" max="3" width="17.453125" bestFit="1" customWidth="1"/>
  </cols>
  <sheetData>
    <row r="3" spans="1:3" x14ac:dyDescent="0.35">
      <c r="A3" s="2" t="s">
        <v>1404</v>
      </c>
      <c r="B3" s="24" t="s">
        <v>1412</v>
      </c>
      <c r="C3" s="10" t="s">
        <v>1407</v>
      </c>
    </row>
    <row r="4" spans="1:3" x14ac:dyDescent="0.35">
      <c r="A4" s="3" t="s">
        <v>73</v>
      </c>
      <c r="B4" s="24">
        <v>659</v>
      </c>
      <c r="C4" s="24">
        <v>65</v>
      </c>
    </row>
    <row r="5" spans="1:3" x14ac:dyDescent="0.35">
      <c r="A5" s="3" t="s">
        <v>23</v>
      </c>
      <c r="B5" s="24">
        <v>977</v>
      </c>
      <c r="C5" s="24">
        <v>90</v>
      </c>
    </row>
    <row r="6" spans="1:3" x14ac:dyDescent="0.35">
      <c r="A6" s="3" t="s">
        <v>20</v>
      </c>
      <c r="B6" s="24">
        <v>627</v>
      </c>
      <c r="C6" s="24">
        <v>63</v>
      </c>
    </row>
    <row r="7" spans="1:3" x14ac:dyDescent="0.35">
      <c r="A7" s="3" t="s">
        <v>88</v>
      </c>
      <c r="B7" s="24">
        <v>645</v>
      </c>
      <c r="C7" s="24">
        <v>61</v>
      </c>
    </row>
    <row r="8" spans="1:3" x14ac:dyDescent="0.35">
      <c r="A8" s="3" t="s">
        <v>96</v>
      </c>
      <c r="B8" s="24">
        <v>812</v>
      </c>
      <c r="C8" s="24">
        <v>70</v>
      </c>
    </row>
    <row r="9" spans="1:3" x14ac:dyDescent="0.35">
      <c r="A9" s="3" t="s">
        <v>82</v>
      </c>
      <c r="B9" s="24">
        <v>584</v>
      </c>
      <c r="C9" s="24">
        <v>49</v>
      </c>
    </row>
    <row r="10" spans="1:3" x14ac:dyDescent="0.35">
      <c r="A10" s="3" t="s">
        <v>62</v>
      </c>
      <c r="B10" s="24">
        <v>762</v>
      </c>
      <c r="C10" s="24">
        <v>72</v>
      </c>
    </row>
    <row r="11" spans="1:3" x14ac:dyDescent="0.35">
      <c r="A11" s="3" t="s">
        <v>110</v>
      </c>
      <c r="B11" s="24">
        <v>520</v>
      </c>
      <c r="C11" s="24">
        <v>52</v>
      </c>
    </row>
    <row r="12" spans="1:3" x14ac:dyDescent="0.35">
      <c r="A12" s="3" t="s">
        <v>37</v>
      </c>
      <c r="B12" s="24">
        <v>613</v>
      </c>
      <c r="C12" s="24">
        <v>61</v>
      </c>
    </row>
    <row r="13" spans="1:3" x14ac:dyDescent="0.35">
      <c r="A13" s="3" t="s">
        <v>17</v>
      </c>
      <c r="B13" s="24">
        <v>785</v>
      </c>
      <c r="C13" s="24">
        <v>66</v>
      </c>
    </row>
    <row r="14" spans="1:3" x14ac:dyDescent="0.35">
      <c r="A14" s="3" t="s">
        <v>44</v>
      </c>
      <c r="B14" s="24">
        <v>666</v>
      </c>
      <c r="C14" s="24">
        <v>62</v>
      </c>
    </row>
    <row r="15" spans="1:3" x14ac:dyDescent="0.35">
      <c r="A15" s="3" t="s">
        <v>30</v>
      </c>
      <c r="B15" s="24">
        <v>820</v>
      </c>
      <c r="C15" s="24">
        <v>77</v>
      </c>
    </row>
    <row r="16" spans="1:3" x14ac:dyDescent="0.35">
      <c r="A16" s="3" t="s">
        <v>136</v>
      </c>
      <c r="B16" s="24">
        <v>511</v>
      </c>
      <c r="C16" s="24">
        <v>50</v>
      </c>
    </row>
    <row r="17" spans="1:3" x14ac:dyDescent="0.35">
      <c r="A17" s="3" t="s">
        <v>58</v>
      </c>
      <c r="B17" s="24">
        <v>836</v>
      </c>
      <c r="C17" s="24">
        <v>74</v>
      </c>
    </row>
    <row r="18" spans="1:3" x14ac:dyDescent="0.35">
      <c r="A18" s="3" t="s">
        <v>64</v>
      </c>
      <c r="B18" s="24">
        <v>753</v>
      </c>
      <c r="C18" s="24">
        <v>73</v>
      </c>
    </row>
    <row r="19" spans="1:3" x14ac:dyDescent="0.35">
      <c r="A19" s="3" t="s">
        <v>77</v>
      </c>
      <c r="B19" s="24">
        <v>953</v>
      </c>
      <c r="C19" s="24">
        <v>84</v>
      </c>
    </row>
    <row r="20" spans="1:3" x14ac:dyDescent="0.35">
      <c r="A20" s="3" t="s">
        <v>53</v>
      </c>
      <c r="B20" s="24">
        <v>682</v>
      </c>
      <c r="C20" s="24">
        <v>68</v>
      </c>
    </row>
    <row r="21" spans="1:3" x14ac:dyDescent="0.35">
      <c r="A21" s="3" t="s">
        <v>120</v>
      </c>
      <c r="B21" s="24">
        <v>540</v>
      </c>
      <c r="C21" s="24">
        <v>57</v>
      </c>
    </row>
    <row r="22" spans="1:3" x14ac:dyDescent="0.35">
      <c r="A22" s="3" t="s">
        <v>1405</v>
      </c>
      <c r="B22" s="24">
        <v>12745</v>
      </c>
      <c r="C22" s="24">
        <v>1194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9384A-04B1-40F0-809C-513E1295973C}">
  <dimension ref="A3:F20"/>
  <sheetViews>
    <sheetView zoomScale="54" workbookViewId="0">
      <selection activeCell="E8" sqref="E8"/>
    </sheetView>
  </sheetViews>
  <sheetFormatPr defaultRowHeight="14.5" x14ac:dyDescent="0.35"/>
  <cols>
    <col min="5" max="5" width="14.7265625" bestFit="1" customWidth="1"/>
    <col min="6" max="6" width="14.26953125" bestFit="1" customWidth="1"/>
    <col min="7" max="8" width="14" bestFit="1" customWidth="1"/>
  </cols>
  <sheetData>
    <row r="3" spans="1:6" x14ac:dyDescent="0.35">
      <c r="A3" s="15"/>
      <c r="B3" s="16"/>
      <c r="C3" s="17"/>
    </row>
    <row r="4" spans="1:6" x14ac:dyDescent="0.35">
      <c r="A4" s="18"/>
      <c r="B4" s="19"/>
      <c r="C4" s="20"/>
    </row>
    <row r="5" spans="1:6" x14ac:dyDescent="0.35">
      <c r="A5" s="18"/>
      <c r="B5" s="19"/>
      <c r="C5" s="20"/>
    </row>
    <row r="6" spans="1:6" x14ac:dyDescent="0.35">
      <c r="A6" s="18"/>
      <c r="B6" s="19"/>
      <c r="C6" s="20"/>
    </row>
    <row r="7" spans="1:6" x14ac:dyDescent="0.35">
      <c r="A7" s="18"/>
      <c r="B7" s="19"/>
      <c r="C7" s="20"/>
    </row>
    <row r="8" spans="1:6" x14ac:dyDescent="0.35">
      <c r="A8" s="18"/>
      <c r="B8" s="19"/>
      <c r="C8" s="20"/>
      <c r="E8" s="2" t="s">
        <v>1404</v>
      </c>
      <c r="F8" s="24" t="s">
        <v>1406</v>
      </c>
    </row>
    <row r="9" spans="1:6" x14ac:dyDescent="0.35">
      <c r="A9" s="18"/>
      <c r="B9" s="19"/>
      <c r="C9" s="20"/>
      <c r="E9" s="3" t="s">
        <v>36</v>
      </c>
      <c r="F9" s="11">
        <v>1086436</v>
      </c>
    </row>
    <row r="10" spans="1:6" x14ac:dyDescent="0.35">
      <c r="A10" s="18"/>
      <c r="B10" s="19"/>
      <c r="C10" s="20"/>
      <c r="E10" s="3" t="s">
        <v>16</v>
      </c>
      <c r="F10" s="24">
        <v>1091174</v>
      </c>
    </row>
    <row r="11" spans="1:6" x14ac:dyDescent="0.35">
      <c r="A11" s="18"/>
      <c r="B11" s="19"/>
      <c r="C11" s="20"/>
      <c r="E11" s="3" t="s">
        <v>19</v>
      </c>
      <c r="F11" s="24">
        <v>978738</v>
      </c>
    </row>
    <row r="12" spans="1:6" x14ac:dyDescent="0.35">
      <c r="A12" s="18"/>
      <c r="B12" s="19"/>
      <c r="C12" s="20"/>
      <c r="E12" s="3" t="s">
        <v>22</v>
      </c>
      <c r="F12" s="24">
        <v>1130048</v>
      </c>
    </row>
    <row r="13" spans="1:6" x14ac:dyDescent="0.35">
      <c r="A13" s="18"/>
      <c r="B13" s="19"/>
      <c r="C13" s="20"/>
      <c r="E13" s="3" t="s">
        <v>81</v>
      </c>
      <c r="F13" s="24">
        <v>884768</v>
      </c>
    </row>
    <row r="14" spans="1:6" x14ac:dyDescent="0.35">
      <c r="A14" s="18"/>
      <c r="B14" s="19"/>
      <c r="C14" s="20"/>
      <c r="E14" s="3" t="s">
        <v>61</v>
      </c>
      <c r="F14" s="24">
        <v>1011475</v>
      </c>
    </row>
    <row r="15" spans="1:6" x14ac:dyDescent="0.35">
      <c r="A15" s="18"/>
      <c r="B15" s="19"/>
      <c r="C15" s="20"/>
      <c r="E15" s="3" t="s">
        <v>1405</v>
      </c>
      <c r="F15" s="24">
        <v>6182639</v>
      </c>
    </row>
    <row r="16" spans="1:6" x14ac:dyDescent="0.35">
      <c r="A16" s="18"/>
      <c r="B16" s="19"/>
      <c r="C16" s="20"/>
    </row>
    <row r="17" spans="1:3" x14ac:dyDescent="0.35">
      <c r="A17" s="18"/>
      <c r="B17" s="19"/>
      <c r="C17" s="20"/>
    </row>
    <row r="18" spans="1:3" x14ac:dyDescent="0.35">
      <c r="A18" s="18"/>
      <c r="B18" s="19"/>
      <c r="C18" s="20"/>
    </row>
    <row r="19" spans="1:3" x14ac:dyDescent="0.35">
      <c r="A19" s="18"/>
      <c r="B19" s="19"/>
      <c r="C19" s="20"/>
    </row>
    <row r="20" spans="1:3" x14ac:dyDescent="0.35">
      <c r="A20" s="21"/>
      <c r="B20" s="22"/>
      <c r="C20" s="23"/>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18CC7-93FB-43C1-A865-98CD3449D7E3}">
  <dimension ref="A1:AA1195"/>
  <sheetViews>
    <sheetView topLeftCell="A2" zoomScale="72" zoomScaleNormal="104" workbookViewId="0">
      <selection activeCell="I53" sqref="I53"/>
    </sheetView>
  </sheetViews>
  <sheetFormatPr defaultRowHeight="14.5" x14ac:dyDescent="0.35"/>
  <cols>
    <col min="1" max="1" width="10.453125" customWidth="1"/>
    <col min="2" max="2" width="9.81640625" customWidth="1"/>
    <col min="4" max="4" width="10.453125" customWidth="1"/>
    <col min="5" max="5" width="13.1796875" customWidth="1"/>
    <col min="6" max="6" width="15.36328125" customWidth="1"/>
    <col min="7" max="7" width="15.6328125" customWidth="1"/>
    <col min="8" max="8" width="13.08984375" customWidth="1"/>
    <col min="9" max="9" width="21.7265625" bestFit="1" customWidth="1"/>
    <col min="11" max="11" width="13.81640625" customWidth="1"/>
    <col min="12" max="12" width="8.90625" bestFit="1" customWidth="1"/>
    <col min="23" max="23" width="11.1796875" bestFit="1" customWidth="1"/>
    <col min="24" max="24" width="11.6328125" bestFit="1" customWidth="1"/>
    <col min="25" max="25" width="14.7265625" bestFit="1" customWidth="1"/>
  </cols>
  <sheetData>
    <row r="1" spans="1:27" x14ac:dyDescent="0.35">
      <c r="A1" t="s">
        <v>0</v>
      </c>
      <c r="B1" t="s">
        <v>1</v>
      </c>
      <c r="C1" t="s">
        <v>2</v>
      </c>
      <c r="D1" t="s">
        <v>3</v>
      </c>
      <c r="E1" t="s">
        <v>4</v>
      </c>
      <c r="F1" t="s">
        <v>5</v>
      </c>
      <c r="G1" t="s">
        <v>6</v>
      </c>
      <c r="H1" t="s">
        <v>7</v>
      </c>
      <c r="I1" t="s">
        <v>8</v>
      </c>
      <c r="J1" t="s">
        <v>9</v>
      </c>
      <c r="K1" t="s">
        <v>10</v>
      </c>
      <c r="L1" t="s">
        <v>1408</v>
      </c>
      <c r="M1" t="s">
        <v>1409</v>
      </c>
      <c r="N1" t="s">
        <v>1411</v>
      </c>
      <c r="O1" t="s">
        <v>1417</v>
      </c>
      <c r="P1" t="s">
        <v>1421</v>
      </c>
    </row>
    <row r="2" spans="1:27" x14ac:dyDescent="0.35">
      <c r="A2" t="s">
        <v>1009</v>
      </c>
      <c r="B2">
        <v>1010</v>
      </c>
      <c r="C2">
        <v>58</v>
      </c>
      <c r="D2">
        <v>19</v>
      </c>
      <c r="E2" t="s">
        <v>12</v>
      </c>
      <c r="F2" t="s">
        <v>13</v>
      </c>
      <c r="G2" t="s">
        <v>55</v>
      </c>
      <c r="H2" s="1">
        <v>45731</v>
      </c>
      <c r="I2" t="s">
        <v>1010</v>
      </c>
      <c r="J2" t="s">
        <v>16</v>
      </c>
      <c r="K2" t="s">
        <v>120</v>
      </c>
      <c r="L2">
        <v>2025</v>
      </c>
      <c r="M2" t="str">
        <f>TEXT(H2,"MM")</f>
        <v>03</v>
      </c>
      <c r="N2" t="str">
        <f>TEXT(H2,"DD")</f>
        <v>15</v>
      </c>
      <c r="O2" t="str">
        <f>IF(C2&gt;1000,"High","Low")</f>
        <v>Low</v>
      </c>
      <c r="P2" t="str">
        <f>IF(C2&gt;2500,"HIGH",IF(C2&gt;1000,"MEDIUM",IF(C2&lt;1000,"LOW",0)))</f>
        <v>LOW</v>
      </c>
    </row>
    <row r="3" spans="1:27" x14ac:dyDescent="0.35">
      <c r="A3" t="s">
        <v>452</v>
      </c>
      <c r="B3">
        <v>9845</v>
      </c>
      <c r="C3">
        <v>3062</v>
      </c>
      <c r="D3">
        <v>9</v>
      </c>
      <c r="E3" t="s">
        <v>26</v>
      </c>
      <c r="F3" t="s">
        <v>54</v>
      </c>
      <c r="G3" t="s">
        <v>55</v>
      </c>
      <c r="H3" s="1">
        <v>45730</v>
      </c>
      <c r="I3" t="s">
        <v>453</v>
      </c>
      <c r="J3" t="s">
        <v>16</v>
      </c>
      <c r="K3" t="s">
        <v>30</v>
      </c>
      <c r="L3">
        <v>2025</v>
      </c>
      <c r="M3" t="str">
        <f>TEXT(H3,"MM")</f>
        <v>03</v>
      </c>
      <c r="N3" t="str">
        <f>TEXT(H3,"DD")</f>
        <v>14</v>
      </c>
      <c r="O3" t="str">
        <f>IF(C3&gt;1000,"High","Low")</f>
        <v>High</v>
      </c>
      <c r="P3" t="str">
        <f>IF(C3&gt;2500,"HIGH",IF(C3&gt;1000,"MEDIUM",IF(C3&lt;1000,"LOW",0)))</f>
        <v>HIGH</v>
      </c>
    </row>
    <row r="4" spans="1:27" x14ac:dyDescent="0.35">
      <c r="A4" t="s">
        <v>124</v>
      </c>
      <c r="B4">
        <v>2750</v>
      </c>
      <c r="C4">
        <v>1239</v>
      </c>
      <c r="D4">
        <v>11</v>
      </c>
      <c r="E4" t="s">
        <v>12</v>
      </c>
      <c r="F4" t="s">
        <v>69</v>
      </c>
      <c r="G4" t="s">
        <v>28</v>
      </c>
      <c r="H4" s="1">
        <v>45726</v>
      </c>
      <c r="I4" t="s">
        <v>125</v>
      </c>
      <c r="J4" t="s">
        <v>22</v>
      </c>
      <c r="K4" t="s">
        <v>23</v>
      </c>
      <c r="L4">
        <v>2025</v>
      </c>
      <c r="M4" t="str">
        <f>TEXT(H4,"MM")</f>
        <v>03</v>
      </c>
      <c r="N4" t="str">
        <f>TEXT(H4,"DD")</f>
        <v>10</v>
      </c>
      <c r="O4" t="str">
        <f>IF(C4&gt;1000,"High","Low")</f>
        <v>High</v>
      </c>
      <c r="P4" t="str">
        <f>IF(C4&gt;2500,"HIGH",IF(C4&gt;1000,"MEDIUM",IF(C4&lt;1000,"LOW",0)))</f>
        <v>MEDIUM</v>
      </c>
    </row>
    <row r="5" spans="1:27" x14ac:dyDescent="0.35">
      <c r="A5" t="s">
        <v>124</v>
      </c>
      <c r="B5">
        <v>8639</v>
      </c>
      <c r="C5">
        <v>3104</v>
      </c>
      <c r="D5">
        <v>19</v>
      </c>
      <c r="E5" t="s">
        <v>26</v>
      </c>
      <c r="F5" t="s">
        <v>27</v>
      </c>
      <c r="G5" t="s">
        <v>34</v>
      </c>
      <c r="H5" s="1">
        <v>45726</v>
      </c>
      <c r="I5" t="s">
        <v>125</v>
      </c>
      <c r="J5" t="s">
        <v>22</v>
      </c>
      <c r="K5" t="s">
        <v>23</v>
      </c>
      <c r="L5">
        <v>2025</v>
      </c>
      <c r="M5" t="str">
        <f>TEXT(H5,"MM")</f>
        <v>03</v>
      </c>
      <c r="N5" t="str">
        <f>TEXT(H5,"DD")</f>
        <v>10</v>
      </c>
      <c r="O5" t="str">
        <f>IF(C5&gt;1000,"High","Low")</f>
        <v>High</v>
      </c>
      <c r="P5" t="str">
        <f>IF(C5&gt;2500,"HIGH",IF(C5&gt;1000,"MEDIUM",IF(C5&lt;1000,"LOW",0)))</f>
        <v>HIGH</v>
      </c>
    </row>
    <row r="6" spans="1:27" x14ac:dyDescent="0.35">
      <c r="A6" t="s">
        <v>607</v>
      </c>
      <c r="B6">
        <v>7900</v>
      </c>
      <c r="C6">
        <v>482</v>
      </c>
      <c r="D6">
        <v>4</v>
      </c>
      <c r="E6" t="s">
        <v>12</v>
      </c>
      <c r="F6" t="s">
        <v>69</v>
      </c>
      <c r="G6" t="s">
        <v>55</v>
      </c>
      <c r="H6" s="1">
        <v>45724</v>
      </c>
      <c r="I6" t="s">
        <v>608</v>
      </c>
      <c r="J6" t="s">
        <v>81</v>
      </c>
      <c r="K6" t="s">
        <v>82</v>
      </c>
      <c r="L6">
        <v>2025</v>
      </c>
      <c r="M6" t="str">
        <f>TEXT(H6,"MM")</f>
        <v>03</v>
      </c>
      <c r="N6" t="str">
        <f>TEXT(H6,"DD")</f>
        <v>08</v>
      </c>
      <c r="O6" t="str">
        <f>IF(C6&gt;1000,"High","Low")</f>
        <v>Low</v>
      </c>
      <c r="P6" t="str">
        <f>IF(C6&gt;2500,"HIGH",IF(C6&gt;1000,"MEDIUM",IF(C6&lt;1000,"LOW",0)))</f>
        <v>LOW</v>
      </c>
    </row>
    <row r="7" spans="1:27" ht="18.5" x14ac:dyDescent="0.45">
      <c r="A7" t="s">
        <v>525</v>
      </c>
      <c r="B7">
        <v>1108</v>
      </c>
      <c r="C7">
        <v>167</v>
      </c>
      <c r="D7">
        <v>18</v>
      </c>
      <c r="E7" t="s">
        <v>12</v>
      </c>
      <c r="F7" t="s">
        <v>33</v>
      </c>
      <c r="G7" t="s">
        <v>28</v>
      </c>
      <c r="H7" s="1">
        <v>45723</v>
      </c>
      <c r="I7" t="s">
        <v>526</v>
      </c>
      <c r="J7" t="s">
        <v>19</v>
      </c>
      <c r="K7" t="s">
        <v>53</v>
      </c>
      <c r="L7">
        <v>2025</v>
      </c>
      <c r="M7" t="str">
        <f>TEXT(H7,"MM")</f>
        <v>03</v>
      </c>
      <c r="N7" t="str">
        <f>TEXT(H7,"DD")</f>
        <v>07</v>
      </c>
      <c r="O7" t="str">
        <f>IF(C7&gt;1000,"High","Low")</f>
        <v>Low</v>
      </c>
      <c r="P7" t="str">
        <f>IF(C7&gt;2500,"HIGH",IF(C7&gt;1000,"MEDIUM",IF(C7&lt;1000,"LOW",0)))</f>
        <v>LOW</v>
      </c>
      <c r="W7" s="6" t="s">
        <v>1414</v>
      </c>
      <c r="X7" s="7"/>
      <c r="Y7" s="7"/>
      <c r="Z7" s="7"/>
      <c r="AA7" s="7"/>
    </row>
    <row r="8" spans="1:27" ht="18.5" x14ac:dyDescent="0.45">
      <c r="A8" t="s">
        <v>525</v>
      </c>
      <c r="B8">
        <v>9776</v>
      </c>
      <c r="C8">
        <v>3750</v>
      </c>
      <c r="D8">
        <v>9</v>
      </c>
      <c r="E8" t="s">
        <v>26</v>
      </c>
      <c r="F8" t="s">
        <v>66</v>
      </c>
      <c r="G8" t="s">
        <v>14</v>
      </c>
      <c r="H8" s="1">
        <v>45723</v>
      </c>
      <c r="I8" t="s">
        <v>526</v>
      </c>
      <c r="J8" t="s">
        <v>19</v>
      </c>
      <c r="K8" t="s">
        <v>53</v>
      </c>
      <c r="L8">
        <v>2025</v>
      </c>
      <c r="M8" t="str">
        <f>TEXT(H8,"MM")</f>
        <v>03</v>
      </c>
      <c r="N8" t="str">
        <f>TEXT(H8,"DD")</f>
        <v>07</v>
      </c>
      <c r="O8" t="str">
        <f>IF(C8&gt;1000,"High","Low")</f>
        <v>High</v>
      </c>
      <c r="P8" t="str">
        <f>IF(C8&gt;2500,"HIGH",IF(C8&gt;1000,"MEDIUM",IF(C8&lt;1000,"LOW",0)))</f>
        <v>HIGH</v>
      </c>
      <c r="W8" s="8">
        <f>SUMIFS(C2:C1195,E2:E1195,E7,L2:L1195,L6)</f>
        <v>31298</v>
      </c>
      <c r="X8" s="8"/>
      <c r="Y8" s="8"/>
      <c r="Z8" s="8"/>
      <c r="AA8" s="8"/>
    </row>
    <row r="9" spans="1:27" x14ac:dyDescent="0.35">
      <c r="A9" t="s">
        <v>525</v>
      </c>
      <c r="B9">
        <v>535</v>
      </c>
      <c r="C9">
        <v>72</v>
      </c>
      <c r="D9">
        <v>6</v>
      </c>
      <c r="E9" t="s">
        <v>38</v>
      </c>
      <c r="F9" t="s">
        <v>89</v>
      </c>
      <c r="G9" t="s">
        <v>55</v>
      </c>
      <c r="H9" s="1">
        <v>45723</v>
      </c>
      <c r="I9" t="s">
        <v>526</v>
      </c>
      <c r="J9" t="s">
        <v>19</v>
      </c>
      <c r="K9" t="s">
        <v>53</v>
      </c>
      <c r="L9">
        <v>2025</v>
      </c>
      <c r="M9" t="str">
        <f>TEXT(H9,"MM")</f>
        <v>03</v>
      </c>
      <c r="N9" t="str">
        <f>TEXT(H9,"DD")</f>
        <v>07</v>
      </c>
      <c r="O9" t="str">
        <f>IF(C9&gt;1000,"High","Low")</f>
        <v>Low</v>
      </c>
      <c r="P9" t="str">
        <f>IF(C9&gt;2500,"HIGH",IF(C9&gt;1000,"MEDIUM",IF(C9&lt;1000,"LOW",0)))</f>
        <v>LOW</v>
      </c>
    </row>
    <row r="10" spans="1:27" ht="18.5" x14ac:dyDescent="0.45">
      <c r="A10" t="s">
        <v>1137</v>
      </c>
      <c r="B10">
        <v>7895</v>
      </c>
      <c r="C10">
        <v>1005</v>
      </c>
      <c r="D10">
        <v>1</v>
      </c>
      <c r="E10" t="s">
        <v>38</v>
      </c>
      <c r="F10" t="s">
        <v>42</v>
      </c>
      <c r="G10" t="s">
        <v>40</v>
      </c>
      <c r="H10" s="1">
        <v>45717</v>
      </c>
      <c r="I10" t="s">
        <v>1139</v>
      </c>
      <c r="J10" t="s">
        <v>36</v>
      </c>
      <c r="K10" t="s">
        <v>64</v>
      </c>
      <c r="L10">
        <v>2025</v>
      </c>
      <c r="M10" t="str">
        <f>TEXT(H10,"MM")</f>
        <v>03</v>
      </c>
      <c r="N10" t="str">
        <f>TEXT(H10,"DD")</f>
        <v>01</v>
      </c>
      <c r="O10" t="str">
        <f>IF(C10&gt;1000,"High","Low")</f>
        <v>High</v>
      </c>
      <c r="P10" t="str">
        <f>IF(C10&gt;2500,"HIGH",IF(C10&gt;1000,"MEDIUM",IF(C10&lt;1000,"LOW",0)))</f>
        <v>MEDIUM</v>
      </c>
      <c r="W10" s="6" t="s">
        <v>1415</v>
      </c>
      <c r="X10" s="6"/>
      <c r="Y10" s="6"/>
      <c r="Z10" s="6"/>
      <c r="AA10" s="9"/>
    </row>
    <row r="11" spans="1:27" ht="18.5" x14ac:dyDescent="0.45">
      <c r="A11" t="s">
        <v>1137</v>
      </c>
      <c r="B11">
        <v>2740</v>
      </c>
      <c r="C11">
        <v>558</v>
      </c>
      <c r="D11">
        <v>8</v>
      </c>
      <c r="E11" t="s">
        <v>26</v>
      </c>
      <c r="F11" t="s">
        <v>27</v>
      </c>
      <c r="G11" t="s">
        <v>14</v>
      </c>
      <c r="H11" s="1">
        <v>45717</v>
      </c>
      <c r="I11" t="s">
        <v>1139</v>
      </c>
      <c r="J11" t="s">
        <v>36</v>
      </c>
      <c r="K11" t="s">
        <v>64</v>
      </c>
      <c r="L11">
        <v>2025</v>
      </c>
      <c r="M11" t="str">
        <f>TEXT(H11,"MM")</f>
        <v>03</v>
      </c>
      <c r="N11" t="str">
        <f>TEXT(H11,"DD")</f>
        <v>01</v>
      </c>
      <c r="O11" t="str">
        <f>IF(C11&gt;1000,"High","Low")</f>
        <v>Low</v>
      </c>
      <c r="P11" t="str">
        <f>IF(C11&gt;2500,"HIGH",IF(C11&gt;1000,"MEDIUM",IF(C11&lt;1000,"LOW",0)))</f>
        <v>LOW</v>
      </c>
      <c r="W11" s="8">
        <f>AVERAGEIF(J2:J1195,J11,C2:C1195)</f>
        <v>1278.9633027522937</v>
      </c>
      <c r="X11" s="8"/>
      <c r="Y11" s="8"/>
      <c r="Z11" s="8"/>
      <c r="AA11" s="8"/>
    </row>
    <row r="12" spans="1:27" x14ac:dyDescent="0.35">
      <c r="A12" t="s">
        <v>1192</v>
      </c>
      <c r="B12">
        <v>4163</v>
      </c>
      <c r="C12">
        <v>897</v>
      </c>
      <c r="D12">
        <v>14</v>
      </c>
      <c r="E12" t="s">
        <v>12</v>
      </c>
      <c r="F12" t="s">
        <v>13</v>
      </c>
      <c r="G12" t="s">
        <v>55</v>
      </c>
      <c r="H12" s="1">
        <v>45715</v>
      </c>
      <c r="I12" t="s">
        <v>1194</v>
      </c>
      <c r="J12" t="s">
        <v>81</v>
      </c>
      <c r="K12" t="s">
        <v>96</v>
      </c>
      <c r="L12">
        <v>2025</v>
      </c>
      <c r="M12" t="str">
        <f>TEXT(H12,"MM")</f>
        <v>02</v>
      </c>
      <c r="N12" t="str">
        <f>TEXT(H12,"DD")</f>
        <v>27</v>
      </c>
      <c r="O12" t="str">
        <f>IF(C12&gt;1000,"High","Low")</f>
        <v>Low</v>
      </c>
      <c r="P12" t="str">
        <f>IF(C12&gt;2500,"HIGH",IF(C12&gt;1000,"MEDIUM",IF(C12&lt;1000,"LOW",0)))</f>
        <v>LOW</v>
      </c>
    </row>
    <row r="13" spans="1:27" ht="18.5" x14ac:dyDescent="0.45">
      <c r="A13" t="s">
        <v>861</v>
      </c>
      <c r="B13">
        <v>5402</v>
      </c>
      <c r="C13">
        <v>1666</v>
      </c>
      <c r="D13">
        <v>12</v>
      </c>
      <c r="E13" t="s">
        <v>38</v>
      </c>
      <c r="F13" t="s">
        <v>89</v>
      </c>
      <c r="G13" t="s">
        <v>34</v>
      </c>
      <c r="H13" s="1">
        <v>45714</v>
      </c>
      <c r="I13" t="s">
        <v>862</v>
      </c>
      <c r="J13" t="s">
        <v>81</v>
      </c>
      <c r="K13" t="s">
        <v>96</v>
      </c>
      <c r="L13">
        <v>2025</v>
      </c>
      <c r="M13" t="str">
        <f>TEXT(H13,"MM")</f>
        <v>02</v>
      </c>
      <c r="N13" t="str">
        <f>TEXT(H13,"DD")</f>
        <v>26</v>
      </c>
      <c r="O13" t="str">
        <f>IF(C13&gt;1000,"High","Low")</f>
        <v>High</v>
      </c>
      <c r="P13" t="str">
        <f>IF(C13&gt;2500,"HIGH",IF(C13&gt;1000,"MEDIUM",IF(C13&lt;1000,"LOW",0)))</f>
        <v>MEDIUM</v>
      </c>
      <c r="W13" s="6" t="s">
        <v>1416</v>
      </c>
      <c r="X13" s="6"/>
      <c r="Y13" s="6"/>
      <c r="Z13" s="6"/>
      <c r="AA13" s="5"/>
    </row>
    <row r="14" spans="1:27" ht="18.5" x14ac:dyDescent="0.45">
      <c r="A14" t="s">
        <v>805</v>
      </c>
      <c r="B14">
        <v>6129</v>
      </c>
      <c r="C14">
        <v>2976</v>
      </c>
      <c r="D14">
        <v>2</v>
      </c>
      <c r="E14" t="s">
        <v>12</v>
      </c>
      <c r="F14" t="s">
        <v>33</v>
      </c>
      <c r="G14" t="s">
        <v>34</v>
      </c>
      <c r="H14" s="1">
        <v>45712</v>
      </c>
      <c r="I14" t="s">
        <v>806</v>
      </c>
      <c r="J14" t="s">
        <v>22</v>
      </c>
      <c r="K14" t="s">
        <v>44</v>
      </c>
      <c r="L14">
        <v>2025</v>
      </c>
      <c r="M14" t="str">
        <f>TEXT(H14,"MM")</f>
        <v>02</v>
      </c>
      <c r="N14" t="str">
        <f>TEXT(H14,"DD")</f>
        <v>24</v>
      </c>
      <c r="O14" t="str">
        <f>IF(C14&gt;1000,"High","Low")</f>
        <v>High</v>
      </c>
      <c r="P14" t="str">
        <f>IF(C14&gt;2500,"HIGH",IF(C14&gt;1000,"MEDIUM",IF(C14&lt;1000,"LOW",0)))</f>
        <v>HIGH</v>
      </c>
      <c r="W14" s="8">
        <f>SUMIFS(B2:B1195,K2:K1195,K7,L2:L1195,L5)</f>
        <v>17614</v>
      </c>
      <c r="X14" s="8"/>
      <c r="Y14" s="8"/>
      <c r="Z14" s="8"/>
    </row>
    <row r="15" spans="1:27" x14ac:dyDescent="0.35">
      <c r="A15" t="s">
        <v>805</v>
      </c>
      <c r="B15">
        <v>4395</v>
      </c>
      <c r="C15">
        <v>1663</v>
      </c>
      <c r="D15">
        <v>3</v>
      </c>
      <c r="E15" t="s">
        <v>38</v>
      </c>
      <c r="F15" t="s">
        <v>89</v>
      </c>
      <c r="G15" t="s">
        <v>55</v>
      </c>
      <c r="H15" s="1">
        <v>45712</v>
      </c>
      <c r="I15" t="s">
        <v>806</v>
      </c>
      <c r="J15" t="s">
        <v>22</v>
      </c>
      <c r="K15" t="s">
        <v>44</v>
      </c>
      <c r="L15">
        <v>2025</v>
      </c>
      <c r="M15" t="str">
        <f>TEXT(H15,"MM")</f>
        <v>02</v>
      </c>
      <c r="N15" t="str">
        <f>TEXT(H15,"DD")</f>
        <v>24</v>
      </c>
      <c r="O15" t="str">
        <f>IF(C15&gt;1000,"High","Low")</f>
        <v>High</v>
      </c>
      <c r="P15" t="str">
        <f>IF(C15&gt;2500,"HIGH",IF(C15&gt;1000,"MEDIUM",IF(C15&lt;1000,"LOW",0)))</f>
        <v>MEDIUM</v>
      </c>
    </row>
    <row r="16" spans="1:27" x14ac:dyDescent="0.35">
      <c r="A16" t="s">
        <v>1226</v>
      </c>
      <c r="B16">
        <v>9874</v>
      </c>
      <c r="C16">
        <v>3895</v>
      </c>
      <c r="D16">
        <v>4</v>
      </c>
      <c r="E16" t="s">
        <v>26</v>
      </c>
      <c r="F16" t="s">
        <v>66</v>
      </c>
      <c r="G16" t="s">
        <v>34</v>
      </c>
      <c r="H16" s="1">
        <v>45712</v>
      </c>
      <c r="I16" t="s">
        <v>1227</v>
      </c>
      <c r="J16" t="s">
        <v>81</v>
      </c>
      <c r="K16" t="s">
        <v>96</v>
      </c>
      <c r="L16">
        <v>2025</v>
      </c>
      <c r="M16" t="str">
        <f>TEXT(H16,"MM")</f>
        <v>02</v>
      </c>
      <c r="N16" t="str">
        <f>TEXT(H16,"DD")</f>
        <v>24</v>
      </c>
      <c r="O16" t="str">
        <f>IF(C16&gt;1000,"High","Low")</f>
        <v>High</v>
      </c>
      <c r="P16" t="str">
        <f>IF(C16&gt;2500,"HIGH",IF(C16&gt;1000,"MEDIUM",IF(C16&lt;1000,"LOW",0)))</f>
        <v>HIGH</v>
      </c>
      <c r="W16" t="s">
        <v>1418</v>
      </c>
    </row>
    <row r="17" spans="1:25" x14ac:dyDescent="0.35">
      <c r="A17" t="s">
        <v>521</v>
      </c>
      <c r="B17">
        <v>2140</v>
      </c>
      <c r="C17">
        <v>970</v>
      </c>
      <c r="D17">
        <v>4</v>
      </c>
      <c r="E17" t="s">
        <v>26</v>
      </c>
      <c r="F17" t="s">
        <v>54</v>
      </c>
      <c r="G17" t="s">
        <v>40</v>
      </c>
      <c r="H17" s="1">
        <v>45708</v>
      </c>
      <c r="I17" t="s">
        <v>523</v>
      </c>
      <c r="J17" t="s">
        <v>16</v>
      </c>
      <c r="K17" t="s">
        <v>30</v>
      </c>
      <c r="L17">
        <v>2025</v>
      </c>
      <c r="M17" t="str">
        <f>TEXT(H17,"MM")</f>
        <v>02</v>
      </c>
      <c r="N17" t="str">
        <f>TEXT(H17,"DD")</f>
        <v>20</v>
      </c>
      <c r="O17" t="str">
        <f>IF(C17&gt;1000,"High","Low")</f>
        <v>Low</v>
      </c>
      <c r="P17" t="str">
        <f>IF(C17&gt;2500,"HIGH",IF(C17&gt;1000,"MEDIUM",IF(C17&lt;1000,"LOW",0)))</f>
        <v>LOW</v>
      </c>
      <c r="W17" t="s">
        <v>1419</v>
      </c>
    </row>
    <row r="18" spans="1:25" x14ac:dyDescent="0.35">
      <c r="A18" t="s">
        <v>521</v>
      </c>
      <c r="B18">
        <v>2670</v>
      </c>
      <c r="C18">
        <v>1026</v>
      </c>
      <c r="D18">
        <v>1</v>
      </c>
      <c r="E18" t="s">
        <v>12</v>
      </c>
      <c r="F18" t="s">
        <v>33</v>
      </c>
      <c r="G18" t="s">
        <v>28</v>
      </c>
      <c r="H18" s="1">
        <v>45708</v>
      </c>
      <c r="I18" t="s">
        <v>523</v>
      </c>
      <c r="J18" t="s">
        <v>16</v>
      </c>
      <c r="K18" t="s">
        <v>30</v>
      </c>
      <c r="L18">
        <v>2025</v>
      </c>
      <c r="M18" t="str">
        <f>TEXT(H18,"MM")</f>
        <v>02</v>
      </c>
      <c r="N18" t="str">
        <f>TEXT(H18,"DD")</f>
        <v>20</v>
      </c>
      <c r="O18" t="str">
        <f>IF(C18&gt;1000,"High","Low")</f>
        <v>High</v>
      </c>
      <c r="P18" t="str">
        <f>IF(C18&gt;2500,"HIGH",IF(C18&gt;1000,"MEDIUM",IF(C18&lt;1000,"LOW",0)))</f>
        <v>MEDIUM</v>
      </c>
      <c r="W18" t="s">
        <v>1420</v>
      </c>
    </row>
    <row r="19" spans="1:25" x14ac:dyDescent="0.35">
      <c r="A19" t="s">
        <v>280</v>
      </c>
      <c r="B19">
        <v>6962</v>
      </c>
      <c r="C19">
        <v>3429</v>
      </c>
      <c r="D19">
        <v>12</v>
      </c>
      <c r="E19" t="s">
        <v>12</v>
      </c>
      <c r="F19" t="s">
        <v>13</v>
      </c>
      <c r="G19" t="s">
        <v>14</v>
      </c>
      <c r="H19" s="1">
        <v>45707</v>
      </c>
      <c r="I19" t="s">
        <v>282</v>
      </c>
      <c r="J19" t="s">
        <v>16</v>
      </c>
      <c r="K19" t="s">
        <v>17</v>
      </c>
      <c r="L19">
        <v>2025</v>
      </c>
      <c r="M19" t="str">
        <f>TEXT(H19,"MM")</f>
        <v>02</v>
      </c>
      <c r="N19" t="str">
        <f>TEXT(H19,"DD")</f>
        <v>19</v>
      </c>
      <c r="O19" t="str">
        <f>IF(C19&gt;1000,"High","Low")</f>
        <v>High</v>
      </c>
      <c r="P19" t="str">
        <f>IF(C19&gt;2500,"HIGH",IF(C19&gt;1000,"MEDIUM",IF(C19&lt;1000,"LOW",0)))</f>
        <v>HIGH</v>
      </c>
    </row>
    <row r="20" spans="1:25" x14ac:dyDescent="0.35">
      <c r="A20" t="s">
        <v>832</v>
      </c>
      <c r="B20">
        <v>5344</v>
      </c>
      <c r="C20">
        <v>2607</v>
      </c>
      <c r="D20">
        <v>6</v>
      </c>
      <c r="E20" t="s">
        <v>26</v>
      </c>
      <c r="F20" t="s">
        <v>54</v>
      </c>
      <c r="G20" t="s">
        <v>28</v>
      </c>
      <c r="H20" s="1">
        <v>45706</v>
      </c>
      <c r="I20" t="s">
        <v>834</v>
      </c>
      <c r="J20" t="s">
        <v>22</v>
      </c>
      <c r="K20" t="s">
        <v>58</v>
      </c>
      <c r="L20">
        <v>2025</v>
      </c>
      <c r="M20" t="str">
        <f>TEXT(H20,"MM")</f>
        <v>02</v>
      </c>
      <c r="N20" t="str">
        <f>TEXT(H20,"DD")</f>
        <v>18</v>
      </c>
      <c r="O20" t="str">
        <f>IF(C20&gt;1000,"High","Low")</f>
        <v>High</v>
      </c>
      <c r="P20" t="str">
        <f>IF(C20&gt;2500,"HIGH",IF(C20&gt;1000,"MEDIUM",IF(C20&lt;1000,"LOW",0)))</f>
        <v>HIGH</v>
      </c>
    </row>
    <row r="21" spans="1:25" x14ac:dyDescent="0.35">
      <c r="A21" t="s">
        <v>773</v>
      </c>
      <c r="B21">
        <v>1579</v>
      </c>
      <c r="C21">
        <v>602</v>
      </c>
      <c r="D21">
        <v>9</v>
      </c>
      <c r="E21" t="s">
        <v>12</v>
      </c>
      <c r="F21" t="s">
        <v>33</v>
      </c>
      <c r="G21" t="s">
        <v>40</v>
      </c>
      <c r="H21" s="1">
        <v>45704</v>
      </c>
      <c r="I21" t="s">
        <v>775</v>
      </c>
      <c r="J21" t="s">
        <v>61</v>
      </c>
      <c r="K21" t="s">
        <v>62</v>
      </c>
      <c r="L21">
        <v>2025</v>
      </c>
      <c r="M21" t="str">
        <f>TEXT(H21,"MM")</f>
        <v>02</v>
      </c>
      <c r="N21" t="str">
        <f>TEXT(H21,"DD")</f>
        <v>16</v>
      </c>
      <c r="O21" t="str">
        <f>IF(C21&gt;1000,"High","Low")</f>
        <v>Low</v>
      </c>
      <c r="P21" t="str">
        <f>IF(C21&gt;2500,"HIGH",IF(C21&gt;1000,"MEDIUM",IF(C21&lt;1000,"LOW",0)))</f>
        <v>LOW</v>
      </c>
      <c r="W21" t="s">
        <v>1437</v>
      </c>
      <c r="Y21" s="11">
        <f>SUM(C2:C1195)</f>
        <v>1610697</v>
      </c>
    </row>
    <row r="22" spans="1:25" x14ac:dyDescent="0.35">
      <c r="A22" t="s">
        <v>773</v>
      </c>
      <c r="B22">
        <v>3760</v>
      </c>
      <c r="C22">
        <v>1849</v>
      </c>
      <c r="D22">
        <v>19</v>
      </c>
      <c r="E22" t="s">
        <v>38</v>
      </c>
      <c r="F22" t="s">
        <v>42</v>
      </c>
      <c r="G22" t="s">
        <v>34</v>
      </c>
      <c r="H22" s="1">
        <v>45704</v>
      </c>
      <c r="I22" t="s">
        <v>775</v>
      </c>
      <c r="J22" t="s">
        <v>61</v>
      </c>
      <c r="K22" t="s">
        <v>62</v>
      </c>
      <c r="L22">
        <v>2025</v>
      </c>
      <c r="M22" t="str">
        <f>TEXT(H22,"MM")</f>
        <v>02</v>
      </c>
      <c r="N22" t="str">
        <f>TEXT(H22,"DD")</f>
        <v>16</v>
      </c>
      <c r="O22" t="str">
        <f>IF(C22&gt;1000,"High","Low")</f>
        <v>High</v>
      </c>
      <c r="P22" t="str">
        <f>IF(C22&gt;2500,"HIGH",IF(C22&gt;1000,"MEDIUM",IF(C22&lt;1000,"LOW",0)))</f>
        <v>MEDIUM</v>
      </c>
    </row>
    <row r="23" spans="1:25" x14ac:dyDescent="0.35">
      <c r="A23" t="s">
        <v>1198</v>
      </c>
      <c r="B23">
        <v>7566</v>
      </c>
      <c r="C23">
        <v>606</v>
      </c>
      <c r="D23">
        <v>6</v>
      </c>
      <c r="E23" t="s">
        <v>12</v>
      </c>
      <c r="F23" t="s">
        <v>69</v>
      </c>
      <c r="G23" t="s">
        <v>28</v>
      </c>
      <c r="H23" s="1">
        <v>45702</v>
      </c>
      <c r="I23" t="s">
        <v>1200</v>
      </c>
      <c r="J23" t="s">
        <v>36</v>
      </c>
      <c r="K23" t="s">
        <v>64</v>
      </c>
      <c r="L23">
        <v>2025</v>
      </c>
      <c r="M23" t="str">
        <f>TEXT(H23,"MM")</f>
        <v>02</v>
      </c>
      <c r="N23" t="str">
        <f>TEXT(H23,"DD")</f>
        <v>14</v>
      </c>
      <c r="O23" t="str">
        <f>IF(C23&gt;1000,"High","Low")</f>
        <v>Low</v>
      </c>
      <c r="P23" t="str">
        <f>IF(C23&gt;2500,"HIGH",IF(C23&gt;1000,"MEDIUM",IF(C23&lt;1000,"LOW",0)))</f>
        <v>LOW</v>
      </c>
    </row>
    <row r="24" spans="1:25" x14ac:dyDescent="0.35">
      <c r="A24" t="s">
        <v>59</v>
      </c>
      <c r="B24">
        <v>1629</v>
      </c>
      <c r="C24">
        <v>265</v>
      </c>
      <c r="D24">
        <v>1</v>
      </c>
      <c r="E24" t="s">
        <v>26</v>
      </c>
      <c r="F24" t="s">
        <v>54</v>
      </c>
      <c r="G24" t="s">
        <v>14</v>
      </c>
      <c r="H24" s="1">
        <v>45699</v>
      </c>
      <c r="I24" t="s">
        <v>60</v>
      </c>
      <c r="J24" t="s">
        <v>61</v>
      </c>
      <c r="K24" t="s">
        <v>62</v>
      </c>
      <c r="L24">
        <v>2025</v>
      </c>
      <c r="M24" t="str">
        <f>TEXT(H24,"MM")</f>
        <v>02</v>
      </c>
      <c r="N24" t="str">
        <f>TEXT(H24,"DD")</f>
        <v>11</v>
      </c>
      <c r="O24" t="str">
        <f>IF(C24&gt;1000,"High","Low")</f>
        <v>Low</v>
      </c>
      <c r="P24" t="str">
        <f>IF(C24&gt;2500,"HIGH",IF(C24&gt;1000,"MEDIUM",IF(C24&lt;1000,"LOW",0)))</f>
        <v>LOW</v>
      </c>
      <c r="W24" t="s">
        <v>1438</v>
      </c>
      <c r="Y24" s="11">
        <f>SUM(B2:B1195)</f>
        <v>6192141</v>
      </c>
    </row>
    <row r="25" spans="1:25" x14ac:dyDescent="0.35">
      <c r="A25" t="s">
        <v>646</v>
      </c>
      <c r="B25">
        <v>3665</v>
      </c>
      <c r="C25">
        <v>802</v>
      </c>
      <c r="D25">
        <v>4</v>
      </c>
      <c r="E25" t="s">
        <v>26</v>
      </c>
      <c r="F25" t="s">
        <v>48</v>
      </c>
      <c r="G25" t="s">
        <v>40</v>
      </c>
      <c r="H25" s="1">
        <v>45697</v>
      </c>
      <c r="I25" t="s">
        <v>648</v>
      </c>
      <c r="J25" t="s">
        <v>16</v>
      </c>
      <c r="K25" t="s">
        <v>120</v>
      </c>
      <c r="L25">
        <v>2025</v>
      </c>
      <c r="M25" t="str">
        <f>TEXT(H25,"MM")</f>
        <v>02</v>
      </c>
      <c r="N25" t="str">
        <f>TEXT(H25,"DD")</f>
        <v>09</v>
      </c>
      <c r="O25" t="str">
        <f>IF(C25&gt;1000,"High","Low")</f>
        <v>Low</v>
      </c>
      <c r="P25" t="str">
        <f>IF(C25&gt;2500,"HIGH",IF(C25&gt;1000,"MEDIUM",IF(C25&lt;1000,"LOW",0)))</f>
        <v>LOW</v>
      </c>
    </row>
    <row r="26" spans="1:25" x14ac:dyDescent="0.35">
      <c r="A26" t="s">
        <v>692</v>
      </c>
      <c r="B26">
        <v>5632</v>
      </c>
      <c r="C26">
        <v>2358</v>
      </c>
      <c r="D26">
        <v>20</v>
      </c>
      <c r="E26" t="s">
        <v>38</v>
      </c>
      <c r="F26" t="s">
        <v>50</v>
      </c>
      <c r="G26" t="s">
        <v>40</v>
      </c>
      <c r="H26" s="1">
        <v>45692</v>
      </c>
      <c r="I26" t="s">
        <v>695</v>
      </c>
      <c r="J26" t="s">
        <v>81</v>
      </c>
      <c r="K26" t="s">
        <v>96</v>
      </c>
      <c r="L26">
        <v>2025</v>
      </c>
      <c r="M26" t="str">
        <f>TEXT(H26,"MM")</f>
        <v>02</v>
      </c>
      <c r="N26" t="str">
        <f>TEXT(H26,"DD")</f>
        <v>04</v>
      </c>
      <c r="O26" t="str">
        <f>IF(C26&gt;1000,"High","Low")</f>
        <v>High</v>
      </c>
      <c r="P26" t="str">
        <f>IF(C26&gt;2500,"HIGH",IF(C26&gt;1000,"MEDIUM",IF(C26&lt;1000,"LOW",0)))</f>
        <v>MEDIUM</v>
      </c>
    </row>
    <row r="27" spans="1:25" x14ac:dyDescent="0.35">
      <c r="A27" t="s">
        <v>347</v>
      </c>
      <c r="B27">
        <v>3137</v>
      </c>
      <c r="C27">
        <v>571</v>
      </c>
      <c r="D27">
        <v>9</v>
      </c>
      <c r="E27" t="s">
        <v>26</v>
      </c>
      <c r="F27" t="s">
        <v>27</v>
      </c>
      <c r="G27" t="s">
        <v>28</v>
      </c>
      <c r="H27" s="1">
        <v>45690</v>
      </c>
      <c r="I27" t="s">
        <v>348</v>
      </c>
      <c r="J27" t="s">
        <v>19</v>
      </c>
      <c r="K27" t="s">
        <v>20</v>
      </c>
      <c r="L27">
        <v>2025</v>
      </c>
      <c r="M27" t="str">
        <f>TEXT(H27,"MM")</f>
        <v>02</v>
      </c>
      <c r="N27" t="str">
        <f>TEXT(H27,"DD")</f>
        <v>02</v>
      </c>
      <c r="O27" t="str">
        <f>IF(C27&gt;1000,"High","Low")</f>
        <v>Low</v>
      </c>
      <c r="P27" t="str">
        <f>IF(C27&gt;2500,"HIGH",IF(C27&gt;1000,"MEDIUM",IF(C27&lt;1000,"LOW",0)))</f>
        <v>LOW</v>
      </c>
    </row>
    <row r="28" spans="1:25" x14ac:dyDescent="0.35">
      <c r="A28" t="s">
        <v>587</v>
      </c>
      <c r="B28">
        <v>4470</v>
      </c>
      <c r="C28">
        <v>413</v>
      </c>
      <c r="D28">
        <v>13</v>
      </c>
      <c r="E28" t="s">
        <v>12</v>
      </c>
      <c r="F28" t="s">
        <v>33</v>
      </c>
      <c r="G28" t="s">
        <v>14</v>
      </c>
      <c r="H28" s="1">
        <v>45690</v>
      </c>
      <c r="I28" t="s">
        <v>588</v>
      </c>
      <c r="J28" t="s">
        <v>36</v>
      </c>
      <c r="K28" t="s">
        <v>37</v>
      </c>
      <c r="L28">
        <v>2025</v>
      </c>
      <c r="M28" t="str">
        <f>TEXT(H28,"MM")</f>
        <v>02</v>
      </c>
      <c r="N28" t="str">
        <f>TEXT(H28,"DD")</f>
        <v>02</v>
      </c>
      <c r="O28" t="str">
        <f>IF(C28&gt;1000,"High","Low")</f>
        <v>Low</v>
      </c>
      <c r="P28" t="str">
        <f>IF(C28&gt;2500,"HIGH",IF(C28&gt;1000,"MEDIUM",IF(C28&lt;1000,"LOW",0)))</f>
        <v>LOW</v>
      </c>
    </row>
    <row r="29" spans="1:25" x14ac:dyDescent="0.35">
      <c r="A29" t="s">
        <v>980</v>
      </c>
      <c r="B29">
        <v>6195</v>
      </c>
      <c r="C29">
        <v>1556</v>
      </c>
      <c r="D29">
        <v>18</v>
      </c>
      <c r="E29" t="s">
        <v>38</v>
      </c>
      <c r="F29" t="s">
        <v>50</v>
      </c>
      <c r="G29" t="s">
        <v>34</v>
      </c>
      <c r="H29" s="1">
        <v>45689</v>
      </c>
      <c r="I29" t="s">
        <v>981</v>
      </c>
      <c r="J29" t="s">
        <v>19</v>
      </c>
      <c r="K29" t="s">
        <v>53</v>
      </c>
      <c r="L29">
        <v>2025</v>
      </c>
      <c r="M29" t="str">
        <f>TEXT(H29,"MM")</f>
        <v>02</v>
      </c>
      <c r="N29" t="str">
        <f>TEXT(H29,"DD")</f>
        <v>01</v>
      </c>
      <c r="O29" t="str">
        <f>IF(C29&gt;1000,"High","Low")</f>
        <v>High</v>
      </c>
      <c r="P29" t="str">
        <f>IF(C29&gt;2500,"HIGH",IF(C29&gt;1000,"MEDIUM",IF(C29&lt;1000,"LOW",0)))</f>
        <v>MEDIUM</v>
      </c>
    </row>
    <row r="30" spans="1:25" x14ac:dyDescent="0.35">
      <c r="A30" t="s">
        <v>985</v>
      </c>
      <c r="B30">
        <v>9369</v>
      </c>
      <c r="C30">
        <v>3297</v>
      </c>
      <c r="D30">
        <v>6</v>
      </c>
      <c r="E30" t="s">
        <v>12</v>
      </c>
      <c r="F30" t="s">
        <v>24</v>
      </c>
      <c r="G30" t="s">
        <v>28</v>
      </c>
      <c r="H30" s="1">
        <v>45687</v>
      </c>
      <c r="I30" t="s">
        <v>987</v>
      </c>
      <c r="J30" t="s">
        <v>22</v>
      </c>
      <c r="K30" t="s">
        <v>44</v>
      </c>
      <c r="L30">
        <v>2025</v>
      </c>
      <c r="M30" t="str">
        <f>TEXT(H30,"MM")</f>
        <v>01</v>
      </c>
      <c r="N30" t="str">
        <f>TEXT(H30,"DD")</f>
        <v>30</v>
      </c>
      <c r="O30" t="str">
        <f>IF(C30&gt;1000,"High","Low")</f>
        <v>High</v>
      </c>
      <c r="P30" t="str">
        <f>IF(C30&gt;2500,"HIGH",IF(C30&gt;1000,"MEDIUM",IF(C30&lt;1000,"LOW",0)))</f>
        <v>HIGH</v>
      </c>
    </row>
    <row r="31" spans="1:25" x14ac:dyDescent="0.35">
      <c r="A31" t="s">
        <v>985</v>
      </c>
      <c r="B31">
        <v>8680</v>
      </c>
      <c r="C31">
        <v>4068</v>
      </c>
      <c r="D31">
        <v>20</v>
      </c>
      <c r="E31" t="s">
        <v>12</v>
      </c>
      <c r="F31" t="s">
        <v>24</v>
      </c>
      <c r="G31" t="s">
        <v>40</v>
      </c>
      <c r="H31" s="1">
        <v>45687</v>
      </c>
      <c r="I31" t="s">
        <v>987</v>
      </c>
      <c r="J31" t="s">
        <v>22</v>
      </c>
      <c r="K31" t="s">
        <v>44</v>
      </c>
      <c r="L31">
        <v>2025</v>
      </c>
      <c r="M31" t="str">
        <f>TEXT(H31,"MM")</f>
        <v>01</v>
      </c>
      <c r="N31" t="str">
        <f>TEXT(H31,"DD")</f>
        <v>30</v>
      </c>
      <c r="O31" t="str">
        <f>IF(C31&gt;1000,"High","Low")</f>
        <v>High</v>
      </c>
      <c r="P31" t="str">
        <f>IF(C31&gt;2500,"HIGH",IF(C31&gt;1000,"MEDIUM",IF(C31&lt;1000,"LOW",0)))</f>
        <v>HIGH</v>
      </c>
    </row>
    <row r="32" spans="1:25" x14ac:dyDescent="0.35">
      <c r="A32" t="s">
        <v>985</v>
      </c>
      <c r="B32">
        <v>3067</v>
      </c>
      <c r="C32">
        <v>1475</v>
      </c>
      <c r="D32">
        <v>8</v>
      </c>
      <c r="E32" t="s">
        <v>12</v>
      </c>
      <c r="F32" t="s">
        <v>33</v>
      </c>
      <c r="G32" t="s">
        <v>14</v>
      </c>
      <c r="H32" s="1">
        <v>45687</v>
      </c>
      <c r="I32" t="s">
        <v>987</v>
      </c>
      <c r="J32" t="s">
        <v>22</v>
      </c>
      <c r="K32" t="s">
        <v>44</v>
      </c>
      <c r="L32">
        <v>2025</v>
      </c>
      <c r="M32" t="str">
        <f>TEXT(H32,"MM")</f>
        <v>01</v>
      </c>
      <c r="N32" t="str">
        <f>TEXT(H32,"DD")</f>
        <v>30</v>
      </c>
      <c r="O32" t="str">
        <f>IF(C32&gt;1000,"High","Low")</f>
        <v>High</v>
      </c>
      <c r="P32" t="str">
        <f>IF(C32&gt;2500,"HIGH",IF(C32&gt;1000,"MEDIUM",IF(C32&lt;1000,"LOW",0)))</f>
        <v>MEDIUM</v>
      </c>
    </row>
    <row r="33" spans="1:16" x14ac:dyDescent="0.35">
      <c r="A33" t="s">
        <v>466</v>
      </c>
      <c r="B33">
        <v>9707</v>
      </c>
      <c r="C33">
        <v>3483</v>
      </c>
      <c r="D33">
        <v>10</v>
      </c>
      <c r="E33" t="s">
        <v>12</v>
      </c>
      <c r="F33" t="s">
        <v>13</v>
      </c>
      <c r="G33" t="s">
        <v>34</v>
      </c>
      <c r="H33" s="1">
        <v>45686</v>
      </c>
      <c r="I33" t="s">
        <v>467</v>
      </c>
      <c r="J33" t="s">
        <v>19</v>
      </c>
      <c r="K33" t="s">
        <v>136</v>
      </c>
      <c r="L33">
        <v>2025</v>
      </c>
      <c r="M33" t="str">
        <f>TEXT(H33,"MM")</f>
        <v>01</v>
      </c>
      <c r="N33" t="str">
        <f>TEXT(H33,"DD")</f>
        <v>29</v>
      </c>
      <c r="O33" t="str">
        <f>IF(C33&gt;1000,"High","Low")</f>
        <v>High</v>
      </c>
      <c r="P33" t="str">
        <f>IF(C33&gt;2500,"HIGH",IF(C33&gt;1000,"MEDIUM",IF(C33&lt;1000,"LOW",0)))</f>
        <v>HIGH</v>
      </c>
    </row>
    <row r="34" spans="1:16" x14ac:dyDescent="0.35">
      <c r="A34" t="s">
        <v>466</v>
      </c>
      <c r="B34">
        <v>8521</v>
      </c>
      <c r="C34">
        <v>2584</v>
      </c>
      <c r="D34">
        <v>7</v>
      </c>
      <c r="E34" t="s">
        <v>26</v>
      </c>
      <c r="F34" t="s">
        <v>54</v>
      </c>
      <c r="G34" t="s">
        <v>55</v>
      </c>
      <c r="H34" s="1">
        <v>45686</v>
      </c>
      <c r="I34" t="s">
        <v>467</v>
      </c>
      <c r="J34" t="s">
        <v>19</v>
      </c>
      <c r="K34" t="s">
        <v>136</v>
      </c>
      <c r="L34">
        <v>2025</v>
      </c>
      <c r="M34" t="str">
        <f>TEXT(H34,"MM")</f>
        <v>01</v>
      </c>
      <c r="N34" t="str">
        <f>TEXT(H34,"DD")</f>
        <v>29</v>
      </c>
      <c r="O34" t="str">
        <f>IF(C34&gt;1000,"High","Low")</f>
        <v>High</v>
      </c>
      <c r="P34" t="str">
        <f>IF(C34&gt;2500,"HIGH",IF(C34&gt;1000,"MEDIUM",IF(C34&lt;1000,"LOW",0)))</f>
        <v>HIGH</v>
      </c>
    </row>
    <row r="35" spans="1:16" x14ac:dyDescent="0.35">
      <c r="A35" t="s">
        <v>654</v>
      </c>
      <c r="B35">
        <v>5666</v>
      </c>
      <c r="C35">
        <v>2733</v>
      </c>
      <c r="D35">
        <v>17</v>
      </c>
      <c r="E35" t="s">
        <v>12</v>
      </c>
      <c r="F35" t="s">
        <v>13</v>
      </c>
      <c r="G35" t="s">
        <v>40</v>
      </c>
      <c r="H35" s="1">
        <v>45684</v>
      </c>
      <c r="I35" t="s">
        <v>655</v>
      </c>
      <c r="J35" t="s">
        <v>16</v>
      </c>
      <c r="K35" t="s">
        <v>120</v>
      </c>
      <c r="L35">
        <v>2025</v>
      </c>
      <c r="M35" t="str">
        <f>TEXT(H35,"MM")</f>
        <v>01</v>
      </c>
      <c r="N35" t="str">
        <f>TEXT(H35,"DD")</f>
        <v>27</v>
      </c>
      <c r="O35" t="str">
        <f>IF(C35&gt;1000,"High","Low")</f>
        <v>High</v>
      </c>
      <c r="P35" t="str">
        <f>IF(C35&gt;2500,"HIGH",IF(C35&gt;1000,"MEDIUM",IF(C35&lt;1000,"LOW",0)))</f>
        <v>HIGH</v>
      </c>
    </row>
    <row r="36" spans="1:16" x14ac:dyDescent="0.35">
      <c r="A36" t="s">
        <v>1245</v>
      </c>
      <c r="B36">
        <v>8104</v>
      </c>
      <c r="C36">
        <v>1039</v>
      </c>
      <c r="D36">
        <v>6</v>
      </c>
      <c r="E36" t="s">
        <v>26</v>
      </c>
      <c r="F36" t="s">
        <v>48</v>
      </c>
      <c r="G36" t="s">
        <v>55</v>
      </c>
      <c r="H36" s="1">
        <v>45684</v>
      </c>
      <c r="I36" t="s">
        <v>1248</v>
      </c>
      <c r="J36" t="s">
        <v>36</v>
      </c>
      <c r="K36" t="s">
        <v>77</v>
      </c>
      <c r="L36">
        <v>2025</v>
      </c>
      <c r="M36" t="str">
        <f>TEXT(H36,"MM")</f>
        <v>01</v>
      </c>
      <c r="N36" t="str">
        <f>TEXT(H36,"DD")</f>
        <v>27</v>
      </c>
      <c r="O36" t="str">
        <f>IF(C36&gt;1000,"High","Low")</f>
        <v>High</v>
      </c>
      <c r="P36" t="str">
        <f>IF(C36&gt;2500,"HIGH",IF(C36&gt;1000,"MEDIUM",IF(C36&lt;1000,"LOW",0)))</f>
        <v>MEDIUM</v>
      </c>
    </row>
    <row r="37" spans="1:16" x14ac:dyDescent="0.35">
      <c r="A37" t="s">
        <v>1198</v>
      </c>
      <c r="B37">
        <v>7566</v>
      </c>
      <c r="C37">
        <v>606</v>
      </c>
      <c r="D37">
        <v>6</v>
      </c>
      <c r="E37" t="s">
        <v>12</v>
      </c>
      <c r="F37" t="s">
        <v>69</v>
      </c>
      <c r="G37" t="s">
        <v>28</v>
      </c>
      <c r="H37" s="1">
        <v>45682</v>
      </c>
      <c r="I37" t="s">
        <v>1199</v>
      </c>
      <c r="J37" t="s">
        <v>81</v>
      </c>
      <c r="K37" t="s">
        <v>82</v>
      </c>
      <c r="L37">
        <v>2025</v>
      </c>
      <c r="M37" t="str">
        <f>TEXT(H37,"MM")</f>
        <v>01</v>
      </c>
      <c r="N37" t="str">
        <f>TEXT(H37,"DD")</f>
        <v>25</v>
      </c>
      <c r="O37" t="str">
        <f>IF(C37&gt;1000,"High","Low")</f>
        <v>Low</v>
      </c>
      <c r="P37" t="str">
        <f>IF(C37&gt;2500,"HIGH",IF(C37&gt;1000,"MEDIUM",IF(C37&lt;1000,"LOW",0)))</f>
        <v>LOW</v>
      </c>
    </row>
    <row r="38" spans="1:16" x14ac:dyDescent="0.35">
      <c r="A38" t="s">
        <v>838</v>
      </c>
      <c r="B38">
        <v>5376</v>
      </c>
      <c r="C38">
        <v>1928</v>
      </c>
      <c r="D38">
        <v>7</v>
      </c>
      <c r="E38" t="s">
        <v>38</v>
      </c>
      <c r="F38" t="s">
        <v>39</v>
      </c>
      <c r="G38" t="s">
        <v>40</v>
      </c>
      <c r="H38" s="1">
        <v>45672</v>
      </c>
      <c r="I38" t="s">
        <v>839</v>
      </c>
      <c r="J38" t="s">
        <v>22</v>
      </c>
      <c r="K38" t="s">
        <v>44</v>
      </c>
      <c r="L38">
        <v>2025</v>
      </c>
      <c r="M38" t="str">
        <f>TEXT(H38,"MM")</f>
        <v>01</v>
      </c>
      <c r="N38" t="str">
        <f>TEXT(H38,"DD")</f>
        <v>15</v>
      </c>
      <c r="O38" t="str">
        <f>IF(C38&gt;1000,"High","Low")</f>
        <v>High</v>
      </c>
      <c r="P38" t="str">
        <f>IF(C38&gt;2500,"HIGH",IF(C38&gt;1000,"MEDIUM",IF(C38&lt;1000,"LOW",0)))</f>
        <v>MEDIUM</v>
      </c>
    </row>
    <row r="39" spans="1:16" x14ac:dyDescent="0.35">
      <c r="A39" t="s">
        <v>988</v>
      </c>
      <c r="B39">
        <v>9002</v>
      </c>
      <c r="C39">
        <v>4197</v>
      </c>
      <c r="D39">
        <v>2</v>
      </c>
      <c r="E39" t="s">
        <v>26</v>
      </c>
      <c r="F39" t="s">
        <v>48</v>
      </c>
      <c r="G39" t="s">
        <v>34</v>
      </c>
      <c r="H39" s="1">
        <v>45672</v>
      </c>
      <c r="I39" t="s">
        <v>989</v>
      </c>
      <c r="J39" t="s">
        <v>81</v>
      </c>
      <c r="K39" t="s">
        <v>88</v>
      </c>
      <c r="L39">
        <v>2025</v>
      </c>
      <c r="M39" t="str">
        <f>TEXT(H39,"MM")</f>
        <v>01</v>
      </c>
      <c r="N39" t="str">
        <f>TEXT(H39,"DD")</f>
        <v>15</v>
      </c>
      <c r="O39" t="str">
        <f>IF(C39&gt;1000,"High","Low")</f>
        <v>High</v>
      </c>
      <c r="P39" t="str">
        <f>IF(C39&gt;2500,"HIGH",IF(C39&gt;1000,"MEDIUM",IF(C39&lt;1000,"LOW",0)))</f>
        <v>HIGH</v>
      </c>
    </row>
    <row r="40" spans="1:16" x14ac:dyDescent="0.35">
      <c r="A40" t="s">
        <v>1358</v>
      </c>
      <c r="B40">
        <v>8848</v>
      </c>
      <c r="C40">
        <v>2090</v>
      </c>
      <c r="D40">
        <v>9</v>
      </c>
      <c r="E40" t="s">
        <v>26</v>
      </c>
      <c r="F40" t="s">
        <v>27</v>
      </c>
      <c r="G40" t="s">
        <v>28</v>
      </c>
      <c r="H40" s="1">
        <v>45671</v>
      </c>
      <c r="I40" t="s">
        <v>1359</v>
      </c>
      <c r="J40" t="s">
        <v>36</v>
      </c>
      <c r="K40" t="s">
        <v>64</v>
      </c>
      <c r="L40">
        <v>2025</v>
      </c>
      <c r="M40" t="str">
        <f>TEXT(H40,"MM")</f>
        <v>01</v>
      </c>
      <c r="N40" t="str">
        <f>TEXT(H40,"DD")</f>
        <v>14</v>
      </c>
      <c r="O40" t="str">
        <f>IF(C40&gt;1000,"High","Low")</f>
        <v>High</v>
      </c>
      <c r="P40" t="str">
        <f>IF(C40&gt;2500,"HIGH",IF(C40&gt;1000,"MEDIUM",IF(C40&lt;1000,"LOW",0)))</f>
        <v>MEDIUM</v>
      </c>
    </row>
    <row r="41" spans="1:16" x14ac:dyDescent="0.35">
      <c r="A41" t="s">
        <v>1017</v>
      </c>
      <c r="B41">
        <v>3411</v>
      </c>
      <c r="C41">
        <v>1704</v>
      </c>
      <c r="D41">
        <v>14</v>
      </c>
      <c r="E41" t="s">
        <v>26</v>
      </c>
      <c r="F41" t="s">
        <v>27</v>
      </c>
      <c r="G41" t="s">
        <v>14</v>
      </c>
      <c r="H41" s="1">
        <v>45668</v>
      </c>
      <c r="I41" t="s">
        <v>1018</v>
      </c>
      <c r="J41" t="s">
        <v>36</v>
      </c>
      <c r="K41" t="s">
        <v>37</v>
      </c>
      <c r="L41">
        <v>2025</v>
      </c>
      <c r="M41" t="str">
        <f>TEXT(H41,"MM")</f>
        <v>01</v>
      </c>
      <c r="N41" t="str">
        <f>TEXT(H41,"DD")</f>
        <v>11</v>
      </c>
      <c r="O41" t="str">
        <f>IF(C41&gt;1000,"High","Low")</f>
        <v>High</v>
      </c>
      <c r="P41" t="str">
        <f>IF(C41&gt;2500,"HIGH",IF(C41&gt;1000,"MEDIUM",IF(C41&lt;1000,"LOW",0)))</f>
        <v>MEDIUM</v>
      </c>
    </row>
    <row r="42" spans="1:16" x14ac:dyDescent="0.35">
      <c r="A42" t="s">
        <v>252</v>
      </c>
      <c r="B42">
        <v>7759</v>
      </c>
      <c r="C42">
        <v>3741</v>
      </c>
      <c r="D42">
        <v>17</v>
      </c>
      <c r="E42" t="s">
        <v>12</v>
      </c>
      <c r="F42" t="s">
        <v>24</v>
      </c>
      <c r="G42" t="s">
        <v>14</v>
      </c>
      <c r="H42" s="1">
        <v>45663</v>
      </c>
      <c r="I42" t="s">
        <v>254</v>
      </c>
      <c r="J42" t="s">
        <v>61</v>
      </c>
      <c r="K42" t="s">
        <v>62</v>
      </c>
      <c r="L42">
        <v>2025</v>
      </c>
      <c r="M42" t="str">
        <f>TEXT(H42,"MM")</f>
        <v>01</v>
      </c>
      <c r="N42" t="str">
        <f>TEXT(H42,"DD")</f>
        <v>06</v>
      </c>
      <c r="O42" t="str">
        <f>IF(C42&gt;1000,"High","Low")</f>
        <v>High</v>
      </c>
      <c r="P42" t="str">
        <f>IF(C42&gt;2500,"HIGH",IF(C42&gt;1000,"MEDIUM",IF(C42&lt;1000,"LOW",0)))</f>
        <v>HIGH</v>
      </c>
    </row>
    <row r="43" spans="1:16" x14ac:dyDescent="0.35">
      <c r="A43" t="s">
        <v>252</v>
      </c>
      <c r="B43">
        <v>7521</v>
      </c>
      <c r="C43">
        <v>3457</v>
      </c>
      <c r="D43">
        <v>16</v>
      </c>
      <c r="E43" t="s">
        <v>26</v>
      </c>
      <c r="F43" t="s">
        <v>48</v>
      </c>
      <c r="G43" t="s">
        <v>28</v>
      </c>
      <c r="H43" s="1">
        <v>45663</v>
      </c>
      <c r="I43" t="s">
        <v>254</v>
      </c>
      <c r="J43" t="s">
        <v>61</v>
      </c>
      <c r="K43" t="s">
        <v>62</v>
      </c>
      <c r="L43">
        <v>2025</v>
      </c>
      <c r="M43" t="str">
        <f>TEXT(H43,"MM")</f>
        <v>01</v>
      </c>
      <c r="N43" t="str">
        <f>TEXT(H43,"DD")</f>
        <v>06</v>
      </c>
      <c r="O43" t="str">
        <f>IF(C43&gt;1000,"High","Low")</f>
        <v>High</v>
      </c>
      <c r="P43" t="str">
        <f>IF(C43&gt;2500,"HIGH",IF(C43&gt;1000,"MEDIUM",IF(C43&lt;1000,"LOW",0)))</f>
        <v>HIGH</v>
      </c>
    </row>
    <row r="44" spans="1:16" x14ac:dyDescent="0.35">
      <c r="A44" t="s">
        <v>1339</v>
      </c>
      <c r="B44">
        <v>4897</v>
      </c>
      <c r="C44">
        <v>1001</v>
      </c>
      <c r="D44">
        <v>14</v>
      </c>
      <c r="E44" t="s">
        <v>38</v>
      </c>
      <c r="F44" t="s">
        <v>50</v>
      </c>
      <c r="G44" t="s">
        <v>28</v>
      </c>
      <c r="H44" s="1">
        <v>45663</v>
      </c>
      <c r="I44" t="s">
        <v>1341</v>
      </c>
      <c r="J44" t="s">
        <v>81</v>
      </c>
      <c r="K44" t="s">
        <v>88</v>
      </c>
      <c r="L44">
        <v>2025</v>
      </c>
      <c r="M44" t="str">
        <f>TEXT(H44,"MM")</f>
        <v>01</v>
      </c>
      <c r="N44" t="str">
        <f>TEXT(H44,"DD")</f>
        <v>06</v>
      </c>
      <c r="O44" t="str">
        <f>IF(C44&gt;1000,"High","Low")</f>
        <v>High</v>
      </c>
      <c r="P44" t="str">
        <f>IF(C44&gt;2500,"HIGH",IF(C44&gt;1000,"MEDIUM",IF(C44&lt;1000,"LOW",0)))</f>
        <v>MEDIUM</v>
      </c>
    </row>
    <row r="45" spans="1:16" x14ac:dyDescent="0.35">
      <c r="A45" t="s">
        <v>737</v>
      </c>
      <c r="B45">
        <v>5412</v>
      </c>
      <c r="C45">
        <v>1192</v>
      </c>
      <c r="D45">
        <v>18</v>
      </c>
      <c r="E45" t="s">
        <v>38</v>
      </c>
      <c r="F45" t="s">
        <v>39</v>
      </c>
      <c r="G45" t="s">
        <v>40</v>
      </c>
      <c r="H45" s="1">
        <v>45660</v>
      </c>
      <c r="I45" t="s">
        <v>739</v>
      </c>
      <c r="J45" t="s">
        <v>36</v>
      </c>
      <c r="K45" t="s">
        <v>37</v>
      </c>
      <c r="L45">
        <v>2025</v>
      </c>
      <c r="M45" t="str">
        <f>TEXT(H45,"MM")</f>
        <v>01</v>
      </c>
      <c r="N45" t="str">
        <f>TEXT(H45,"DD")</f>
        <v>03</v>
      </c>
      <c r="O45" t="str">
        <f>IF(C45&gt;1000,"High","Low")</f>
        <v>High</v>
      </c>
      <c r="P45" t="str">
        <f>IF(C45&gt;2500,"HIGH",IF(C45&gt;1000,"MEDIUM",IF(C45&lt;1000,"LOW",0)))</f>
        <v>MEDIUM</v>
      </c>
    </row>
    <row r="46" spans="1:16" x14ac:dyDescent="0.35">
      <c r="A46" t="s">
        <v>56</v>
      </c>
      <c r="B46">
        <v>725</v>
      </c>
      <c r="C46">
        <v>133</v>
      </c>
      <c r="D46">
        <v>6</v>
      </c>
      <c r="E46" t="s">
        <v>26</v>
      </c>
      <c r="F46" t="s">
        <v>54</v>
      </c>
      <c r="G46" t="s">
        <v>40</v>
      </c>
      <c r="H46" s="1">
        <v>45656</v>
      </c>
      <c r="I46" t="s">
        <v>57</v>
      </c>
      <c r="J46" t="s">
        <v>22</v>
      </c>
      <c r="K46" t="s">
        <v>58</v>
      </c>
      <c r="L46">
        <v>2024</v>
      </c>
      <c r="M46" t="str">
        <f>TEXT(H46,"MM")</f>
        <v>12</v>
      </c>
      <c r="N46" t="str">
        <f>TEXT(H46,"DD")</f>
        <v>30</v>
      </c>
      <c r="O46" t="str">
        <f>IF(C46&gt;1000,"High","Low")</f>
        <v>Low</v>
      </c>
      <c r="P46" t="str">
        <f>IF(C46&gt;2500,"HIGH",IF(C46&gt;1000,"MEDIUM",IF(C46&lt;1000,"LOW",0)))</f>
        <v>LOW</v>
      </c>
    </row>
    <row r="47" spans="1:16" x14ac:dyDescent="0.35">
      <c r="A47" t="s">
        <v>56</v>
      </c>
      <c r="B47">
        <v>7201</v>
      </c>
      <c r="C47">
        <v>2685</v>
      </c>
      <c r="D47">
        <v>2</v>
      </c>
      <c r="E47" t="s">
        <v>38</v>
      </c>
      <c r="F47" t="s">
        <v>39</v>
      </c>
      <c r="G47" t="s">
        <v>40</v>
      </c>
      <c r="H47" s="1">
        <v>45656</v>
      </c>
      <c r="I47" t="s">
        <v>57</v>
      </c>
      <c r="J47" t="s">
        <v>22</v>
      </c>
      <c r="K47" t="s">
        <v>58</v>
      </c>
      <c r="L47">
        <v>2024</v>
      </c>
      <c r="M47" t="str">
        <f>TEXT(H47,"MM")</f>
        <v>12</v>
      </c>
      <c r="N47" t="str">
        <f>TEXT(H47,"DD")</f>
        <v>30</v>
      </c>
      <c r="O47" t="str">
        <f>IF(C47&gt;1000,"High","Low")</f>
        <v>High</v>
      </c>
      <c r="P47" t="str">
        <f>IF(C47&gt;2500,"HIGH",IF(C47&gt;1000,"MEDIUM",IF(C47&lt;1000,"LOW",0)))</f>
        <v>HIGH</v>
      </c>
    </row>
    <row r="48" spans="1:16" x14ac:dyDescent="0.35">
      <c r="A48" t="s">
        <v>1107</v>
      </c>
      <c r="B48">
        <v>5193</v>
      </c>
      <c r="C48">
        <v>2530</v>
      </c>
      <c r="D48">
        <v>5</v>
      </c>
      <c r="E48" t="s">
        <v>38</v>
      </c>
      <c r="F48" t="s">
        <v>50</v>
      </c>
      <c r="G48" t="s">
        <v>28</v>
      </c>
      <c r="H48" s="1">
        <v>45655</v>
      </c>
      <c r="I48" t="s">
        <v>1109</v>
      </c>
      <c r="J48" t="s">
        <v>16</v>
      </c>
      <c r="K48" t="s">
        <v>17</v>
      </c>
      <c r="L48">
        <v>2024</v>
      </c>
      <c r="M48" t="str">
        <f>TEXT(H48,"MM")</f>
        <v>12</v>
      </c>
      <c r="N48" t="str">
        <f>TEXT(H48,"DD")</f>
        <v>29</v>
      </c>
      <c r="O48" t="str">
        <f>IF(C48&gt;1000,"High","Low")</f>
        <v>High</v>
      </c>
      <c r="P48" t="str">
        <f>IF(C48&gt;2500,"HIGH",IF(C48&gt;1000,"MEDIUM",IF(C48&lt;1000,"LOW",0)))</f>
        <v>HIGH</v>
      </c>
    </row>
    <row r="49" spans="1:16" x14ac:dyDescent="0.35">
      <c r="A49" t="s">
        <v>1365</v>
      </c>
      <c r="B49">
        <v>3451</v>
      </c>
      <c r="C49">
        <v>658</v>
      </c>
      <c r="D49">
        <v>3</v>
      </c>
      <c r="E49" t="s">
        <v>26</v>
      </c>
      <c r="F49" t="s">
        <v>48</v>
      </c>
      <c r="G49" t="s">
        <v>14</v>
      </c>
      <c r="H49" s="1">
        <v>45654</v>
      </c>
      <c r="I49" t="s">
        <v>1366</v>
      </c>
      <c r="J49" t="s">
        <v>19</v>
      </c>
      <c r="K49" t="s">
        <v>20</v>
      </c>
      <c r="L49">
        <v>2024</v>
      </c>
      <c r="M49" t="str">
        <f>TEXT(H49,"MM")</f>
        <v>12</v>
      </c>
      <c r="N49" t="str">
        <f>TEXT(H49,"DD")</f>
        <v>28</v>
      </c>
      <c r="O49" t="str">
        <f>IF(C49&gt;1000,"High","Low")</f>
        <v>Low</v>
      </c>
      <c r="P49" t="str">
        <f>IF(C49&gt;2500,"HIGH",IF(C49&gt;1000,"MEDIUM",IF(C49&lt;1000,"LOW",0)))</f>
        <v>LOW</v>
      </c>
    </row>
    <row r="50" spans="1:16" x14ac:dyDescent="0.35">
      <c r="A50" t="s">
        <v>11</v>
      </c>
      <c r="B50">
        <v>9726</v>
      </c>
      <c r="C50">
        <v>1275</v>
      </c>
      <c r="D50">
        <v>5</v>
      </c>
      <c r="E50" t="s">
        <v>12</v>
      </c>
      <c r="F50" t="s">
        <v>13</v>
      </c>
      <c r="G50" t="s">
        <v>14</v>
      </c>
      <c r="H50" s="1">
        <v>45653</v>
      </c>
      <c r="I50" t="s">
        <v>18</v>
      </c>
      <c r="J50" t="s">
        <v>19</v>
      </c>
      <c r="K50" t="s">
        <v>20</v>
      </c>
      <c r="L50">
        <v>2024</v>
      </c>
      <c r="M50" t="str">
        <f>TEXT(H50,"MM")</f>
        <v>12</v>
      </c>
      <c r="N50" t="str">
        <f>TEXT(H50,"DD")</f>
        <v>27</v>
      </c>
      <c r="O50" t="str">
        <f>IF(C50&gt;1000,"High","Low")</f>
        <v>High</v>
      </c>
      <c r="P50" t="str">
        <f>IF(C50&gt;2500,"HIGH",IF(C50&gt;1000,"MEDIUM",IF(C50&lt;1000,"LOW",0)))</f>
        <v>MEDIUM</v>
      </c>
    </row>
    <row r="51" spans="1:16" x14ac:dyDescent="0.35">
      <c r="A51" t="s">
        <v>11</v>
      </c>
      <c r="B51">
        <v>9726</v>
      </c>
      <c r="C51">
        <v>1330</v>
      </c>
      <c r="D51">
        <v>14</v>
      </c>
      <c r="E51" t="s">
        <v>12</v>
      </c>
      <c r="F51" t="s">
        <v>24</v>
      </c>
      <c r="G51" t="s">
        <v>14</v>
      </c>
      <c r="H51" s="1">
        <v>45653</v>
      </c>
      <c r="I51" t="s">
        <v>18</v>
      </c>
      <c r="J51" t="s">
        <v>19</v>
      </c>
      <c r="K51" t="s">
        <v>20</v>
      </c>
      <c r="L51">
        <v>2024</v>
      </c>
      <c r="M51" t="str">
        <f>TEXT(H51,"MM")</f>
        <v>12</v>
      </c>
      <c r="N51" t="str">
        <f>TEXT(H51,"DD")</f>
        <v>27</v>
      </c>
      <c r="O51" t="str">
        <f>IF(C51&gt;1000,"High","Low")</f>
        <v>High</v>
      </c>
      <c r="P51" t="str">
        <f>IF(C51&gt;2500,"HIGH",IF(C51&gt;1000,"MEDIUM",IF(C51&lt;1000,"LOW",0)))</f>
        <v>MEDIUM</v>
      </c>
    </row>
    <row r="52" spans="1:16" x14ac:dyDescent="0.35">
      <c r="A52" t="s">
        <v>99</v>
      </c>
      <c r="B52">
        <v>3090</v>
      </c>
      <c r="C52">
        <v>573</v>
      </c>
      <c r="D52">
        <v>6</v>
      </c>
      <c r="E52" t="s">
        <v>38</v>
      </c>
      <c r="F52" t="s">
        <v>39</v>
      </c>
      <c r="G52" t="s">
        <v>34</v>
      </c>
      <c r="H52" s="1">
        <v>45653</v>
      </c>
      <c r="I52" t="s">
        <v>100</v>
      </c>
      <c r="J52" t="s">
        <v>36</v>
      </c>
      <c r="K52" t="s">
        <v>64</v>
      </c>
      <c r="L52">
        <v>2024</v>
      </c>
      <c r="M52" t="str">
        <f>TEXT(H52,"MM")</f>
        <v>12</v>
      </c>
      <c r="N52" t="str">
        <f>TEXT(H52,"DD")</f>
        <v>27</v>
      </c>
      <c r="O52" t="str">
        <f>IF(C52&gt;1000,"High","Low")</f>
        <v>Low</v>
      </c>
      <c r="P52" t="str">
        <f>IF(C52&gt;2500,"HIGH",IF(C52&gt;1000,"MEDIUM",IF(C52&lt;1000,"LOW",0)))</f>
        <v>LOW</v>
      </c>
    </row>
    <row r="53" spans="1:16" x14ac:dyDescent="0.35">
      <c r="A53" t="s">
        <v>99</v>
      </c>
      <c r="B53">
        <v>9683</v>
      </c>
      <c r="C53">
        <v>1014</v>
      </c>
      <c r="D53">
        <v>5</v>
      </c>
      <c r="E53" t="s">
        <v>12</v>
      </c>
      <c r="F53" t="s">
        <v>24</v>
      </c>
      <c r="G53" t="s">
        <v>14</v>
      </c>
      <c r="H53" s="1">
        <v>45653</v>
      </c>
      <c r="I53" t="s">
        <v>100</v>
      </c>
      <c r="J53" t="s">
        <v>36</v>
      </c>
      <c r="K53" t="s">
        <v>64</v>
      </c>
      <c r="L53">
        <v>2024</v>
      </c>
      <c r="M53" t="str">
        <f>TEXT(H53,"MM")</f>
        <v>12</v>
      </c>
      <c r="N53" t="str">
        <f>TEXT(H53,"DD")</f>
        <v>27</v>
      </c>
      <c r="O53" t="str">
        <f>IF(C53&gt;1000,"High","Low")</f>
        <v>High</v>
      </c>
      <c r="P53" t="str">
        <f>IF(C53&gt;2500,"HIGH",IF(C53&gt;1000,"MEDIUM",IF(C53&lt;1000,"LOW",0)))</f>
        <v>MEDIUM</v>
      </c>
    </row>
    <row r="54" spans="1:16" x14ac:dyDescent="0.35">
      <c r="A54" t="s">
        <v>266</v>
      </c>
      <c r="B54">
        <v>2759</v>
      </c>
      <c r="C54">
        <v>1149</v>
      </c>
      <c r="D54">
        <v>6</v>
      </c>
      <c r="E54" t="s">
        <v>38</v>
      </c>
      <c r="F54" t="s">
        <v>39</v>
      </c>
      <c r="G54" t="s">
        <v>40</v>
      </c>
      <c r="H54" s="1">
        <v>45653</v>
      </c>
      <c r="I54" t="s">
        <v>267</v>
      </c>
      <c r="J54" t="s">
        <v>22</v>
      </c>
      <c r="K54" t="s">
        <v>44</v>
      </c>
      <c r="L54">
        <v>2024</v>
      </c>
      <c r="M54" t="str">
        <f>TEXT(H54,"MM")</f>
        <v>12</v>
      </c>
      <c r="N54" t="str">
        <f>TEXT(H54,"DD")</f>
        <v>27</v>
      </c>
      <c r="O54" t="str">
        <f>IF(C54&gt;1000,"High","Low")</f>
        <v>High</v>
      </c>
      <c r="P54" t="str">
        <f>IF(C54&gt;2500,"HIGH",IF(C54&gt;1000,"MEDIUM",IF(C54&lt;1000,"LOW",0)))</f>
        <v>MEDIUM</v>
      </c>
    </row>
    <row r="55" spans="1:16" x14ac:dyDescent="0.35">
      <c r="A55" t="s">
        <v>503</v>
      </c>
      <c r="B55">
        <v>3956</v>
      </c>
      <c r="C55">
        <v>142</v>
      </c>
      <c r="D55">
        <v>12</v>
      </c>
      <c r="E55" t="s">
        <v>26</v>
      </c>
      <c r="F55" t="s">
        <v>27</v>
      </c>
      <c r="G55" t="s">
        <v>28</v>
      </c>
      <c r="H55" s="1">
        <v>45652</v>
      </c>
      <c r="I55" t="s">
        <v>505</v>
      </c>
      <c r="J55" t="s">
        <v>61</v>
      </c>
      <c r="K55" t="s">
        <v>62</v>
      </c>
      <c r="L55">
        <v>2024</v>
      </c>
      <c r="M55" t="str">
        <f>TEXT(H55,"MM")</f>
        <v>12</v>
      </c>
      <c r="N55" t="str">
        <f>TEXT(H55,"DD")</f>
        <v>26</v>
      </c>
      <c r="O55" t="str">
        <f>IF(C55&gt;1000,"High","Low")</f>
        <v>Low</v>
      </c>
      <c r="P55" t="str">
        <f>IF(C55&gt;2500,"HIGH",IF(C55&gt;1000,"MEDIUM",IF(C55&lt;1000,"LOW",0)))</f>
        <v>LOW</v>
      </c>
    </row>
    <row r="56" spans="1:16" x14ac:dyDescent="0.35">
      <c r="A56" t="s">
        <v>503</v>
      </c>
      <c r="B56">
        <v>6449</v>
      </c>
      <c r="C56">
        <v>2628</v>
      </c>
      <c r="D56">
        <v>11</v>
      </c>
      <c r="E56" t="s">
        <v>38</v>
      </c>
      <c r="F56" t="s">
        <v>89</v>
      </c>
      <c r="G56" t="s">
        <v>34</v>
      </c>
      <c r="H56" s="1">
        <v>45652</v>
      </c>
      <c r="I56" t="s">
        <v>505</v>
      </c>
      <c r="J56" t="s">
        <v>61</v>
      </c>
      <c r="K56" t="s">
        <v>62</v>
      </c>
      <c r="L56">
        <v>2024</v>
      </c>
      <c r="M56" t="str">
        <f>TEXT(H56,"MM")</f>
        <v>12</v>
      </c>
      <c r="N56" t="str">
        <f>TEXT(H56,"DD")</f>
        <v>26</v>
      </c>
      <c r="O56" t="str">
        <f>IF(C56&gt;1000,"High","Low")</f>
        <v>High</v>
      </c>
      <c r="P56" t="str">
        <f>IF(C56&gt;2500,"HIGH",IF(C56&gt;1000,"MEDIUM",IF(C56&lt;1000,"LOW",0)))</f>
        <v>HIGH</v>
      </c>
    </row>
    <row r="57" spans="1:16" x14ac:dyDescent="0.35">
      <c r="A57" t="s">
        <v>415</v>
      </c>
      <c r="B57">
        <v>1290</v>
      </c>
      <c r="C57">
        <v>204</v>
      </c>
      <c r="D57">
        <v>12</v>
      </c>
      <c r="E57" t="s">
        <v>26</v>
      </c>
      <c r="F57" t="s">
        <v>48</v>
      </c>
      <c r="G57" t="s">
        <v>14</v>
      </c>
      <c r="H57" s="1">
        <v>45645</v>
      </c>
      <c r="I57" t="s">
        <v>417</v>
      </c>
      <c r="J57" t="s">
        <v>36</v>
      </c>
      <c r="K57" t="s">
        <v>77</v>
      </c>
      <c r="L57">
        <v>2024</v>
      </c>
      <c r="M57" t="str">
        <f>TEXT(H57,"MM")</f>
        <v>12</v>
      </c>
      <c r="N57" t="str">
        <f>TEXT(H57,"DD")</f>
        <v>19</v>
      </c>
      <c r="O57" t="str">
        <f>IF(C57&gt;1000,"High","Low")</f>
        <v>Low</v>
      </c>
      <c r="P57" t="str">
        <f>IF(C57&gt;2500,"HIGH",IF(C57&gt;1000,"MEDIUM",IF(C57&lt;1000,"LOW",0)))</f>
        <v>LOW</v>
      </c>
    </row>
    <row r="58" spans="1:16" x14ac:dyDescent="0.35">
      <c r="A58" t="s">
        <v>948</v>
      </c>
      <c r="B58">
        <v>6673</v>
      </c>
      <c r="C58">
        <v>950</v>
      </c>
      <c r="D58">
        <v>19</v>
      </c>
      <c r="E58" t="s">
        <v>26</v>
      </c>
      <c r="F58" t="s">
        <v>48</v>
      </c>
      <c r="G58" t="s">
        <v>34</v>
      </c>
      <c r="H58" s="1">
        <v>45645</v>
      </c>
      <c r="I58" t="s">
        <v>949</v>
      </c>
      <c r="J58" t="s">
        <v>22</v>
      </c>
      <c r="K58" t="s">
        <v>23</v>
      </c>
      <c r="L58">
        <v>2024</v>
      </c>
      <c r="M58" t="str">
        <f>TEXT(H58,"MM")</f>
        <v>12</v>
      </c>
      <c r="N58" t="str">
        <f>TEXT(H58,"DD")</f>
        <v>19</v>
      </c>
      <c r="O58" t="str">
        <f>IF(C58&gt;1000,"High","Low")</f>
        <v>Low</v>
      </c>
      <c r="P58" t="str">
        <f>IF(C58&gt;2500,"HIGH",IF(C58&gt;1000,"MEDIUM",IF(C58&lt;1000,"LOW",0)))</f>
        <v>LOW</v>
      </c>
    </row>
    <row r="59" spans="1:16" x14ac:dyDescent="0.35">
      <c r="A59" t="s">
        <v>1152</v>
      </c>
      <c r="B59">
        <v>1992</v>
      </c>
      <c r="C59">
        <v>355</v>
      </c>
      <c r="D59">
        <v>2</v>
      </c>
      <c r="E59" t="s">
        <v>12</v>
      </c>
      <c r="F59" t="s">
        <v>69</v>
      </c>
      <c r="G59" t="s">
        <v>55</v>
      </c>
      <c r="H59" s="1">
        <v>45640</v>
      </c>
      <c r="I59" t="s">
        <v>1153</v>
      </c>
      <c r="J59" t="s">
        <v>16</v>
      </c>
      <c r="K59" t="s">
        <v>120</v>
      </c>
      <c r="L59">
        <v>2024</v>
      </c>
      <c r="M59" t="str">
        <f>TEXT(H59,"MM")</f>
        <v>12</v>
      </c>
      <c r="N59" t="str">
        <f>TEXT(H59,"DD")</f>
        <v>14</v>
      </c>
      <c r="O59" t="str">
        <f>IF(C59&gt;1000,"High","Low")</f>
        <v>Low</v>
      </c>
      <c r="P59" t="str">
        <f>IF(C59&gt;2500,"HIGH",IF(C59&gt;1000,"MEDIUM",IF(C59&lt;1000,"LOW",0)))</f>
        <v>LOW</v>
      </c>
    </row>
    <row r="60" spans="1:16" x14ac:dyDescent="0.35">
      <c r="A60" t="s">
        <v>113</v>
      </c>
      <c r="B60">
        <v>953</v>
      </c>
      <c r="C60">
        <v>93</v>
      </c>
      <c r="D60">
        <v>2</v>
      </c>
      <c r="E60" t="s">
        <v>26</v>
      </c>
      <c r="F60" t="s">
        <v>54</v>
      </c>
      <c r="G60" t="s">
        <v>28</v>
      </c>
      <c r="H60" s="1">
        <v>45638</v>
      </c>
      <c r="I60" t="s">
        <v>114</v>
      </c>
      <c r="J60" t="s">
        <v>81</v>
      </c>
      <c r="K60" t="s">
        <v>96</v>
      </c>
      <c r="L60">
        <v>2024</v>
      </c>
      <c r="M60" t="str">
        <f>TEXT(H60,"MM")</f>
        <v>12</v>
      </c>
      <c r="N60" t="str">
        <f>TEXT(H60,"DD")</f>
        <v>12</v>
      </c>
      <c r="O60" t="str">
        <f>IF(C60&gt;1000,"High","Low")</f>
        <v>Low</v>
      </c>
      <c r="P60" t="str">
        <f>IF(C60&gt;2500,"HIGH",IF(C60&gt;1000,"MEDIUM",IF(C60&lt;1000,"LOW",0)))</f>
        <v>LOW</v>
      </c>
    </row>
    <row r="61" spans="1:16" x14ac:dyDescent="0.35">
      <c r="A61" t="s">
        <v>113</v>
      </c>
      <c r="B61">
        <v>7355</v>
      </c>
      <c r="C61">
        <v>1034</v>
      </c>
      <c r="D61">
        <v>3</v>
      </c>
      <c r="E61" t="s">
        <v>38</v>
      </c>
      <c r="F61" t="s">
        <v>50</v>
      </c>
      <c r="G61" t="s">
        <v>55</v>
      </c>
      <c r="H61" s="1">
        <v>45638</v>
      </c>
      <c r="I61" t="s">
        <v>114</v>
      </c>
      <c r="J61" t="s">
        <v>81</v>
      </c>
      <c r="K61" t="s">
        <v>96</v>
      </c>
      <c r="L61">
        <v>2024</v>
      </c>
      <c r="M61" t="str">
        <f>TEXT(H61,"MM")</f>
        <v>12</v>
      </c>
      <c r="N61" t="str">
        <f>TEXT(H61,"DD")</f>
        <v>12</v>
      </c>
      <c r="O61" t="str">
        <f>IF(C61&gt;1000,"High","Low")</f>
        <v>High</v>
      </c>
      <c r="P61" t="str">
        <f>IF(C61&gt;2500,"HIGH",IF(C61&gt;1000,"MEDIUM",IF(C61&lt;1000,"LOW",0)))</f>
        <v>MEDIUM</v>
      </c>
    </row>
    <row r="62" spans="1:16" x14ac:dyDescent="0.35">
      <c r="A62" t="s">
        <v>113</v>
      </c>
      <c r="B62">
        <v>1843</v>
      </c>
      <c r="C62">
        <v>248</v>
      </c>
      <c r="D62">
        <v>3</v>
      </c>
      <c r="E62" t="s">
        <v>12</v>
      </c>
      <c r="F62" t="s">
        <v>69</v>
      </c>
      <c r="G62" t="s">
        <v>40</v>
      </c>
      <c r="H62" s="1">
        <v>45638</v>
      </c>
      <c r="I62" t="s">
        <v>114</v>
      </c>
      <c r="J62" t="s">
        <v>81</v>
      </c>
      <c r="K62" t="s">
        <v>96</v>
      </c>
      <c r="L62">
        <v>2024</v>
      </c>
      <c r="M62" t="str">
        <f>TEXT(H62,"MM")</f>
        <v>12</v>
      </c>
      <c r="N62" t="str">
        <f>TEXT(H62,"DD")</f>
        <v>12</v>
      </c>
      <c r="O62" t="str">
        <f>IF(C62&gt;1000,"High","Low")</f>
        <v>Low</v>
      </c>
      <c r="P62" t="str">
        <f>IF(C62&gt;2500,"HIGH",IF(C62&gt;1000,"MEDIUM",IF(C62&lt;1000,"LOW",0)))</f>
        <v>LOW</v>
      </c>
    </row>
    <row r="63" spans="1:16" x14ac:dyDescent="0.35">
      <c r="A63" t="s">
        <v>113</v>
      </c>
      <c r="B63">
        <v>1603</v>
      </c>
      <c r="C63">
        <v>361</v>
      </c>
      <c r="D63">
        <v>10</v>
      </c>
      <c r="E63" t="s">
        <v>26</v>
      </c>
      <c r="F63" t="s">
        <v>27</v>
      </c>
      <c r="G63" t="s">
        <v>28</v>
      </c>
      <c r="H63" s="1">
        <v>45638</v>
      </c>
      <c r="I63" t="s">
        <v>114</v>
      </c>
      <c r="J63" t="s">
        <v>81</v>
      </c>
      <c r="K63" t="s">
        <v>96</v>
      </c>
      <c r="L63">
        <v>2024</v>
      </c>
      <c r="M63" t="str">
        <f>TEXT(H63,"MM")</f>
        <v>12</v>
      </c>
      <c r="N63" t="str">
        <f>TEXT(H63,"DD")</f>
        <v>12</v>
      </c>
      <c r="O63" t="str">
        <f>IF(C63&gt;1000,"High","Low")</f>
        <v>Low</v>
      </c>
      <c r="P63" t="str">
        <f>IF(C63&gt;2500,"HIGH",IF(C63&gt;1000,"MEDIUM",IF(C63&lt;1000,"LOW",0)))</f>
        <v>LOW</v>
      </c>
    </row>
    <row r="64" spans="1:16" x14ac:dyDescent="0.35">
      <c r="A64" t="s">
        <v>620</v>
      </c>
      <c r="B64">
        <v>3977</v>
      </c>
      <c r="C64">
        <v>813</v>
      </c>
      <c r="D64">
        <v>5</v>
      </c>
      <c r="E64" t="s">
        <v>26</v>
      </c>
      <c r="F64" t="s">
        <v>66</v>
      </c>
      <c r="G64" t="s">
        <v>40</v>
      </c>
      <c r="H64" s="1">
        <v>45635</v>
      </c>
      <c r="I64" t="s">
        <v>621</v>
      </c>
      <c r="J64" t="s">
        <v>22</v>
      </c>
      <c r="K64" t="s">
        <v>44</v>
      </c>
      <c r="L64">
        <v>2024</v>
      </c>
      <c r="M64" t="str">
        <f>TEXT(H64,"MM")</f>
        <v>12</v>
      </c>
      <c r="N64" t="str">
        <f>TEXT(H64,"DD")</f>
        <v>09</v>
      </c>
      <c r="O64" t="str">
        <f>IF(C64&gt;1000,"High","Low")</f>
        <v>Low</v>
      </c>
      <c r="P64" t="str">
        <f>IF(C64&gt;2500,"HIGH",IF(C64&gt;1000,"MEDIUM",IF(C64&lt;1000,"LOW",0)))</f>
        <v>LOW</v>
      </c>
    </row>
    <row r="65" spans="1:16" x14ac:dyDescent="0.35">
      <c r="A65" t="s">
        <v>149</v>
      </c>
      <c r="B65">
        <v>523</v>
      </c>
      <c r="C65">
        <v>95</v>
      </c>
      <c r="D65">
        <v>20</v>
      </c>
      <c r="E65" t="s">
        <v>12</v>
      </c>
      <c r="F65" t="s">
        <v>24</v>
      </c>
      <c r="G65" t="s">
        <v>34</v>
      </c>
      <c r="H65" s="1">
        <v>45633</v>
      </c>
      <c r="I65" t="s">
        <v>150</v>
      </c>
      <c r="J65" t="s">
        <v>61</v>
      </c>
      <c r="K65" t="s">
        <v>62</v>
      </c>
      <c r="L65">
        <v>2024</v>
      </c>
      <c r="M65" t="str">
        <f>TEXT(H65,"MM")</f>
        <v>12</v>
      </c>
      <c r="N65" t="str">
        <f>TEXT(H65,"DD")</f>
        <v>07</v>
      </c>
      <c r="O65" t="str">
        <f>IF(C65&gt;1000,"High","Low")</f>
        <v>Low</v>
      </c>
      <c r="P65" t="str">
        <f>IF(C65&gt;2500,"HIGH",IF(C65&gt;1000,"MEDIUM",IF(C65&lt;1000,"LOW",0)))</f>
        <v>LOW</v>
      </c>
    </row>
    <row r="66" spans="1:16" x14ac:dyDescent="0.35">
      <c r="A66" t="s">
        <v>246</v>
      </c>
      <c r="B66">
        <v>949</v>
      </c>
      <c r="C66">
        <v>301</v>
      </c>
      <c r="D66">
        <v>9</v>
      </c>
      <c r="E66" t="s">
        <v>26</v>
      </c>
      <c r="F66" t="s">
        <v>66</v>
      </c>
      <c r="G66" t="s">
        <v>14</v>
      </c>
      <c r="H66" s="1">
        <v>45632</v>
      </c>
      <c r="I66" t="s">
        <v>247</v>
      </c>
      <c r="J66" t="s">
        <v>81</v>
      </c>
      <c r="K66" t="s">
        <v>96</v>
      </c>
      <c r="L66">
        <v>2024</v>
      </c>
      <c r="M66" t="str">
        <f>TEXT(H66,"MM")</f>
        <v>12</v>
      </c>
      <c r="N66" t="str">
        <f>TEXT(H66,"DD")</f>
        <v>06</v>
      </c>
      <c r="O66" t="str">
        <f>IF(C66&gt;1000,"High","Low")</f>
        <v>Low</v>
      </c>
      <c r="P66" t="str">
        <f>IF(C66&gt;2500,"HIGH",IF(C66&gt;1000,"MEDIUM",IF(C66&lt;1000,"LOW",0)))</f>
        <v>LOW</v>
      </c>
    </row>
    <row r="67" spans="1:16" x14ac:dyDescent="0.35">
      <c r="A67" t="s">
        <v>246</v>
      </c>
      <c r="B67">
        <v>6823</v>
      </c>
      <c r="C67">
        <v>771</v>
      </c>
      <c r="D67">
        <v>6</v>
      </c>
      <c r="E67" t="s">
        <v>26</v>
      </c>
      <c r="F67" t="s">
        <v>66</v>
      </c>
      <c r="G67" t="s">
        <v>34</v>
      </c>
      <c r="H67" s="1">
        <v>45632</v>
      </c>
      <c r="I67" t="s">
        <v>247</v>
      </c>
      <c r="J67" t="s">
        <v>81</v>
      </c>
      <c r="K67" t="s">
        <v>96</v>
      </c>
      <c r="L67">
        <v>2024</v>
      </c>
      <c r="M67" t="str">
        <f>TEXT(H67,"MM")</f>
        <v>12</v>
      </c>
      <c r="N67" t="str">
        <f>TEXT(H67,"DD")</f>
        <v>06</v>
      </c>
      <c r="O67" t="str">
        <f>IF(C67&gt;1000,"High","Low")</f>
        <v>Low</v>
      </c>
      <c r="P67" t="str">
        <f>IF(C67&gt;2500,"HIGH",IF(C67&gt;1000,"MEDIUM",IF(C67&lt;1000,"LOW",0)))</f>
        <v>LOW</v>
      </c>
    </row>
    <row r="68" spans="1:16" x14ac:dyDescent="0.35">
      <c r="A68" t="s">
        <v>246</v>
      </c>
      <c r="B68">
        <v>4364</v>
      </c>
      <c r="C68">
        <v>831</v>
      </c>
      <c r="D68">
        <v>2</v>
      </c>
      <c r="E68" t="s">
        <v>38</v>
      </c>
      <c r="F68" t="s">
        <v>39</v>
      </c>
      <c r="G68" t="s">
        <v>34</v>
      </c>
      <c r="H68" s="1">
        <v>45632</v>
      </c>
      <c r="I68" t="s">
        <v>247</v>
      </c>
      <c r="J68" t="s">
        <v>81</v>
      </c>
      <c r="K68" t="s">
        <v>96</v>
      </c>
      <c r="L68">
        <v>2024</v>
      </c>
      <c r="M68" t="str">
        <f>TEXT(H68,"MM")</f>
        <v>12</v>
      </c>
      <c r="N68" t="str">
        <f>TEXT(H68,"DD")</f>
        <v>06</v>
      </c>
      <c r="O68" t="str">
        <f>IF(C68&gt;1000,"High","Low")</f>
        <v>Low</v>
      </c>
      <c r="P68" t="str">
        <f>IF(C68&gt;2500,"HIGH",IF(C68&gt;1000,"MEDIUM",IF(C68&lt;1000,"LOW",0)))</f>
        <v>LOW</v>
      </c>
    </row>
    <row r="69" spans="1:16" x14ac:dyDescent="0.35">
      <c r="A69" t="s">
        <v>852</v>
      </c>
      <c r="B69">
        <v>599</v>
      </c>
      <c r="C69">
        <v>265</v>
      </c>
      <c r="D69">
        <v>4</v>
      </c>
      <c r="E69" t="s">
        <v>12</v>
      </c>
      <c r="F69" t="s">
        <v>69</v>
      </c>
      <c r="G69" t="s">
        <v>40</v>
      </c>
      <c r="H69" s="1">
        <v>45631</v>
      </c>
      <c r="I69" t="s">
        <v>854</v>
      </c>
      <c r="J69" t="s">
        <v>22</v>
      </c>
      <c r="K69" t="s">
        <v>58</v>
      </c>
      <c r="L69">
        <v>2024</v>
      </c>
      <c r="M69" t="str">
        <f>TEXT(H69,"MM")</f>
        <v>12</v>
      </c>
      <c r="N69" t="str">
        <f>TEXT(H69,"DD")</f>
        <v>05</v>
      </c>
      <c r="O69" t="str">
        <f>IF(C69&gt;1000,"High","Low")</f>
        <v>Low</v>
      </c>
      <c r="P69" t="str">
        <f>IF(C69&gt;2500,"HIGH",IF(C69&gt;1000,"MEDIUM",IF(C69&lt;1000,"LOW",0)))</f>
        <v>LOW</v>
      </c>
    </row>
    <row r="70" spans="1:16" x14ac:dyDescent="0.35">
      <c r="A70" t="s">
        <v>852</v>
      </c>
      <c r="B70">
        <v>2727</v>
      </c>
      <c r="C70">
        <v>543</v>
      </c>
      <c r="D70">
        <v>10</v>
      </c>
      <c r="E70" t="s">
        <v>38</v>
      </c>
      <c r="F70" t="s">
        <v>89</v>
      </c>
      <c r="G70" t="s">
        <v>40</v>
      </c>
      <c r="H70" s="1">
        <v>45631</v>
      </c>
      <c r="I70" t="s">
        <v>854</v>
      </c>
      <c r="J70" t="s">
        <v>22</v>
      </c>
      <c r="K70" t="s">
        <v>58</v>
      </c>
      <c r="L70">
        <v>2024</v>
      </c>
      <c r="M70" t="str">
        <f>TEXT(H70,"MM")</f>
        <v>12</v>
      </c>
      <c r="N70" t="str">
        <f>TEXT(H70,"DD")</f>
        <v>05</v>
      </c>
      <c r="O70" t="str">
        <f>IF(C70&gt;1000,"High","Low")</f>
        <v>Low</v>
      </c>
      <c r="P70" t="str">
        <f>IF(C70&gt;2500,"HIGH",IF(C70&gt;1000,"MEDIUM",IF(C70&lt;1000,"LOW",0)))</f>
        <v>LOW</v>
      </c>
    </row>
    <row r="71" spans="1:16" x14ac:dyDescent="0.35">
      <c r="A71" t="s">
        <v>1132</v>
      </c>
      <c r="B71">
        <v>1146</v>
      </c>
      <c r="C71">
        <v>188</v>
      </c>
      <c r="D71">
        <v>9</v>
      </c>
      <c r="E71" t="s">
        <v>38</v>
      </c>
      <c r="F71" t="s">
        <v>42</v>
      </c>
      <c r="G71" t="s">
        <v>28</v>
      </c>
      <c r="H71" s="1">
        <v>45623</v>
      </c>
      <c r="I71" t="s">
        <v>1133</v>
      </c>
      <c r="J71" t="s">
        <v>16</v>
      </c>
      <c r="K71" t="s">
        <v>120</v>
      </c>
      <c r="L71">
        <v>2024</v>
      </c>
      <c r="M71" t="str">
        <f>TEXT(H71,"MM")</f>
        <v>11</v>
      </c>
      <c r="N71" t="str">
        <f>TEXT(H71,"DD")</f>
        <v>27</v>
      </c>
      <c r="O71" t="str">
        <f>IF(C71&gt;1000,"High","Low")</f>
        <v>Low</v>
      </c>
      <c r="P71" t="str">
        <f>IF(C71&gt;2500,"HIGH",IF(C71&gt;1000,"MEDIUM",IF(C71&lt;1000,"LOW",0)))</f>
        <v>LOW</v>
      </c>
    </row>
    <row r="72" spans="1:16" x14ac:dyDescent="0.35">
      <c r="A72" t="s">
        <v>518</v>
      </c>
      <c r="B72">
        <v>5911</v>
      </c>
      <c r="C72">
        <v>2333</v>
      </c>
      <c r="D72">
        <v>14</v>
      </c>
      <c r="E72" t="s">
        <v>38</v>
      </c>
      <c r="F72" t="s">
        <v>89</v>
      </c>
      <c r="G72" t="s">
        <v>34</v>
      </c>
      <c r="H72" s="1">
        <v>45621</v>
      </c>
      <c r="I72" t="s">
        <v>520</v>
      </c>
      <c r="J72" t="s">
        <v>36</v>
      </c>
      <c r="K72" t="s">
        <v>77</v>
      </c>
      <c r="L72">
        <v>2024</v>
      </c>
      <c r="M72" t="str">
        <f>TEXT(H72,"MM")</f>
        <v>11</v>
      </c>
      <c r="N72" t="str">
        <f>TEXT(H72,"DD")</f>
        <v>25</v>
      </c>
      <c r="O72" t="str">
        <f>IF(C72&gt;1000,"High","Low")</f>
        <v>High</v>
      </c>
      <c r="P72" t="str">
        <f>IF(C72&gt;2500,"HIGH",IF(C72&gt;1000,"MEDIUM",IF(C72&lt;1000,"LOW",0)))</f>
        <v>MEDIUM</v>
      </c>
    </row>
    <row r="73" spans="1:16" x14ac:dyDescent="0.35">
      <c r="A73" t="s">
        <v>518</v>
      </c>
      <c r="B73">
        <v>1818</v>
      </c>
      <c r="C73">
        <v>738</v>
      </c>
      <c r="D73">
        <v>11</v>
      </c>
      <c r="E73" t="s">
        <v>26</v>
      </c>
      <c r="F73" t="s">
        <v>48</v>
      </c>
      <c r="G73" t="s">
        <v>34</v>
      </c>
      <c r="H73" s="1">
        <v>45621</v>
      </c>
      <c r="I73" t="s">
        <v>520</v>
      </c>
      <c r="J73" t="s">
        <v>36</v>
      </c>
      <c r="K73" t="s">
        <v>77</v>
      </c>
      <c r="L73">
        <v>2024</v>
      </c>
      <c r="M73" t="str">
        <f>TEXT(H73,"MM")</f>
        <v>11</v>
      </c>
      <c r="N73" t="str">
        <f>TEXT(H73,"DD")</f>
        <v>25</v>
      </c>
      <c r="O73" t="str">
        <f>IF(C73&gt;1000,"High","Low")</f>
        <v>Low</v>
      </c>
      <c r="P73" t="str">
        <f>IF(C73&gt;2500,"HIGH",IF(C73&gt;1000,"MEDIUM",IF(C73&lt;1000,"LOW",0)))</f>
        <v>LOW</v>
      </c>
    </row>
    <row r="74" spans="1:16" x14ac:dyDescent="0.35">
      <c r="A74" t="s">
        <v>972</v>
      </c>
      <c r="B74">
        <v>5313</v>
      </c>
      <c r="C74">
        <v>2037</v>
      </c>
      <c r="D74">
        <v>7</v>
      </c>
      <c r="E74" t="s">
        <v>12</v>
      </c>
      <c r="F74" t="s">
        <v>24</v>
      </c>
      <c r="G74" t="s">
        <v>28</v>
      </c>
      <c r="H74" s="1">
        <v>45621</v>
      </c>
      <c r="I74" t="s">
        <v>973</v>
      </c>
      <c r="J74" t="s">
        <v>36</v>
      </c>
      <c r="K74" t="s">
        <v>77</v>
      </c>
      <c r="L74">
        <v>2024</v>
      </c>
      <c r="M74" t="str">
        <f>TEXT(H74,"MM")</f>
        <v>11</v>
      </c>
      <c r="N74" t="str">
        <f>TEXT(H74,"DD")</f>
        <v>25</v>
      </c>
      <c r="O74" t="str">
        <f>IF(C74&gt;1000,"High","Low")</f>
        <v>High</v>
      </c>
      <c r="P74" t="str">
        <f>IF(C74&gt;2500,"HIGH",IF(C74&gt;1000,"MEDIUM",IF(C74&lt;1000,"LOW",0)))</f>
        <v>MEDIUM</v>
      </c>
    </row>
    <row r="75" spans="1:16" x14ac:dyDescent="0.35">
      <c r="A75" t="s">
        <v>788</v>
      </c>
      <c r="B75">
        <v>717</v>
      </c>
      <c r="C75">
        <v>158</v>
      </c>
      <c r="D75">
        <v>16</v>
      </c>
      <c r="E75" t="s">
        <v>38</v>
      </c>
      <c r="F75" t="s">
        <v>39</v>
      </c>
      <c r="G75" t="s">
        <v>40</v>
      </c>
      <c r="H75" s="1">
        <v>45620</v>
      </c>
      <c r="I75" t="s">
        <v>792</v>
      </c>
      <c r="J75" t="s">
        <v>22</v>
      </c>
      <c r="K75" t="s">
        <v>44</v>
      </c>
      <c r="L75">
        <v>2024</v>
      </c>
      <c r="M75" t="str">
        <f>TEXT(H75,"MM")</f>
        <v>11</v>
      </c>
      <c r="N75" t="str">
        <f>TEXT(H75,"DD")</f>
        <v>24</v>
      </c>
      <c r="O75" t="str">
        <f>IF(C75&gt;1000,"High","Low")</f>
        <v>Low</v>
      </c>
      <c r="P75" t="str">
        <f>IF(C75&gt;2500,"HIGH",IF(C75&gt;1000,"MEDIUM",IF(C75&lt;1000,"LOW",0)))</f>
        <v>LOW</v>
      </c>
    </row>
    <row r="76" spans="1:16" x14ac:dyDescent="0.35">
      <c r="A76" t="s">
        <v>788</v>
      </c>
      <c r="B76">
        <v>508</v>
      </c>
      <c r="C76">
        <v>177</v>
      </c>
      <c r="D76">
        <v>17</v>
      </c>
      <c r="E76" t="s">
        <v>38</v>
      </c>
      <c r="F76" t="s">
        <v>50</v>
      </c>
      <c r="G76" t="s">
        <v>14</v>
      </c>
      <c r="H76" s="1">
        <v>45620</v>
      </c>
      <c r="I76" t="s">
        <v>792</v>
      </c>
      <c r="J76" t="s">
        <v>22</v>
      </c>
      <c r="K76" t="s">
        <v>44</v>
      </c>
      <c r="L76">
        <v>2024</v>
      </c>
      <c r="M76" t="str">
        <f>TEXT(H76,"MM")</f>
        <v>11</v>
      </c>
      <c r="N76" t="str">
        <f>TEXT(H76,"DD")</f>
        <v>24</v>
      </c>
      <c r="O76" t="str">
        <f>IF(C76&gt;1000,"High","Low")</f>
        <v>Low</v>
      </c>
      <c r="P76" t="str">
        <f>IF(C76&gt;2500,"HIGH",IF(C76&gt;1000,"MEDIUM",IF(C76&lt;1000,"LOW",0)))</f>
        <v>LOW</v>
      </c>
    </row>
    <row r="77" spans="1:16" x14ac:dyDescent="0.35">
      <c r="A77" t="s">
        <v>993</v>
      </c>
      <c r="B77">
        <v>5317</v>
      </c>
      <c r="C77">
        <v>1345</v>
      </c>
      <c r="D77">
        <v>18</v>
      </c>
      <c r="E77" t="s">
        <v>38</v>
      </c>
      <c r="F77" t="s">
        <v>42</v>
      </c>
      <c r="G77" t="s">
        <v>28</v>
      </c>
      <c r="H77" s="1">
        <v>45618</v>
      </c>
      <c r="I77" t="s">
        <v>996</v>
      </c>
      <c r="J77" t="s">
        <v>36</v>
      </c>
      <c r="K77" t="s">
        <v>77</v>
      </c>
      <c r="L77">
        <v>2024</v>
      </c>
      <c r="M77" t="str">
        <f>TEXT(H77,"MM")</f>
        <v>11</v>
      </c>
      <c r="N77" t="str">
        <f>TEXT(H77,"DD")</f>
        <v>22</v>
      </c>
      <c r="O77" t="str">
        <f>IF(C77&gt;1000,"High","Low")</f>
        <v>High</v>
      </c>
      <c r="P77" t="str">
        <f>IF(C77&gt;2500,"HIGH",IF(C77&gt;1000,"MEDIUM",IF(C77&lt;1000,"LOW",0)))</f>
        <v>MEDIUM</v>
      </c>
    </row>
    <row r="78" spans="1:16" x14ac:dyDescent="0.35">
      <c r="A78" t="s">
        <v>993</v>
      </c>
      <c r="B78">
        <v>6304</v>
      </c>
      <c r="C78">
        <v>766</v>
      </c>
      <c r="D78">
        <v>14</v>
      </c>
      <c r="E78" t="s">
        <v>38</v>
      </c>
      <c r="F78" t="s">
        <v>39</v>
      </c>
      <c r="G78" t="s">
        <v>34</v>
      </c>
      <c r="H78" s="1">
        <v>45618</v>
      </c>
      <c r="I78" t="s">
        <v>996</v>
      </c>
      <c r="J78" t="s">
        <v>36</v>
      </c>
      <c r="K78" t="s">
        <v>77</v>
      </c>
      <c r="L78">
        <v>2024</v>
      </c>
      <c r="M78" t="str">
        <f>TEXT(H78,"MM")</f>
        <v>11</v>
      </c>
      <c r="N78" t="str">
        <f>TEXT(H78,"DD")</f>
        <v>22</v>
      </c>
      <c r="O78" t="str">
        <f>IF(C78&gt;1000,"High","Low")</f>
        <v>Low</v>
      </c>
      <c r="P78" t="str">
        <f>IF(C78&gt;2500,"HIGH",IF(C78&gt;1000,"MEDIUM",IF(C78&lt;1000,"LOW",0)))</f>
        <v>LOW</v>
      </c>
    </row>
    <row r="79" spans="1:16" x14ac:dyDescent="0.35">
      <c r="A79" t="s">
        <v>875</v>
      </c>
      <c r="B79">
        <v>8709</v>
      </c>
      <c r="C79">
        <v>2322</v>
      </c>
      <c r="D79">
        <v>8</v>
      </c>
      <c r="E79" t="s">
        <v>38</v>
      </c>
      <c r="F79" t="s">
        <v>39</v>
      </c>
      <c r="G79" t="s">
        <v>28</v>
      </c>
      <c r="H79" s="1">
        <v>45617</v>
      </c>
      <c r="I79" t="s">
        <v>877</v>
      </c>
      <c r="J79" t="s">
        <v>36</v>
      </c>
      <c r="K79" t="s">
        <v>77</v>
      </c>
      <c r="L79">
        <v>2024</v>
      </c>
      <c r="M79" t="str">
        <f>TEXT(H79,"MM")</f>
        <v>11</v>
      </c>
      <c r="N79" t="str">
        <f>TEXT(H79,"DD")</f>
        <v>21</v>
      </c>
      <c r="O79" t="str">
        <f>IF(C79&gt;1000,"High","Low")</f>
        <v>High</v>
      </c>
      <c r="P79" t="str">
        <f>IF(C79&gt;2500,"HIGH",IF(C79&gt;1000,"MEDIUM",IF(C79&lt;1000,"LOW",0)))</f>
        <v>MEDIUM</v>
      </c>
    </row>
    <row r="80" spans="1:16" x14ac:dyDescent="0.35">
      <c r="A80" t="s">
        <v>830</v>
      </c>
      <c r="B80">
        <v>2957</v>
      </c>
      <c r="C80">
        <v>917</v>
      </c>
      <c r="D80">
        <v>16</v>
      </c>
      <c r="E80" t="s">
        <v>26</v>
      </c>
      <c r="F80" t="s">
        <v>27</v>
      </c>
      <c r="G80" t="s">
        <v>28</v>
      </c>
      <c r="H80" s="1">
        <v>45613</v>
      </c>
      <c r="I80" t="s">
        <v>831</v>
      </c>
      <c r="J80" t="s">
        <v>19</v>
      </c>
      <c r="K80" t="s">
        <v>20</v>
      </c>
      <c r="L80">
        <v>2024</v>
      </c>
      <c r="M80" t="str">
        <f>TEXT(H80,"MM")</f>
        <v>11</v>
      </c>
      <c r="N80" t="str">
        <f>TEXT(H80,"DD")</f>
        <v>17</v>
      </c>
      <c r="O80" t="str">
        <f>IF(C80&gt;1000,"High","Low")</f>
        <v>Low</v>
      </c>
      <c r="P80" t="str">
        <f>IF(C80&gt;2500,"HIGH",IF(C80&gt;1000,"MEDIUM",IF(C80&lt;1000,"LOW",0)))</f>
        <v>LOW</v>
      </c>
    </row>
    <row r="81" spans="1:16" x14ac:dyDescent="0.35">
      <c r="A81" t="s">
        <v>1345</v>
      </c>
      <c r="B81">
        <v>9272</v>
      </c>
      <c r="C81">
        <v>1771</v>
      </c>
      <c r="D81">
        <v>19</v>
      </c>
      <c r="E81" t="s">
        <v>26</v>
      </c>
      <c r="F81" t="s">
        <v>48</v>
      </c>
      <c r="G81" t="s">
        <v>14</v>
      </c>
      <c r="H81" s="1">
        <v>45610</v>
      </c>
      <c r="I81" t="s">
        <v>1346</v>
      </c>
      <c r="J81" t="s">
        <v>19</v>
      </c>
      <c r="K81" t="s">
        <v>53</v>
      </c>
      <c r="L81">
        <v>2024</v>
      </c>
      <c r="M81" t="str">
        <f>TEXT(H81,"MM")</f>
        <v>11</v>
      </c>
      <c r="N81" t="str">
        <f>TEXT(H81,"DD")</f>
        <v>14</v>
      </c>
      <c r="O81" t="str">
        <f>IF(C81&gt;1000,"High","Low")</f>
        <v>High</v>
      </c>
      <c r="P81" t="str">
        <f>IF(C81&gt;2500,"HIGH",IF(C81&gt;1000,"MEDIUM",IF(C81&lt;1000,"LOW",0)))</f>
        <v>MEDIUM</v>
      </c>
    </row>
    <row r="82" spans="1:16" x14ac:dyDescent="0.35">
      <c r="A82" t="s">
        <v>206</v>
      </c>
      <c r="B82">
        <v>8563</v>
      </c>
      <c r="C82">
        <v>2624</v>
      </c>
      <c r="D82">
        <v>8</v>
      </c>
      <c r="E82" t="s">
        <v>26</v>
      </c>
      <c r="F82" t="s">
        <v>66</v>
      </c>
      <c r="G82" t="s">
        <v>55</v>
      </c>
      <c r="H82" s="1">
        <v>45606</v>
      </c>
      <c r="I82" t="s">
        <v>207</v>
      </c>
      <c r="J82" t="s">
        <v>61</v>
      </c>
      <c r="K82" t="s">
        <v>62</v>
      </c>
      <c r="L82">
        <v>2024</v>
      </c>
      <c r="M82" t="str">
        <f>TEXT(H82,"MM")</f>
        <v>11</v>
      </c>
      <c r="N82" t="str">
        <f>TEXT(H82,"DD")</f>
        <v>10</v>
      </c>
      <c r="O82" t="str">
        <f>IF(C82&gt;1000,"High","Low")</f>
        <v>High</v>
      </c>
      <c r="P82" t="str">
        <f>IF(C82&gt;2500,"HIGH",IF(C82&gt;1000,"MEDIUM",IF(C82&lt;1000,"LOW",0)))</f>
        <v>HIGH</v>
      </c>
    </row>
    <row r="83" spans="1:16" x14ac:dyDescent="0.35">
      <c r="A83" t="s">
        <v>206</v>
      </c>
      <c r="B83">
        <v>4441</v>
      </c>
      <c r="C83">
        <v>281</v>
      </c>
      <c r="D83">
        <v>20</v>
      </c>
      <c r="E83" t="s">
        <v>12</v>
      </c>
      <c r="F83" t="s">
        <v>24</v>
      </c>
      <c r="G83" t="s">
        <v>55</v>
      </c>
      <c r="H83" s="1">
        <v>45606</v>
      </c>
      <c r="I83" t="s">
        <v>207</v>
      </c>
      <c r="J83" t="s">
        <v>61</v>
      </c>
      <c r="K83" t="s">
        <v>62</v>
      </c>
      <c r="L83">
        <v>2024</v>
      </c>
      <c r="M83" t="str">
        <f>TEXT(H83,"MM")</f>
        <v>11</v>
      </c>
      <c r="N83" t="str">
        <f>TEXT(H83,"DD")</f>
        <v>10</v>
      </c>
      <c r="O83" t="str">
        <f>IF(C83&gt;1000,"High","Low")</f>
        <v>Low</v>
      </c>
      <c r="P83" t="str">
        <f>IF(C83&gt;2500,"HIGH",IF(C83&gt;1000,"MEDIUM",IF(C83&lt;1000,"LOW",0)))</f>
        <v>LOW</v>
      </c>
    </row>
    <row r="84" spans="1:16" x14ac:dyDescent="0.35">
      <c r="A84" t="s">
        <v>970</v>
      </c>
      <c r="B84">
        <v>8858</v>
      </c>
      <c r="C84">
        <v>3394</v>
      </c>
      <c r="D84">
        <v>6</v>
      </c>
      <c r="E84" t="s">
        <v>38</v>
      </c>
      <c r="F84" t="s">
        <v>42</v>
      </c>
      <c r="G84" t="s">
        <v>55</v>
      </c>
      <c r="H84" s="1">
        <v>45596</v>
      </c>
      <c r="I84" t="s">
        <v>971</v>
      </c>
      <c r="J84" t="s">
        <v>36</v>
      </c>
      <c r="K84" t="s">
        <v>64</v>
      </c>
      <c r="L84">
        <v>2024</v>
      </c>
      <c r="M84" t="str">
        <f>TEXT(H84,"MM")</f>
        <v>10</v>
      </c>
      <c r="N84" t="str">
        <f>TEXT(H84,"DD")</f>
        <v>31</v>
      </c>
      <c r="O84" t="str">
        <f>IF(C84&gt;1000,"High","Low")</f>
        <v>High</v>
      </c>
      <c r="P84" t="str">
        <f>IF(C84&gt;2500,"HIGH",IF(C84&gt;1000,"MEDIUM",IF(C84&lt;1000,"LOW",0)))</f>
        <v>HIGH</v>
      </c>
    </row>
    <row r="85" spans="1:16" x14ac:dyDescent="0.35">
      <c r="A85" t="s">
        <v>1402</v>
      </c>
      <c r="B85">
        <v>914</v>
      </c>
      <c r="C85">
        <v>163</v>
      </c>
      <c r="D85">
        <v>13</v>
      </c>
      <c r="E85" t="s">
        <v>26</v>
      </c>
      <c r="F85" t="s">
        <v>48</v>
      </c>
      <c r="G85" t="s">
        <v>14</v>
      </c>
      <c r="H85" s="1">
        <v>45591</v>
      </c>
      <c r="I85" t="s">
        <v>1403</v>
      </c>
      <c r="J85" t="s">
        <v>19</v>
      </c>
      <c r="K85" t="s">
        <v>20</v>
      </c>
      <c r="L85">
        <v>2024</v>
      </c>
      <c r="M85" t="str">
        <f>TEXT(H85,"MM")</f>
        <v>10</v>
      </c>
      <c r="N85" t="str">
        <f>TEXT(H85,"DD")</f>
        <v>26</v>
      </c>
      <c r="O85" t="str">
        <f>IF(C85&gt;1000,"High","Low")</f>
        <v>Low</v>
      </c>
      <c r="P85" t="str">
        <f>IF(C85&gt;2500,"HIGH",IF(C85&gt;1000,"MEDIUM",IF(C85&lt;1000,"LOW",0)))</f>
        <v>LOW</v>
      </c>
    </row>
    <row r="86" spans="1:16" x14ac:dyDescent="0.35">
      <c r="A86" t="s">
        <v>821</v>
      </c>
      <c r="B86">
        <v>2710</v>
      </c>
      <c r="C86">
        <v>555</v>
      </c>
      <c r="D86">
        <v>20</v>
      </c>
      <c r="E86" t="s">
        <v>12</v>
      </c>
      <c r="F86" t="s">
        <v>33</v>
      </c>
      <c r="G86" t="s">
        <v>28</v>
      </c>
      <c r="H86" s="1">
        <v>45586</v>
      </c>
      <c r="I86" t="s">
        <v>822</v>
      </c>
      <c r="J86" t="s">
        <v>19</v>
      </c>
      <c r="K86" t="s">
        <v>20</v>
      </c>
      <c r="L86">
        <v>2024</v>
      </c>
      <c r="M86" t="str">
        <f>TEXT(H86,"MM")</f>
        <v>10</v>
      </c>
      <c r="N86" t="str">
        <f>TEXT(H86,"DD")</f>
        <v>21</v>
      </c>
      <c r="O86" t="str">
        <f>IF(C86&gt;1000,"High","Low")</f>
        <v>Low</v>
      </c>
      <c r="P86" t="str">
        <f>IF(C86&gt;2500,"HIGH",IF(C86&gt;1000,"MEDIUM",IF(C86&lt;1000,"LOW",0)))</f>
        <v>LOW</v>
      </c>
    </row>
    <row r="87" spans="1:16" x14ac:dyDescent="0.35">
      <c r="A87" t="s">
        <v>821</v>
      </c>
      <c r="B87">
        <v>3224</v>
      </c>
      <c r="C87">
        <v>1018</v>
      </c>
      <c r="D87">
        <v>14</v>
      </c>
      <c r="E87" t="s">
        <v>26</v>
      </c>
      <c r="F87" t="s">
        <v>66</v>
      </c>
      <c r="G87" t="s">
        <v>14</v>
      </c>
      <c r="H87" s="1">
        <v>45586</v>
      </c>
      <c r="I87" t="s">
        <v>822</v>
      </c>
      <c r="J87" t="s">
        <v>19</v>
      </c>
      <c r="K87" t="s">
        <v>20</v>
      </c>
      <c r="L87">
        <v>2024</v>
      </c>
      <c r="M87" t="str">
        <f>TEXT(H87,"MM")</f>
        <v>10</v>
      </c>
      <c r="N87" t="str">
        <f>TEXT(H87,"DD")</f>
        <v>21</v>
      </c>
      <c r="O87" t="str">
        <f>IF(C87&gt;1000,"High","Low")</f>
        <v>High</v>
      </c>
      <c r="P87" t="str">
        <f>IF(C87&gt;2500,"HIGH",IF(C87&gt;1000,"MEDIUM",IF(C87&lt;1000,"LOW",0)))</f>
        <v>MEDIUM</v>
      </c>
    </row>
    <row r="88" spans="1:16" x14ac:dyDescent="0.35">
      <c r="A88" t="s">
        <v>1140</v>
      </c>
      <c r="B88">
        <v>5338</v>
      </c>
      <c r="C88">
        <v>1354</v>
      </c>
      <c r="D88">
        <v>16</v>
      </c>
      <c r="E88" t="s">
        <v>26</v>
      </c>
      <c r="F88" t="s">
        <v>48</v>
      </c>
      <c r="G88" t="s">
        <v>14</v>
      </c>
      <c r="H88" s="1">
        <v>45586</v>
      </c>
      <c r="I88" t="s">
        <v>1143</v>
      </c>
      <c r="J88" t="s">
        <v>16</v>
      </c>
      <c r="K88" t="s">
        <v>30</v>
      </c>
      <c r="L88">
        <v>2024</v>
      </c>
      <c r="M88" t="str">
        <f>TEXT(H88,"MM")</f>
        <v>10</v>
      </c>
      <c r="N88" t="str">
        <f>TEXT(H88,"DD")</f>
        <v>21</v>
      </c>
      <c r="O88" t="str">
        <f>IF(C88&gt;1000,"High","Low")</f>
        <v>High</v>
      </c>
      <c r="P88" t="str">
        <f>IF(C88&gt;2500,"HIGH",IF(C88&gt;1000,"MEDIUM",IF(C88&lt;1000,"LOW",0)))</f>
        <v>MEDIUM</v>
      </c>
    </row>
    <row r="89" spans="1:16" x14ac:dyDescent="0.35">
      <c r="A89" t="s">
        <v>301</v>
      </c>
      <c r="B89">
        <v>3479</v>
      </c>
      <c r="C89">
        <v>1087</v>
      </c>
      <c r="D89">
        <v>2</v>
      </c>
      <c r="E89" t="s">
        <v>26</v>
      </c>
      <c r="F89" t="s">
        <v>48</v>
      </c>
      <c r="G89" t="s">
        <v>34</v>
      </c>
      <c r="H89" s="1">
        <v>45582</v>
      </c>
      <c r="I89" t="s">
        <v>302</v>
      </c>
      <c r="J89" t="s">
        <v>61</v>
      </c>
      <c r="K89" t="s">
        <v>62</v>
      </c>
      <c r="L89">
        <v>2024</v>
      </c>
      <c r="M89" t="str">
        <f>TEXT(H89,"MM")</f>
        <v>10</v>
      </c>
      <c r="N89" t="str">
        <f>TEXT(H89,"DD")</f>
        <v>17</v>
      </c>
      <c r="O89" t="str">
        <f>IF(C89&gt;1000,"High","Low")</f>
        <v>High</v>
      </c>
      <c r="P89" t="str">
        <f>IF(C89&gt;2500,"HIGH",IF(C89&gt;1000,"MEDIUM",IF(C89&lt;1000,"LOW",0)))</f>
        <v>MEDIUM</v>
      </c>
    </row>
    <row r="90" spans="1:16" x14ac:dyDescent="0.35">
      <c r="A90" t="s">
        <v>301</v>
      </c>
      <c r="B90">
        <v>5457</v>
      </c>
      <c r="C90">
        <v>1765</v>
      </c>
      <c r="D90">
        <v>7</v>
      </c>
      <c r="E90" t="s">
        <v>12</v>
      </c>
      <c r="F90" t="s">
        <v>24</v>
      </c>
      <c r="G90" t="s">
        <v>34</v>
      </c>
      <c r="H90" s="1">
        <v>45582</v>
      </c>
      <c r="I90" t="s">
        <v>302</v>
      </c>
      <c r="J90" t="s">
        <v>61</v>
      </c>
      <c r="K90" t="s">
        <v>62</v>
      </c>
      <c r="L90">
        <v>2024</v>
      </c>
      <c r="M90" t="str">
        <f>TEXT(H90,"MM")</f>
        <v>10</v>
      </c>
      <c r="N90" t="str">
        <f>TEXT(H90,"DD")</f>
        <v>17</v>
      </c>
      <c r="O90" t="str">
        <f>IF(C90&gt;1000,"High","Low")</f>
        <v>High</v>
      </c>
      <c r="P90" t="str">
        <f>IF(C90&gt;2500,"HIGH",IF(C90&gt;1000,"MEDIUM",IF(C90&lt;1000,"LOW",0)))</f>
        <v>MEDIUM</v>
      </c>
    </row>
    <row r="91" spans="1:16" x14ac:dyDescent="0.35">
      <c r="A91" t="s">
        <v>1326</v>
      </c>
      <c r="B91">
        <v>4521</v>
      </c>
      <c r="C91">
        <v>1778</v>
      </c>
      <c r="D91">
        <v>9</v>
      </c>
      <c r="E91" t="s">
        <v>26</v>
      </c>
      <c r="F91" t="s">
        <v>54</v>
      </c>
      <c r="G91" t="s">
        <v>28</v>
      </c>
      <c r="H91" s="1">
        <v>45580</v>
      </c>
      <c r="I91" t="s">
        <v>1327</v>
      </c>
      <c r="J91" t="s">
        <v>16</v>
      </c>
      <c r="K91" t="s">
        <v>120</v>
      </c>
      <c r="L91">
        <v>2024</v>
      </c>
      <c r="M91" t="str">
        <f>TEXT(H91,"MM")</f>
        <v>10</v>
      </c>
      <c r="N91" t="str">
        <f>TEXT(H91,"DD")</f>
        <v>15</v>
      </c>
      <c r="O91" t="str">
        <f>IF(C91&gt;1000,"High","Low")</f>
        <v>High</v>
      </c>
      <c r="P91" t="str">
        <f>IF(C91&gt;2500,"HIGH",IF(C91&gt;1000,"MEDIUM",IF(C91&lt;1000,"LOW",0)))</f>
        <v>MEDIUM</v>
      </c>
    </row>
    <row r="92" spans="1:16" x14ac:dyDescent="0.35">
      <c r="A92" t="s">
        <v>1297</v>
      </c>
      <c r="B92">
        <v>7620</v>
      </c>
      <c r="C92">
        <v>125</v>
      </c>
      <c r="D92">
        <v>4</v>
      </c>
      <c r="E92" t="s">
        <v>26</v>
      </c>
      <c r="F92" t="s">
        <v>54</v>
      </c>
      <c r="G92" t="s">
        <v>34</v>
      </c>
      <c r="H92" s="1">
        <v>45577</v>
      </c>
      <c r="I92" t="s">
        <v>1299</v>
      </c>
      <c r="J92" t="s">
        <v>36</v>
      </c>
      <c r="K92" t="s">
        <v>77</v>
      </c>
      <c r="L92">
        <v>2024</v>
      </c>
      <c r="M92" t="str">
        <f>TEXT(H92,"MM")</f>
        <v>10</v>
      </c>
      <c r="N92" t="str">
        <f>TEXT(H92,"DD")</f>
        <v>12</v>
      </c>
      <c r="O92" t="str">
        <f>IF(C92&gt;1000,"High","Low")</f>
        <v>Low</v>
      </c>
      <c r="P92" t="str">
        <f>IF(C92&gt;2500,"HIGH",IF(C92&gt;1000,"MEDIUM",IF(C92&lt;1000,"LOW",0)))</f>
        <v>LOW</v>
      </c>
    </row>
    <row r="93" spans="1:16" x14ac:dyDescent="0.35">
      <c r="A93" t="s">
        <v>1001</v>
      </c>
      <c r="B93">
        <v>8400</v>
      </c>
      <c r="C93">
        <v>267</v>
      </c>
      <c r="D93">
        <v>5</v>
      </c>
      <c r="E93" t="s">
        <v>12</v>
      </c>
      <c r="F93" t="s">
        <v>69</v>
      </c>
      <c r="G93" t="s">
        <v>28</v>
      </c>
      <c r="H93" s="1">
        <v>45573</v>
      </c>
      <c r="I93" t="s">
        <v>1002</v>
      </c>
      <c r="J93" t="s">
        <v>81</v>
      </c>
      <c r="K93" t="s">
        <v>82</v>
      </c>
      <c r="L93">
        <v>2024</v>
      </c>
      <c r="M93" t="str">
        <f>TEXT(H93,"MM")</f>
        <v>10</v>
      </c>
      <c r="N93" t="str">
        <f>TEXT(H93,"DD")</f>
        <v>08</v>
      </c>
      <c r="O93" t="str">
        <f>IF(C93&gt;1000,"High","Low")</f>
        <v>Low</v>
      </c>
      <c r="P93" t="str">
        <f>IF(C93&gt;2500,"HIGH",IF(C93&gt;1000,"MEDIUM",IF(C93&lt;1000,"LOW",0)))</f>
        <v>LOW</v>
      </c>
    </row>
    <row r="94" spans="1:16" x14ac:dyDescent="0.35">
      <c r="A94" t="s">
        <v>1001</v>
      </c>
      <c r="B94">
        <v>4963</v>
      </c>
      <c r="C94">
        <v>1254</v>
      </c>
      <c r="D94">
        <v>15</v>
      </c>
      <c r="E94" t="s">
        <v>26</v>
      </c>
      <c r="F94" t="s">
        <v>54</v>
      </c>
      <c r="G94" t="s">
        <v>34</v>
      </c>
      <c r="H94" s="1">
        <v>45573</v>
      </c>
      <c r="I94" t="s">
        <v>1002</v>
      </c>
      <c r="J94" t="s">
        <v>81</v>
      </c>
      <c r="K94" t="s">
        <v>82</v>
      </c>
      <c r="L94">
        <v>2024</v>
      </c>
      <c r="M94" t="str">
        <f>TEXT(H94,"MM")</f>
        <v>10</v>
      </c>
      <c r="N94" t="str">
        <f>TEXT(H94,"DD")</f>
        <v>08</v>
      </c>
      <c r="O94" t="str">
        <f>IF(C94&gt;1000,"High","Low")</f>
        <v>High</v>
      </c>
      <c r="P94" t="str">
        <f>IF(C94&gt;2500,"HIGH",IF(C94&gt;1000,"MEDIUM",IF(C94&lt;1000,"LOW",0)))</f>
        <v>MEDIUM</v>
      </c>
    </row>
    <row r="95" spans="1:16" x14ac:dyDescent="0.35">
      <c r="A95" t="s">
        <v>881</v>
      </c>
      <c r="B95">
        <v>4116</v>
      </c>
      <c r="C95">
        <v>921</v>
      </c>
      <c r="D95">
        <v>20</v>
      </c>
      <c r="E95" t="s">
        <v>26</v>
      </c>
      <c r="F95" t="s">
        <v>54</v>
      </c>
      <c r="G95" t="s">
        <v>14</v>
      </c>
      <c r="H95" s="1">
        <v>45572</v>
      </c>
      <c r="I95" t="s">
        <v>882</v>
      </c>
      <c r="J95" t="s">
        <v>36</v>
      </c>
      <c r="K95" t="s">
        <v>37</v>
      </c>
      <c r="L95">
        <v>2024</v>
      </c>
      <c r="M95" t="str">
        <f>TEXT(H95,"MM")</f>
        <v>10</v>
      </c>
      <c r="N95" t="str">
        <f>TEXT(H95,"DD")</f>
        <v>07</v>
      </c>
      <c r="O95" t="str">
        <f>IF(C95&gt;1000,"High","Low")</f>
        <v>Low</v>
      </c>
      <c r="P95" t="str">
        <f>IF(C95&gt;2500,"HIGH",IF(C95&gt;1000,"MEDIUM",IF(C95&lt;1000,"LOW",0)))</f>
        <v>LOW</v>
      </c>
    </row>
    <row r="96" spans="1:16" x14ac:dyDescent="0.35">
      <c r="A96" t="s">
        <v>722</v>
      </c>
      <c r="B96">
        <v>1388</v>
      </c>
      <c r="C96">
        <v>345</v>
      </c>
      <c r="D96">
        <v>5</v>
      </c>
      <c r="E96" t="s">
        <v>38</v>
      </c>
      <c r="F96" t="s">
        <v>50</v>
      </c>
      <c r="G96" t="s">
        <v>14</v>
      </c>
      <c r="H96" s="1">
        <v>45570</v>
      </c>
      <c r="I96" t="s">
        <v>723</v>
      </c>
      <c r="J96" t="s">
        <v>22</v>
      </c>
      <c r="K96" t="s">
        <v>44</v>
      </c>
      <c r="L96">
        <v>2024</v>
      </c>
      <c r="M96" t="str">
        <f>TEXT(H96,"MM")</f>
        <v>10</v>
      </c>
      <c r="N96" t="str">
        <f>TEXT(H96,"DD")</f>
        <v>05</v>
      </c>
      <c r="O96" t="str">
        <f>IF(C96&gt;1000,"High","Low")</f>
        <v>Low</v>
      </c>
      <c r="P96" t="str">
        <f>IF(C96&gt;2500,"HIGH",IF(C96&gt;1000,"MEDIUM",IF(C96&lt;1000,"LOW",0)))</f>
        <v>LOW</v>
      </c>
    </row>
    <row r="97" spans="1:16" x14ac:dyDescent="0.35">
      <c r="A97" t="s">
        <v>722</v>
      </c>
      <c r="B97">
        <v>8555</v>
      </c>
      <c r="C97">
        <v>1638</v>
      </c>
      <c r="D97">
        <v>8</v>
      </c>
      <c r="E97" t="s">
        <v>12</v>
      </c>
      <c r="F97" t="s">
        <v>33</v>
      </c>
      <c r="G97" t="s">
        <v>40</v>
      </c>
      <c r="H97" s="1">
        <v>45570</v>
      </c>
      <c r="I97" t="s">
        <v>723</v>
      </c>
      <c r="J97" t="s">
        <v>22</v>
      </c>
      <c r="K97" t="s">
        <v>44</v>
      </c>
      <c r="L97">
        <v>2024</v>
      </c>
      <c r="M97" t="str">
        <f>TEXT(H97,"MM")</f>
        <v>10</v>
      </c>
      <c r="N97" t="str">
        <f>TEXT(H97,"DD")</f>
        <v>05</v>
      </c>
      <c r="O97" t="str">
        <f>IF(C97&gt;1000,"High","Low")</f>
        <v>High</v>
      </c>
      <c r="P97" t="str">
        <f>IF(C97&gt;2500,"HIGH",IF(C97&gt;1000,"MEDIUM",IF(C97&lt;1000,"LOW",0)))</f>
        <v>MEDIUM</v>
      </c>
    </row>
    <row r="98" spans="1:16" x14ac:dyDescent="0.35">
      <c r="A98" t="s">
        <v>855</v>
      </c>
      <c r="B98">
        <v>2589</v>
      </c>
      <c r="C98">
        <v>605</v>
      </c>
      <c r="D98">
        <v>11</v>
      </c>
      <c r="E98" t="s">
        <v>26</v>
      </c>
      <c r="F98" t="s">
        <v>27</v>
      </c>
      <c r="G98" t="s">
        <v>34</v>
      </c>
      <c r="H98" s="1">
        <v>45570</v>
      </c>
      <c r="I98" t="s">
        <v>857</v>
      </c>
      <c r="J98" t="s">
        <v>81</v>
      </c>
      <c r="K98" t="s">
        <v>96</v>
      </c>
      <c r="L98">
        <v>2024</v>
      </c>
      <c r="M98" t="str">
        <f>TEXT(H98,"MM")</f>
        <v>10</v>
      </c>
      <c r="N98" t="str">
        <f>TEXT(H98,"DD")</f>
        <v>05</v>
      </c>
      <c r="O98" t="str">
        <f>IF(C98&gt;1000,"High","Low")</f>
        <v>Low</v>
      </c>
      <c r="P98" t="str">
        <f>IF(C98&gt;2500,"HIGH",IF(C98&gt;1000,"MEDIUM",IF(C98&lt;1000,"LOW",0)))</f>
        <v>LOW</v>
      </c>
    </row>
    <row r="99" spans="1:16" x14ac:dyDescent="0.35">
      <c r="A99" t="s">
        <v>527</v>
      </c>
      <c r="B99">
        <v>7564</v>
      </c>
      <c r="C99">
        <v>3463</v>
      </c>
      <c r="D99">
        <v>5</v>
      </c>
      <c r="E99" t="s">
        <v>26</v>
      </c>
      <c r="F99" t="s">
        <v>54</v>
      </c>
      <c r="G99" t="s">
        <v>40</v>
      </c>
      <c r="H99" s="1">
        <v>45566</v>
      </c>
      <c r="I99" t="s">
        <v>530</v>
      </c>
      <c r="J99" t="s">
        <v>16</v>
      </c>
      <c r="K99" t="s">
        <v>17</v>
      </c>
      <c r="L99">
        <v>2024</v>
      </c>
      <c r="M99" t="str">
        <f>TEXT(H99,"MM")</f>
        <v>10</v>
      </c>
      <c r="N99" t="str">
        <f>TEXT(H99,"DD")</f>
        <v>01</v>
      </c>
      <c r="O99" t="str">
        <f>IF(C99&gt;1000,"High","Low")</f>
        <v>High</v>
      </c>
      <c r="P99" t="str">
        <f>IF(C99&gt;2500,"HIGH",IF(C99&gt;1000,"MEDIUM",IF(C99&lt;1000,"LOW",0)))</f>
        <v>HIGH</v>
      </c>
    </row>
    <row r="100" spans="1:16" x14ac:dyDescent="0.35">
      <c r="A100" t="s">
        <v>527</v>
      </c>
      <c r="B100">
        <v>3409</v>
      </c>
      <c r="C100">
        <v>1605</v>
      </c>
      <c r="D100">
        <v>20</v>
      </c>
      <c r="E100" t="s">
        <v>12</v>
      </c>
      <c r="F100" t="s">
        <v>13</v>
      </c>
      <c r="G100" t="s">
        <v>14</v>
      </c>
      <c r="H100" s="1">
        <v>45566</v>
      </c>
      <c r="I100" t="s">
        <v>530</v>
      </c>
      <c r="J100" t="s">
        <v>16</v>
      </c>
      <c r="K100" t="s">
        <v>17</v>
      </c>
      <c r="L100">
        <v>2024</v>
      </c>
      <c r="M100" t="str">
        <f>TEXT(H100,"MM")</f>
        <v>10</v>
      </c>
      <c r="N100" t="str">
        <f>TEXT(H100,"DD")</f>
        <v>01</v>
      </c>
      <c r="O100" t="str">
        <f>IF(C100&gt;1000,"High","Low")</f>
        <v>High</v>
      </c>
      <c r="P100" t="str">
        <f>IF(C100&gt;2500,"HIGH",IF(C100&gt;1000,"MEDIUM",IF(C100&lt;1000,"LOW",0)))</f>
        <v>MEDIUM</v>
      </c>
    </row>
    <row r="101" spans="1:16" x14ac:dyDescent="0.35">
      <c r="A101" t="s">
        <v>124</v>
      </c>
      <c r="B101">
        <v>2750</v>
      </c>
      <c r="C101">
        <v>1239</v>
      </c>
      <c r="D101">
        <v>11</v>
      </c>
      <c r="E101" t="s">
        <v>12</v>
      </c>
      <c r="F101" t="s">
        <v>69</v>
      </c>
      <c r="G101" t="s">
        <v>28</v>
      </c>
      <c r="H101" s="1">
        <v>45559</v>
      </c>
      <c r="I101" t="s">
        <v>126</v>
      </c>
      <c r="J101" t="s">
        <v>81</v>
      </c>
      <c r="K101" t="s">
        <v>96</v>
      </c>
      <c r="L101">
        <v>2024</v>
      </c>
      <c r="M101" t="str">
        <f>TEXT(H101,"MM")</f>
        <v>09</v>
      </c>
      <c r="N101" t="str">
        <f>TEXT(H101,"DD")</f>
        <v>24</v>
      </c>
      <c r="O101" t="str">
        <f>IF(C101&gt;1000,"High","Low")</f>
        <v>High</v>
      </c>
      <c r="P101" t="str">
        <f>IF(C101&gt;2500,"HIGH",IF(C101&gt;1000,"MEDIUM",IF(C101&lt;1000,"LOW",0)))</f>
        <v>MEDIUM</v>
      </c>
    </row>
    <row r="102" spans="1:16" x14ac:dyDescent="0.35">
      <c r="A102" t="s">
        <v>124</v>
      </c>
      <c r="B102">
        <v>8639</v>
      </c>
      <c r="C102">
        <v>3104</v>
      </c>
      <c r="D102">
        <v>19</v>
      </c>
      <c r="E102" t="s">
        <v>26</v>
      </c>
      <c r="F102" t="s">
        <v>27</v>
      </c>
      <c r="G102" t="s">
        <v>34</v>
      </c>
      <c r="H102" s="1">
        <v>45559</v>
      </c>
      <c r="I102" t="s">
        <v>126</v>
      </c>
      <c r="J102" t="s">
        <v>81</v>
      </c>
      <c r="K102" t="s">
        <v>96</v>
      </c>
      <c r="L102">
        <v>2024</v>
      </c>
      <c r="M102" t="str">
        <f>TEXT(H102,"MM")</f>
        <v>09</v>
      </c>
      <c r="N102" t="str">
        <f>TEXT(H102,"DD")</f>
        <v>24</v>
      </c>
      <c r="O102" t="str">
        <f>IF(C102&gt;1000,"High","Low")</f>
        <v>High</v>
      </c>
      <c r="P102" t="str">
        <f>IF(C102&gt;2500,"HIGH",IF(C102&gt;1000,"MEDIUM",IF(C102&lt;1000,"LOW",0)))</f>
        <v>HIGH</v>
      </c>
    </row>
    <row r="103" spans="1:16" x14ac:dyDescent="0.35">
      <c r="A103" t="s">
        <v>584</v>
      </c>
      <c r="B103">
        <v>6200</v>
      </c>
      <c r="C103">
        <v>2321</v>
      </c>
      <c r="D103">
        <v>18</v>
      </c>
      <c r="E103" t="s">
        <v>38</v>
      </c>
      <c r="F103" t="s">
        <v>39</v>
      </c>
      <c r="G103" t="s">
        <v>40</v>
      </c>
      <c r="H103" s="1">
        <v>45556</v>
      </c>
      <c r="I103" t="s">
        <v>586</v>
      </c>
      <c r="J103" t="s">
        <v>16</v>
      </c>
      <c r="K103" t="s">
        <v>17</v>
      </c>
      <c r="L103">
        <v>2024</v>
      </c>
      <c r="M103" t="str">
        <f>TEXT(H103,"MM")</f>
        <v>09</v>
      </c>
      <c r="N103" t="str">
        <f>TEXT(H103,"DD")</f>
        <v>21</v>
      </c>
      <c r="O103" t="str">
        <f>IF(C103&gt;1000,"High","Low")</f>
        <v>High</v>
      </c>
      <c r="P103" t="str">
        <f>IF(C103&gt;2500,"HIGH",IF(C103&gt;1000,"MEDIUM",IF(C103&lt;1000,"LOW",0)))</f>
        <v>MEDIUM</v>
      </c>
    </row>
    <row r="104" spans="1:16" x14ac:dyDescent="0.35">
      <c r="A104" t="s">
        <v>1314</v>
      </c>
      <c r="B104">
        <v>9609</v>
      </c>
      <c r="C104">
        <v>4339</v>
      </c>
      <c r="D104">
        <v>3</v>
      </c>
      <c r="E104" t="s">
        <v>38</v>
      </c>
      <c r="F104" t="s">
        <v>50</v>
      </c>
      <c r="G104" t="s">
        <v>28</v>
      </c>
      <c r="H104" s="1">
        <v>45554</v>
      </c>
      <c r="I104" t="s">
        <v>1315</v>
      </c>
      <c r="J104" t="s">
        <v>61</v>
      </c>
      <c r="K104" t="s">
        <v>110</v>
      </c>
      <c r="L104">
        <v>2024</v>
      </c>
      <c r="M104" t="str">
        <f>TEXT(H104,"MM")</f>
        <v>09</v>
      </c>
      <c r="N104" t="str">
        <f>TEXT(H104,"DD")</f>
        <v>19</v>
      </c>
      <c r="O104" t="str">
        <f>IF(C104&gt;1000,"High","Low")</f>
        <v>High</v>
      </c>
      <c r="P104" t="str">
        <f>IF(C104&gt;2500,"HIGH",IF(C104&gt;1000,"MEDIUM",IF(C104&lt;1000,"LOW",0)))</f>
        <v>HIGH</v>
      </c>
    </row>
    <row r="105" spans="1:16" x14ac:dyDescent="0.35">
      <c r="A105" t="s">
        <v>156</v>
      </c>
      <c r="B105">
        <v>4358</v>
      </c>
      <c r="C105">
        <v>526</v>
      </c>
      <c r="D105">
        <v>19</v>
      </c>
      <c r="E105" t="s">
        <v>12</v>
      </c>
      <c r="F105" t="s">
        <v>69</v>
      </c>
      <c r="G105" t="s">
        <v>40</v>
      </c>
      <c r="H105" s="1">
        <v>45552</v>
      </c>
      <c r="I105" t="s">
        <v>158</v>
      </c>
      <c r="J105" t="s">
        <v>36</v>
      </c>
      <c r="K105" t="s">
        <v>77</v>
      </c>
      <c r="L105">
        <v>2024</v>
      </c>
      <c r="M105" t="str">
        <f>TEXT(H105,"MM")</f>
        <v>09</v>
      </c>
      <c r="N105" t="str">
        <f>TEXT(H105,"DD")</f>
        <v>17</v>
      </c>
      <c r="O105" t="str">
        <f>IF(C105&gt;1000,"High","Low")</f>
        <v>Low</v>
      </c>
      <c r="P105" t="str">
        <f>IF(C105&gt;2500,"HIGH",IF(C105&gt;1000,"MEDIUM",IF(C105&lt;1000,"LOW",0)))</f>
        <v>LOW</v>
      </c>
    </row>
    <row r="106" spans="1:16" x14ac:dyDescent="0.35">
      <c r="A106" t="s">
        <v>156</v>
      </c>
      <c r="B106">
        <v>6459</v>
      </c>
      <c r="C106">
        <v>825</v>
      </c>
      <c r="D106">
        <v>8</v>
      </c>
      <c r="E106" t="s">
        <v>12</v>
      </c>
      <c r="F106" t="s">
        <v>69</v>
      </c>
      <c r="G106" t="s">
        <v>40</v>
      </c>
      <c r="H106" s="1">
        <v>45552</v>
      </c>
      <c r="I106" t="s">
        <v>158</v>
      </c>
      <c r="J106" t="s">
        <v>36</v>
      </c>
      <c r="K106" t="s">
        <v>77</v>
      </c>
      <c r="L106">
        <v>2024</v>
      </c>
      <c r="M106" t="str">
        <f>TEXT(H106,"MM")</f>
        <v>09</v>
      </c>
      <c r="N106" t="str">
        <f>TEXT(H106,"DD")</f>
        <v>17</v>
      </c>
      <c r="O106" t="str">
        <f>IF(C106&gt;1000,"High","Low")</f>
        <v>Low</v>
      </c>
      <c r="P106" t="str">
        <f>IF(C106&gt;2500,"HIGH",IF(C106&gt;1000,"MEDIUM",IF(C106&lt;1000,"LOW",0)))</f>
        <v>LOW</v>
      </c>
    </row>
    <row r="107" spans="1:16" x14ac:dyDescent="0.35">
      <c r="A107" t="s">
        <v>1065</v>
      </c>
      <c r="B107">
        <v>2995</v>
      </c>
      <c r="C107">
        <v>220</v>
      </c>
      <c r="D107">
        <v>14</v>
      </c>
      <c r="E107" t="s">
        <v>38</v>
      </c>
      <c r="F107" t="s">
        <v>89</v>
      </c>
      <c r="G107" t="s">
        <v>40</v>
      </c>
      <c r="H107" s="1">
        <v>45548</v>
      </c>
      <c r="I107" t="s">
        <v>1066</v>
      </c>
      <c r="J107" t="s">
        <v>22</v>
      </c>
      <c r="K107" t="s">
        <v>23</v>
      </c>
      <c r="L107">
        <v>2024</v>
      </c>
      <c r="M107" t="str">
        <f>TEXT(H107,"MM")</f>
        <v>09</v>
      </c>
      <c r="N107" t="str">
        <f>TEXT(H107,"DD")</f>
        <v>13</v>
      </c>
      <c r="O107" t="str">
        <f>IF(C107&gt;1000,"High","Low")</f>
        <v>Low</v>
      </c>
      <c r="P107" t="str">
        <f>IF(C107&gt;2500,"HIGH",IF(C107&gt;1000,"MEDIUM",IF(C107&lt;1000,"LOW",0)))</f>
        <v>LOW</v>
      </c>
    </row>
    <row r="108" spans="1:16" x14ac:dyDescent="0.35">
      <c r="A108" t="s">
        <v>1065</v>
      </c>
      <c r="B108">
        <v>2047</v>
      </c>
      <c r="C108">
        <v>914</v>
      </c>
      <c r="D108">
        <v>5</v>
      </c>
      <c r="E108" t="s">
        <v>26</v>
      </c>
      <c r="F108" t="s">
        <v>48</v>
      </c>
      <c r="G108" t="s">
        <v>28</v>
      </c>
      <c r="H108" s="1">
        <v>45548</v>
      </c>
      <c r="I108" t="s">
        <v>1066</v>
      </c>
      <c r="J108" t="s">
        <v>22</v>
      </c>
      <c r="K108" t="s">
        <v>23</v>
      </c>
      <c r="L108">
        <v>2024</v>
      </c>
      <c r="M108" t="str">
        <f>TEXT(H108,"MM")</f>
        <v>09</v>
      </c>
      <c r="N108" t="str">
        <f>TEXT(H108,"DD")</f>
        <v>13</v>
      </c>
      <c r="O108" t="str">
        <f>IF(C108&gt;1000,"High","Low")</f>
        <v>Low</v>
      </c>
      <c r="P108" t="str">
        <f>IF(C108&gt;2500,"HIGH",IF(C108&gt;1000,"MEDIUM",IF(C108&lt;1000,"LOW",0)))</f>
        <v>LOW</v>
      </c>
    </row>
    <row r="109" spans="1:16" x14ac:dyDescent="0.35">
      <c r="A109" t="s">
        <v>1351</v>
      </c>
      <c r="B109">
        <v>7992</v>
      </c>
      <c r="C109">
        <v>893</v>
      </c>
      <c r="D109">
        <v>12</v>
      </c>
      <c r="E109" t="s">
        <v>12</v>
      </c>
      <c r="F109" t="s">
        <v>33</v>
      </c>
      <c r="G109" t="s">
        <v>40</v>
      </c>
      <c r="H109" s="1">
        <v>45548</v>
      </c>
      <c r="I109" t="s">
        <v>1352</v>
      </c>
      <c r="J109" t="s">
        <v>81</v>
      </c>
      <c r="K109" t="s">
        <v>96</v>
      </c>
      <c r="L109">
        <v>2024</v>
      </c>
      <c r="M109" t="str">
        <f>TEXT(H109,"MM")</f>
        <v>09</v>
      </c>
      <c r="N109" t="str">
        <f>TEXT(H109,"DD")</f>
        <v>13</v>
      </c>
      <c r="O109" t="str">
        <f>IF(C109&gt;1000,"High","Low")</f>
        <v>Low</v>
      </c>
      <c r="P109" t="str">
        <f>IF(C109&gt;2500,"HIGH",IF(C109&gt;1000,"MEDIUM",IF(C109&lt;1000,"LOW",0)))</f>
        <v>LOW</v>
      </c>
    </row>
    <row r="110" spans="1:16" x14ac:dyDescent="0.35">
      <c r="A110" t="s">
        <v>773</v>
      </c>
      <c r="B110">
        <v>1579</v>
      </c>
      <c r="C110">
        <v>602</v>
      </c>
      <c r="D110">
        <v>9</v>
      </c>
      <c r="E110" t="s">
        <v>12</v>
      </c>
      <c r="F110" t="s">
        <v>33</v>
      </c>
      <c r="G110" t="s">
        <v>40</v>
      </c>
      <c r="H110" s="1">
        <v>45543</v>
      </c>
      <c r="I110" t="s">
        <v>777</v>
      </c>
      <c r="J110" t="s">
        <v>22</v>
      </c>
      <c r="K110" t="s">
        <v>58</v>
      </c>
      <c r="L110">
        <v>2024</v>
      </c>
      <c r="M110" t="str">
        <f>TEXT(H110,"MM")</f>
        <v>09</v>
      </c>
      <c r="N110" t="str">
        <f>TEXT(H110,"DD")</f>
        <v>08</v>
      </c>
      <c r="O110" t="str">
        <f>IF(C110&gt;1000,"High","Low")</f>
        <v>Low</v>
      </c>
      <c r="P110" t="str">
        <f>IF(C110&gt;2500,"HIGH",IF(C110&gt;1000,"MEDIUM",IF(C110&lt;1000,"LOW",0)))</f>
        <v>LOW</v>
      </c>
    </row>
    <row r="111" spans="1:16" x14ac:dyDescent="0.35">
      <c r="A111" t="s">
        <v>773</v>
      </c>
      <c r="B111">
        <v>3760</v>
      </c>
      <c r="C111">
        <v>1849</v>
      </c>
      <c r="D111">
        <v>19</v>
      </c>
      <c r="E111" t="s">
        <v>38</v>
      </c>
      <c r="F111" t="s">
        <v>42</v>
      </c>
      <c r="G111" t="s">
        <v>34</v>
      </c>
      <c r="H111" s="1">
        <v>45543</v>
      </c>
      <c r="I111" t="s">
        <v>777</v>
      </c>
      <c r="J111" t="s">
        <v>22</v>
      </c>
      <c r="K111" t="s">
        <v>58</v>
      </c>
      <c r="L111">
        <v>2024</v>
      </c>
      <c r="M111" t="str">
        <f>TEXT(H111,"MM")</f>
        <v>09</v>
      </c>
      <c r="N111" t="str">
        <f>TEXT(H111,"DD")</f>
        <v>08</v>
      </c>
      <c r="O111" t="str">
        <f>IF(C111&gt;1000,"High","Low")</f>
        <v>High</v>
      </c>
      <c r="P111" t="str">
        <f>IF(C111&gt;2500,"HIGH",IF(C111&gt;1000,"MEDIUM",IF(C111&lt;1000,"LOW",0)))</f>
        <v>MEDIUM</v>
      </c>
    </row>
    <row r="112" spans="1:16" x14ac:dyDescent="0.35">
      <c r="A112" t="s">
        <v>295</v>
      </c>
      <c r="B112">
        <v>5934</v>
      </c>
      <c r="C112">
        <v>1563</v>
      </c>
      <c r="D112">
        <v>2</v>
      </c>
      <c r="E112" t="s">
        <v>26</v>
      </c>
      <c r="F112" t="s">
        <v>48</v>
      </c>
      <c r="G112" t="s">
        <v>34</v>
      </c>
      <c r="H112" s="1">
        <v>45541</v>
      </c>
      <c r="I112" t="s">
        <v>296</v>
      </c>
      <c r="J112" t="s">
        <v>19</v>
      </c>
      <c r="K112" t="s">
        <v>136</v>
      </c>
      <c r="L112">
        <v>2024</v>
      </c>
      <c r="M112" t="str">
        <f>TEXT(H112,"MM")</f>
        <v>09</v>
      </c>
      <c r="N112" t="str">
        <f>TEXT(H112,"DD")</f>
        <v>06</v>
      </c>
      <c r="O112" t="str">
        <f>IF(C112&gt;1000,"High","Low")</f>
        <v>High</v>
      </c>
      <c r="P112" t="str">
        <f>IF(C112&gt;2500,"HIGH",IF(C112&gt;1000,"MEDIUM",IF(C112&lt;1000,"LOW",0)))</f>
        <v>MEDIUM</v>
      </c>
    </row>
    <row r="113" spans="1:16" x14ac:dyDescent="0.35">
      <c r="A113" t="s">
        <v>168</v>
      </c>
      <c r="B113">
        <v>9538</v>
      </c>
      <c r="C113">
        <v>3158</v>
      </c>
      <c r="D113">
        <v>20</v>
      </c>
      <c r="E113" t="s">
        <v>12</v>
      </c>
      <c r="F113" t="s">
        <v>24</v>
      </c>
      <c r="G113" t="s">
        <v>40</v>
      </c>
      <c r="H113" s="1">
        <v>45539</v>
      </c>
      <c r="I113" t="s">
        <v>169</v>
      </c>
      <c r="J113" t="s">
        <v>36</v>
      </c>
      <c r="K113" t="s">
        <v>77</v>
      </c>
      <c r="L113">
        <v>2024</v>
      </c>
      <c r="M113" t="str">
        <f>TEXT(H113,"MM")</f>
        <v>09</v>
      </c>
      <c r="N113" t="str">
        <f>TEXT(H113,"DD")</f>
        <v>04</v>
      </c>
      <c r="O113" t="str">
        <f>IF(C113&gt;1000,"High","Low")</f>
        <v>High</v>
      </c>
      <c r="P113" t="str">
        <f>IF(C113&gt;2500,"HIGH",IF(C113&gt;1000,"MEDIUM",IF(C113&lt;1000,"LOW",0)))</f>
        <v>HIGH</v>
      </c>
    </row>
    <row r="114" spans="1:16" x14ac:dyDescent="0.35">
      <c r="A114" t="s">
        <v>168</v>
      </c>
      <c r="B114">
        <v>9035</v>
      </c>
      <c r="C114">
        <v>1227</v>
      </c>
      <c r="D114">
        <v>14</v>
      </c>
      <c r="E114" t="s">
        <v>38</v>
      </c>
      <c r="F114" t="s">
        <v>42</v>
      </c>
      <c r="G114" t="s">
        <v>34</v>
      </c>
      <c r="H114" s="1">
        <v>45539</v>
      </c>
      <c r="I114" t="s">
        <v>169</v>
      </c>
      <c r="J114" t="s">
        <v>36</v>
      </c>
      <c r="K114" t="s">
        <v>77</v>
      </c>
      <c r="L114">
        <v>2024</v>
      </c>
      <c r="M114" t="str">
        <f>TEXT(H114,"MM")</f>
        <v>09</v>
      </c>
      <c r="N114" t="str">
        <f>TEXT(H114,"DD")</f>
        <v>04</v>
      </c>
      <c r="O114" t="str">
        <f>IF(C114&gt;1000,"High","Low")</f>
        <v>High</v>
      </c>
      <c r="P114" t="str">
        <f>IF(C114&gt;2500,"HIGH",IF(C114&gt;1000,"MEDIUM",IF(C114&lt;1000,"LOW",0)))</f>
        <v>MEDIUM</v>
      </c>
    </row>
    <row r="115" spans="1:16" x14ac:dyDescent="0.35">
      <c r="A115" t="s">
        <v>1042</v>
      </c>
      <c r="B115">
        <v>1093</v>
      </c>
      <c r="C115">
        <v>397</v>
      </c>
      <c r="D115">
        <v>17</v>
      </c>
      <c r="E115" t="s">
        <v>12</v>
      </c>
      <c r="F115" t="s">
        <v>24</v>
      </c>
      <c r="G115" t="s">
        <v>40</v>
      </c>
      <c r="H115" s="1">
        <v>45536</v>
      </c>
      <c r="I115" t="s">
        <v>1044</v>
      </c>
      <c r="J115" t="s">
        <v>22</v>
      </c>
      <c r="K115" t="s">
        <v>23</v>
      </c>
      <c r="L115">
        <v>2024</v>
      </c>
      <c r="M115" t="str">
        <f>TEXT(H115,"MM")</f>
        <v>09</v>
      </c>
      <c r="N115" t="str">
        <f>TEXT(H115,"DD")</f>
        <v>01</v>
      </c>
      <c r="O115" t="str">
        <f>IF(C115&gt;1000,"High","Low")</f>
        <v>Low</v>
      </c>
      <c r="P115" t="str">
        <f>IF(C115&gt;2500,"HIGH",IF(C115&gt;1000,"MEDIUM",IF(C115&lt;1000,"LOW",0)))</f>
        <v>LOW</v>
      </c>
    </row>
    <row r="116" spans="1:16" x14ac:dyDescent="0.35">
      <c r="A116" t="s">
        <v>1042</v>
      </c>
      <c r="B116">
        <v>2636</v>
      </c>
      <c r="C116">
        <v>88</v>
      </c>
      <c r="D116">
        <v>11</v>
      </c>
      <c r="E116" t="s">
        <v>26</v>
      </c>
      <c r="F116" t="s">
        <v>54</v>
      </c>
      <c r="G116" t="s">
        <v>28</v>
      </c>
      <c r="H116" s="1">
        <v>45536</v>
      </c>
      <c r="I116" t="s">
        <v>1044</v>
      </c>
      <c r="J116" t="s">
        <v>22</v>
      </c>
      <c r="K116" t="s">
        <v>23</v>
      </c>
      <c r="L116">
        <v>2024</v>
      </c>
      <c r="M116" t="str">
        <f>TEXT(H116,"MM")</f>
        <v>09</v>
      </c>
      <c r="N116" t="str">
        <f>TEXT(H116,"DD")</f>
        <v>01</v>
      </c>
      <c r="O116" t="str">
        <f>IF(C116&gt;1000,"High","Low")</f>
        <v>Low</v>
      </c>
      <c r="P116" t="str">
        <f>IF(C116&gt;2500,"HIGH",IF(C116&gt;1000,"MEDIUM",IF(C116&lt;1000,"LOW",0)))</f>
        <v>LOW</v>
      </c>
    </row>
    <row r="117" spans="1:16" x14ac:dyDescent="0.35">
      <c r="A117" t="s">
        <v>842</v>
      </c>
      <c r="B117">
        <v>2944</v>
      </c>
      <c r="C117">
        <v>249</v>
      </c>
      <c r="D117">
        <v>5</v>
      </c>
      <c r="E117" t="s">
        <v>26</v>
      </c>
      <c r="F117" t="s">
        <v>66</v>
      </c>
      <c r="G117" t="s">
        <v>40</v>
      </c>
      <c r="H117" s="1">
        <v>45535</v>
      </c>
      <c r="I117" t="s">
        <v>843</v>
      </c>
      <c r="J117" t="s">
        <v>81</v>
      </c>
      <c r="K117" t="s">
        <v>82</v>
      </c>
      <c r="L117">
        <v>2024</v>
      </c>
      <c r="M117" t="str">
        <f>TEXT(H117,"MM")</f>
        <v>08</v>
      </c>
      <c r="N117" t="str">
        <f>TEXT(H117,"DD")</f>
        <v>31</v>
      </c>
      <c r="O117" t="str">
        <f>IF(C117&gt;1000,"High","Low")</f>
        <v>Low</v>
      </c>
      <c r="P117" t="str">
        <f>IF(C117&gt;2500,"HIGH",IF(C117&gt;1000,"MEDIUM",IF(C117&lt;1000,"LOW",0)))</f>
        <v>LOW</v>
      </c>
    </row>
    <row r="118" spans="1:16" x14ac:dyDescent="0.35">
      <c r="A118" t="s">
        <v>422</v>
      </c>
      <c r="B118">
        <v>3522</v>
      </c>
      <c r="C118">
        <v>898</v>
      </c>
      <c r="D118">
        <v>15</v>
      </c>
      <c r="E118" t="s">
        <v>26</v>
      </c>
      <c r="F118" t="s">
        <v>27</v>
      </c>
      <c r="G118" t="s">
        <v>40</v>
      </c>
      <c r="H118" s="1">
        <v>45533</v>
      </c>
      <c r="I118" t="s">
        <v>423</v>
      </c>
      <c r="J118" t="s">
        <v>81</v>
      </c>
      <c r="K118" t="s">
        <v>96</v>
      </c>
      <c r="L118">
        <v>2024</v>
      </c>
      <c r="M118" t="str">
        <f>TEXT(H118,"MM")</f>
        <v>08</v>
      </c>
      <c r="N118" t="str">
        <f>TEXT(H118,"DD")</f>
        <v>29</v>
      </c>
      <c r="O118" t="str">
        <f>IF(C118&gt;1000,"High","Low")</f>
        <v>Low</v>
      </c>
      <c r="P118" t="str">
        <f>IF(C118&gt;2500,"HIGH",IF(C118&gt;1000,"MEDIUM",IF(C118&lt;1000,"LOW",0)))</f>
        <v>LOW</v>
      </c>
    </row>
    <row r="119" spans="1:16" x14ac:dyDescent="0.35">
      <c r="A119" t="s">
        <v>411</v>
      </c>
      <c r="B119">
        <v>3461</v>
      </c>
      <c r="C119">
        <v>1537</v>
      </c>
      <c r="D119">
        <v>15</v>
      </c>
      <c r="E119" t="s">
        <v>38</v>
      </c>
      <c r="F119" t="s">
        <v>50</v>
      </c>
      <c r="G119" t="s">
        <v>34</v>
      </c>
      <c r="H119" s="1">
        <v>45527</v>
      </c>
      <c r="I119" t="s">
        <v>412</v>
      </c>
      <c r="J119" t="s">
        <v>19</v>
      </c>
      <c r="K119" t="s">
        <v>20</v>
      </c>
      <c r="L119">
        <v>2024</v>
      </c>
      <c r="M119" t="str">
        <f>TEXT(H119,"MM")</f>
        <v>08</v>
      </c>
      <c r="N119" t="str">
        <f>TEXT(H119,"DD")</f>
        <v>23</v>
      </c>
      <c r="O119" t="str">
        <f>IF(C119&gt;1000,"High","Low")</f>
        <v>High</v>
      </c>
      <c r="P119" t="str">
        <f>IF(C119&gt;2500,"HIGH",IF(C119&gt;1000,"MEDIUM",IF(C119&lt;1000,"LOW",0)))</f>
        <v>MEDIUM</v>
      </c>
    </row>
    <row r="120" spans="1:16" x14ac:dyDescent="0.35">
      <c r="A120" t="s">
        <v>411</v>
      </c>
      <c r="B120">
        <v>5714</v>
      </c>
      <c r="C120">
        <v>1438</v>
      </c>
      <c r="D120">
        <v>6</v>
      </c>
      <c r="E120" t="s">
        <v>12</v>
      </c>
      <c r="F120" t="s">
        <v>13</v>
      </c>
      <c r="G120" t="s">
        <v>40</v>
      </c>
      <c r="H120" s="1">
        <v>45527</v>
      </c>
      <c r="I120" t="s">
        <v>412</v>
      </c>
      <c r="J120" t="s">
        <v>19</v>
      </c>
      <c r="K120" t="s">
        <v>20</v>
      </c>
      <c r="L120">
        <v>2024</v>
      </c>
      <c r="M120" t="str">
        <f>TEXT(H120,"MM")</f>
        <v>08</v>
      </c>
      <c r="N120" t="str">
        <f>TEXT(H120,"DD")</f>
        <v>23</v>
      </c>
      <c r="O120" t="str">
        <f>IF(C120&gt;1000,"High","Low")</f>
        <v>High</v>
      </c>
      <c r="P120" t="str">
        <f>IF(C120&gt;2500,"HIGH",IF(C120&gt;1000,"MEDIUM",IF(C120&lt;1000,"LOW",0)))</f>
        <v>MEDIUM</v>
      </c>
    </row>
    <row r="121" spans="1:16" x14ac:dyDescent="0.35">
      <c r="A121" t="s">
        <v>411</v>
      </c>
      <c r="B121">
        <v>3853</v>
      </c>
      <c r="C121">
        <v>1457</v>
      </c>
      <c r="D121">
        <v>10</v>
      </c>
      <c r="E121" t="s">
        <v>26</v>
      </c>
      <c r="F121" t="s">
        <v>66</v>
      </c>
      <c r="G121" t="s">
        <v>55</v>
      </c>
      <c r="H121" s="1">
        <v>45527</v>
      </c>
      <c r="I121" t="s">
        <v>412</v>
      </c>
      <c r="J121" t="s">
        <v>19</v>
      </c>
      <c r="K121" t="s">
        <v>20</v>
      </c>
      <c r="L121">
        <v>2024</v>
      </c>
      <c r="M121" t="str">
        <f>TEXT(H121,"MM")</f>
        <v>08</v>
      </c>
      <c r="N121" t="str">
        <f>TEXT(H121,"DD")</f>
        <v>23</v>
      </c>
      <c r="O121" t="str">
        <f>IF(C121&gt;1000,"High","Low")</f>
        <v>High</v>
      </c>
      <c r="P121" t="str">
        <f>IF(C121&gt;2500,"HIGH",IF(C121&gt;1000,"MEDIUM",IF(C121&lt;1000,"LOW",0)))</f>
        <v>MEDIUM</v>
      </c>
    </row>
    <row r="122" spans="1:16" x14ac:dyDescent="0.35">
      <c r="A122" t="s">
        <v>704</v>
      </c>
      <c r="B122">
        <v>5730</v>
      </c>
      <c r="C122">
        <v>482</v>
      </c>
      <c r="D122">
        <v>6</v>
      </c>
      <c r="E122" t="s">
        <v>12</v>
      </c>
      <c r="F122" t="s">
        <v>33</v>
      </c>
      <c r="G122" t="s">
        <v>55</v>
      </c>
      <c r="H122" s="1">
        <v>45525</v>
      </c>
      <c r="I122" t="s">
        <v>705</v>
      </c>
      <c r="J122" t="s">
        <v>16</v>
      </c>
      <c r="K122" t="s">
        <v>120</v>
      </c>
      <c r="L122">
        <v>2024</v>
      </c>
      <c r="M122" t="str">
        <f>TEXT(H122,"MM")</f>
        <v>08</v>
      </c>
      <c r="N122" t="str">
        <f>TEXT(H122,"DD")</f>
        <v>21</v>
      </c>
      <c r="O122" t="str">
        <f>IF(C122&gt;1000,"High","Low")</f>
        <v>Low</v>
      </c>
      <c r="P122" t="str">
        <f>IF(C122&gt;2500,"HIGH",IF(C122&gt;1000,"MEDIUM",IF(C122&lt;1000,"LOW",0)))</f>
        <v>LOW</v>
      </c>
    </row>
    <row r="123" spans="1:16" x14ac:dyDescent="0.35">
      <c r="A123" t="s">
        <v>1011</v>
      </c>
      <c r="B123">
        <v>4544</v>
      </c>
      <c r="C123">
        <v>1726</v>
      </c>
      <c r="D123">
        <v>9</v>
      </c>
      <c r="E123" t="s">
        <v>12</v>
      </c>
      <c r="F123" t="s">
        <v>69</v>
      </c>
      <c r="G123" t="s">
        <v>34</v>
      </c>
      <c r="H123" s="1">
        <v>45525</v>
      </c>
      <c r="I123" t="s">
        <v>1012</v>
      </c>
      <c r="J123" t="s">
        <v>61</v>
      </c>
      <c r="K123" t="s">
        <v>62</v>
      </c>
      <c r="L123">
        <v>2024</v>
      </c>
      <c r="M123" t="str">
        <f>TEXT(H123,"MM")</f>
        <v>08</v>
      </c>
      <c r="N123" t="str">
        <f>TEXT(H123,"DD")</f>
        <v>21</v>
      </c>
      <c r="O123" t="str">
        <f>IF(C123&gt;1000,"High","Low")</f>
        <v>High</v>
      </c>
      <c r="P123" t="str">
        <f>IF(C123&gt;2500,"HIGH",IF(C123&gt;1000,"MEDIUM",IF(C123&lt;1000,"LOW",0)))</f>
        <v>MEDIUM</v>
      </c>
    </row>
    <row r="124" spans="1:16" x14ac:dyDescent="0.35">
      <c r="A124" t="s">
        <v>1011</v>
      </c>
      <c r="B124">
        <v>5900</v>
      </c>
      <c r="C124">
        <v>1738</v>
      </c>
      <c r="D124">
        <v>20</v>
      </c>
      <c r="E124" t="s">
        <v>12</v>
      </c>
      <c r="F124" t="s">
        <v>69</v>
      </c>
      <c r="G124" t="s">
        <v>14</v>
      </c>
      <c r="H124" s="1">
        <v>45525</v>
      </c>
      <c r="I124" t="s">
        <v>1012</v>
      </c>
      <c r="J124" t="s">
        <v>61</v>
      </c>
      <c r="K124" t="s">
        <v>62</v>
      </c>
      <c r="L124">
        <v>2024</v>
      </c>
      <c r="M124" t="str">
        <f>TEXT(H124,"MM")</f>
        <v>08</v>
      </c>
      <c r="N124" t="str">
        <f>TEXT(H124,"DD")</f>
        <v>21</v>
      </c>
      <c r="O124" t="str">
        <f>IF(C124&gt;1000,"High","Low")</f>
        <v>High</v>
      </c>
      <c r="P124" t="str">
        <f>IF(C124&gt;2500,"HIGH",IF(C124&gt;1000,"MEDIUM",IF(C124&lt;1000,"LOW",0)))</f>
        <v>MEDIUM</v>
      </c>
    </row>
    <row r="125" spans="1:16" x14ac:dyDescent="0.35">
      <c r="A125" t="s">
        <v>459</v>
      </c>
      <c r="B125">
        <v>7930</v>
      </c>
      <c r="C125">
        <v>1981</v>
      </c>
      <c r="D125">
        <v>13</v>
      </c>
      <c r="E125" t="s">
        <v>38</v>
      </c>
      <c r="F125" t="s">
        <v>42</v>
      </c>
      <c r="G125" t="s">
        <v>40</v>
      </c>
      <c r="H125" s="1">
        <v>45513</v>
      </c>
      <c r="I125" t="s">
        <v>461</v>
      </c>
      <c r="J125" t="s">
        <v>19</v>
      </c>
      <c r="K125" t="s">
        <v>53</v>
      </c>
      <c r="L125">
        <v>2024</v>
      </c>
      <c r="M125" t="str">
        <f>TEXT(H125,"MM")</f>
        <v>08</v>
      </c>
      <c r="N125" t="str">
        <f>TEXT(H125,"DD")</f>
        <v>09</v>
      </c>
      <c r="O125" t="str">
        <f>IF(C125&gt;1000,"High","Low")</f>
        <v>High</v>
      </c>
      <c r="P125" t="str">
        <f>IF(C125&gt;2500,"HIGH",IF(C125&gt;1000,"MEDIUM",IF(C125&lt;1000,"LOW",0)))</f>
        <v>MEDIUM</v>
      </c>
    </row>
    <row r="126" spans="1:16" x14ac:dyDescent="0.35">
      <c r="A126" t="s">
        <v>1286</v>
      </c>
      <c r="B126">
        <v>5951</v>
      </c>
      <c r="C126">
        <v>936</v>
      </c>
      <c r="D126">
        <v>6</v>
      </c>
      <c r="E126" t="s">
        <v>12</v>
      </c>
      <c r="F126" t="s">
        <v>33</v>
      </c>
      <c r="G126" t="s">
        <v>28</v>
      </c>
      <c r="H126" s="1">
        <v>45511</v>
      </c>
      <c r="I126" t="s">
        <v>1287</v>
      </c>
      <c r="J126" t="s">
        <v>61</v>
      </c>
      <c r="K126" t="s">
        <v>62</v>
      </c>
      <c r="L126">
        <v>2024</v>
      </c>
      <c r="M126" t="str">
        <f>TEXT(H126,"MM")</f>
        <v>08</v>
      </c>
      <c r="N126" t="str">
        <f>TEXT(H126,"DD")</f>
        <v>07</v>
      </c>
      <c r="O126" t="str">
        <f>IF(C126&gt;1000,"High","Low")</f>
        <v>Low</v>
      </c>
      <c r="P126" t="str">
        <f>IF(C126&gt;2500,"HIGH",IF(C126&gt;1000,"MEDIUM",IF(C126&lt;1000,"LOW",0)))</f>
        <v>LOW</v>
      </c>
    </row>
    <row r="127" spans="1:16" x14ac:dyDescent="0.35">
      <c r="A127" t="s">
        <v>92</v>
      </c>
      <c r="B127">
        <v>7784</v>
      </c>
      <c r="C127">
        <v>2937</v>
      </c>
      <c r="D127">
        <v>12</v>
      </c>
      <c r="E127" t="s">
        <v>26</v>
      </c>
      <c r="F127" t="s">
        <v>48</v>
      </c>
      <c r="G127" t="s">
        <v>14</v>
      </c>
      <c r="H127" s="1">
        <v>45510</v>
      </c>
      <c r="I127" t="s">
        <v>93</v>
      </c>
      <c r="J127" t="s">
        <v>36</v>
      </c>
      <c r="K127" t="s">
        <v>77</v>
      </c>
      <c r="L127">
        <v>2024</v>
      </c>
      <c r="M127" t="str">
        <f>TEXT(H127,"MM")</f>
        <v>08</v>
      </c>
      <c r="N127" t="str">
        <f>TEXT(H127,"DD")</f>
        <v>06</v>
      </c>
      <c r="O127" t="str">
        <f>IF(C127&gt;1000,"High","Low")</f>
        <v>High</v>
      </c>
      <c r="P127" t="str">
        <f>IF(C127&gt;2500,"HIGH",IF(C127&gt;1000,"MEDIUM",IF(C127&lt;1000,"LOW",0)))</f>
        <v>HIGH</v>
      </c>
    </row>
    <row r="128" spans="1:16" x14ac:dyDescent="0.35">
      <c r="A128" t="s">
        <v>92</v>
      </c>
      <c r="B128">
        <v>5591</v>
      </c>
      <c r="C128">
        <v>1696</v>
      </c>
      <c r="D128">
        <v>3</v>
      </c>
      <c r="E128" t="s">
        <v>26</v>
      </c>
      <c r="F128" t="s">
        <v>27</v>
      </c>
      <c r="G128" t="s">
        <v>55</v>
      </c>
      <c r="H128" s="1">
        <v>45510</v>
      </c>
      <c r="I128" t="s">
        <v>93</v>
      </c>
      <c r="J128" t="s">
        <v>36</v>
      </c>
      <c r="K128" t="s">
        <v>77</v>
      </c>
      <c r="L128">
        <v>2024</v>
      </c>
      <c r="M128" t="str">
        <f>TEXT(H128,"MM")</f>
        <v>08</v>
      </c>
      <c r="N128" t="str">
        <f>TEXT(H128,"DD")</f>
        <v>06</v>
      </c>
      <c r="O128" t="str">
        <f>IF(C128&gt;1000,"High","Low")</f>
        <v>High</v>
      </c>
      <c r="P128" t="str">
        <f>IF(C128&gt;2500,"HIGH",IF(C128&gt;1000,"MEDIUM",IF(C128&lt;1000,"LOW",0)))</f>
        <v>MEDIUM</v>
      </c>
    </row>
    <row r="129" spans="1:16" x14ac:dyDescent="0.35">
      <c r="A129" t="s">
        <v>92</v>
      </c>
      <c r="B129">
        <v>5122</v>
      </c>
      <c r="C129">
        <v>2413</v>
      </c>
      <c r="D129">
        <v>12</v>
      </c>
      <c r="E129" t="s">
        <v>12</v>
      </c>
      <c r="F129" t="s">
        <v>13</v>
      </c>
      <c r="G129" t="s">
        <v>55</v>
      </c>
      <c r="H129" s="1">
        <v>45510</v>
      </c>
      <c r="I129" t="s">
        <v>93</v>
      </c>
      <c r="J129" t="s">
        <v>36</v>
      </c>
      <c r="K129" t="s">
        <v>77</v>
      </c>
      <c r="L129">
        <v>2024</v>
      </c>
      <c r="M129" t="str">
        <f>TEXT(H129,"MM")</f>
        <v>08</v>
      </c>
      <c r="N129" t="str">
        <f>TEXT(H129,"DD")</f>
        <v>06</v>
      </c>
      <c r="O129" t="str">
        <f>IF(C129&gt;1000,"High","Low")</f>
        <v>High</v>
      </c>
      <c r="P129" t="str">
        <f>IF(C129&gt;2500,"HIGH",IF(C129&gt;1000,"MEDIUM",IF(C129&lt;1000,"LOW",0)))</f>
        <v>MEDIUM</v>
      </c>
    </row>
    <row r="130" spans="1:16" x14ac:dyDescent="0.35">
      <c r="A130" t="s">
        <v>1140</v>
      </c>
      <c r="B130">
        <v>5338</v>
      </c>
      <c r="C130">
        <v>1354</v>
      </c>
      <c r="D130">
        <v>16</v>
      </c>
      <c r="E130" t="s">
        <v>26</v>
      </c>
      <c r="F130" t="s">
        <v>48</v>
      </c>
      <c r="G130" t="s">
        <v>14</v>
      </c>
      <c r="H130" s="1">
        <v>45505</v>
      </c>
      <c r="I130" t="s">
        <v>1141</v>
      </c>
      <c r="J130" t="s">
        <v>19</v>
      </c>
      <c r="K130" t="s">
        <v>136</v>
      </c>
      <c r="L130">
        <v>2024</v>
      </c>
      <c r="M130" t="str">
        <f>TEXT(H130,"MM")</f>
        <v>08</v>
      </c>
      <c r="N130" t="str">
        <f>TEXT(H130,"DD")</f>
        <v>01</v>
      </c>
      <c r="O130" t="str">
        <f>IF(C130&gt;1000,"High","Low")</f>
        <v>High</v>
      </c>
      <c r="P130" t="str">
        <f>IF(C130&gt;2500,"HIGH",IF(C130&gt;1000,"MEDIUM",IF(C130&lt;1000,"LOW",0)))</f>
        <v>MEDIUM</v>
      </c>
    </row>
    <row r="131" spans="1:16" x14ac:dyDescent="0.35">
      <c r="A131" t="s">
        <v>1396</v>
      </c>
      <c r="B131">
        <v>8825</v>
      </c>
      <c r="C131">
        <v>3594</v>
      </c>
      <c r="D131">
        <v>15</v>
      </c>
      <c r="E131" t="s">
        <v>38</v>
      </c>
      <c r="F131" t="s">
        <v>39</v>
      </c>
      <c r="G131" t="s">
        <v>28</v>
      </c>
      <c r="H131" s="1">
        <v>45504</v>
      </c>
      <c r="I131" t="s">
        <v>1397</v>
      </c>
      <c r="J131" t="s">
        <v>22</v>
      </c>
      <c r="K131" t="s">
        <v>44</v>
      </c>
      <c r="L131">
        <v>2024</v>
      </c>
      <c r="M131" t="str">
        <f>TEXT(H131,"MM")</f>
        <v>07</v>
      </c>
      <c r="N131" t="str">
        <f>TEXT(H131,"DD")</f>
        <v>31</v>
      </c>
      <c r="O131" t="str">
        <f>IF(C131&gt;1000,"High","Low")</f>
        <v>High</v>
      </c>
      <c r="P131" t="str">
        <f>IF(C131&gt;2500,"HIGH",IF(C131&gt;1000,"MEDIUM",IF(C131&lt;1000,"LOW",0)))</f>
        <v>HIGH</v>
      </c>
    </row>
    <row r="132" spans="1:16" x14ac:dyDescent="0.35">
      <c r="A132" t="s">
        <v>1054</v>
      </c>
      <c r="B132">
        <v>2451</v>
      </c>
      <c r="C132">
        <v>342</v>
      </c>
      <c r="D132">
        <v>8</v>
      </c>
      <c r="E132" t="s">
        <v>26</v>
      </c>
      <c r="F132" t="s">
        <v>54</v>
      </c>
      <c r="G132" t="s">
        <v>34</v>
      </c>
      <c r="H132" s="1">
        <v>45503</v>
      </c>
      <c r="I132" t="s">
        <v>1057</v>
      </c>
      <c r="J132" t="s">
        <v>61</v>
      </c>
      <c r="K132" t="s">
        <v>110</v>
      </c>
      <c r="L132">
        <v>2024</v>
      </c>
      <c r="M132" t="str">
        <f>TEXT(H132,"MM")</f>
        <v>07</v>
      </c>
      <c r="N132" t="str">
        <f>TEXT(H132,"DD")</f>
        <v>30</v>
      </c>
      <c r="O132" t="str">
        <f>IF(C132&gt;1000,"High","Low")</f>
        <v>Low</v>
      </c>
      <c r="P132" t="str">
        <f>IF(C132&gt;2500,"HIGH",IF(C132&gt;1000,"MEDIUM",IF(C132&lt;1000,"LOW",0)))</f>
        <v>LOW</v>
      </c>
    </row>
    <row r="133" spans="1:16" x14ac:dyDescent="0.35">
      <c r="A133" t="s">
        <v>718</v>
      </c>
      <c r="B133">
        <v>2239</v>
      </c>
      <c r="C133">
        <v>1094</v>
      </c>
      <c r="D133">
        <v>18</v>
      </c>
      <c r="E133" t="s">
        <v>12</v>
      </c>
      <c r="F133" t="s">
        <v>24</v>
      </c>
      <c r="G133" t="s">
        <v>55</v>
      </c>
      <c r="H133" s="1">
        <v>45501</v>
      </c>
      <c r="I133" t="s">
        <v>719</v>
      </c>
      <c r="J133" t="s">
        <v>16</v>
      </c>
      <c r="K133" t="s">
        <v>120</v>
      </c>
      <c r="L133">
        <v>2024</v>
      </c>
      <c r="M133" t="str">
        <f>TEXT(H133,"MM")</f>
        <v>07</v>
      </c>
      <c r="N133" t="str">
        <f>TEXT(H133,"DD")</f>
        <v>28</v>
      </c>
      <c r="O133" t="str">
        <f>IF(C133&gt;1000,"High","Low")</f>
        <v>High</v>
      </c>
      <c r="P133" t="str">
        <f>IF(C133&gt;2500,"HIGH",IF(C133&gt;1000,"MEDIUM",IF(C133&lt;1000,"LOW",0)))</f>
        <v>MEDIUM</v>
      </c>
    </row>
    <row r="134" spans="1:16" x14ac:dyDescent="0.35">
      <c r="A134" t="s">
        <v>718</v>
      </c>
      <c r="B134">
        <v>4932</v>
      </c>
      <c r="C134">
        <v>1153</v>
      </c>
      <c r="D134">
        <v>1</v>
      </c>
      <c r="E134" t="s">
        <v>26</v>
      </c>
      <c r="F134" t="s">
        <v>48</v>
      </c>
      <c r="G134" t="s">
        <v>55</v>
      </c>
      <c r="H134" s="1">
        <v>45501</v>
      </c>
      <c r="I134" t="s">
        <v>719</v>
      </c>
      <c r="J134" t="s">
        <v>16</v>
      </c>
      <c r="K134" t="s">
        <v>120</v>
      </c>
      <c r="L134">
        <v>2024</v>
      </c>
      <c r="M134" t="str">
        <f>TEXT(H134,"MM")</f>
        <v>07</v>
      </c>
      <c r="N134" t="str">
        <f>TEXT(H134,"DD")</f>
        <v>28</v>
      </c>
      <c r="O134" t="str">
        <f>IF(C134&gt;1000,"High","Low")</f>
        <v>High</v>
      </c>
      <c r="P134" t="str">
        <f>IF(C134&gt;2500,"HIGH",IF(C134&gt;1000,"MEDIUM",IF(C134&lt;1000,"LOW",0)))</f>
        <v>MEDIUM</v>
      </c>
    </row>
    <row r="135" spans="1:16" x14ac:dyDescent="0.35">
      <c r="A135" t="s">
        <v>732</v>
      </c>
      <c r="B135">
        <v>7195</v>
      </c>
      <c r="C135">
        <v>1665</v>
      </c>
      <c r="D135">
        <v>7</v>
      </c>
      <c r="E135" t="s">
        <v>26</v>
      </c>
      <c r="F135" t="s">
        <v>48</v>
      </c>
      <c r="G135" t="s">
        <v>55</v>
      </c>
      <c r="H135" s="1">
        <v>45500</v>
      </c>
      <c r="I135" t="s">
        <v>733</v>
      </c>
      <c r="J135" t="s">
        <v>22</v>
      </c>
      <c r="K135" t="s">
        <v>58</v>
      </c>
      <c r="L135">
        <v>2024</v>
      </c>
      <c r="M135" t="str">
        <f>TEXT(H135,"MM")</f>
        <v>07</v>
      </c>
      <c r="N135" t="str">
        <f>TEXT(H135,"DD")</f>
        <v>27</v>
      </c>
      <c r="O135" t="str">
        <f>IF(C135&gt;1000,"High","Low")</f>
        <v>High</v>
      </c>
      <c r="P135" t="str">
        <f>IF(C135&gt;2500,"HIGH",IF(C135&gt;1000,"MEDIUM",IF(C135&lt;1000,"LOW",0)))</f>
        <v>MEDIUM</v>
      </c>
    </row>
    <row r="136" spans="1:16" x14ac:dyDescent="0.35">
      <c r="A136" t="s">
        <v>244</v>
      </c>
      <c r="B136">
        <v>6471</v>
      </c>
      <c r="C136">
        <v>2842</v>
      </c>
      <c r="D136">
        <v>18</v>
      </c>
      <c r="E136" t="s">
        <v>12</v>
      </c>
      <c r="F136" t="s">
        <v>13</v>
      </c>
      <c r="G136" t="s">
        <v>14</v>
      </c>
      <c r="H136" s="1">
        <v>45491</v>
      </c>
      <c r="I136" t="s">
        <v>245</v>
      </c>
      <c r="J136" t="s">
        <v>19</v>
      </c>
      <c r="K136" t="s">
        <v>136</v>
      </c>
      <c r="L136">
        <v>2024</v>
      </c>
      <c r="M136" t="str">
        <f>TEXT(H136,"MM")</f>
        <v>07</v>
      </c>
      <c r="N136" t="str">
        <f>TEXT(H136,"DD")</f>
        <v>18</v>
      </c>
      <c r="O136" t="str">
        <f>IF(C136&gt;1000,"High","Low")</f>
        <v>High</v>
      </c>
      <c r="P136" t="str">
        <f>IF(C136&gt;2500,"HIGH",IF(C136&gt;1000,"MEDIUM",IF(C136&lt;1000,"LOW",0)))</f>
        <v>HIGH</v>
      </c>
    </row>
    <row r="137" spans="1:16" x14ac:dyDescent="0.35">
      <c r="A137" t="s">
        <v>891</v>
      </c>
      <c r="B137">
        <v>5831</v>
      </c>
      <c r="C137">
        <v>1574</v>
      </c>
      <c r="D137">
        <v>17</v>
      </c>
      <c r="E137" t="s">
        <v>26</v>
      </c>
      <c r="F137" t="s">
        <v>27</v>
      </c>
      <c r="G137" t="s">
        <v>28</v>
      </c>
      <c r="H137" s="1">
        <v>45491</v>
      </c>
      <c r="I137" t="s">
        <v>893</v>
      </c>
      <c r="J137" t="s">
        <v>36</v>
      </c>
      <c r="K137" t="s">
        <v>64</v>
      </c>
      <c r="L137">
        <v>2024</v>
      </c>
      <c r="M137" t="str">
        <f>TEXT(H137,"MM")</f>
        <v>07</v>
      </c>
      <c r="N137" t="str">
        <f>TEXT(H137,"DD")</f>
        <v>18</v>
      </c>
      <c r="O137" t="str">
        <f>IF(C137&gt;1000,"High","Low")</f>
        <v>High</v>
      </c>
      <c r="P137" t="str">
        <f>IF(C137&gt;2500,"HIGH",IF(C137&gt;1000,"MEDIUM",IF(C137&lt;1000,"LOW",0)))</f>
        <v>MEDIUM</v>
      </c>
    </row>
    <row r="138" spans="1:16" x14ac:dyDescent="0.35">
      <c r="A138" t="s">
        <v>283</v>
      </c>
      <c r="B138">
        <v>1085</v>
      </c>
      <c r="C138">
        <v>301</v>
      </c>
      <c r="D138">
        <v>20</v>
      </c>
      <c r="E138" t="s">
        <v>38</v>
      </c>
      <c r="F138" t="s">
        <v>89</v>
      </c>
      <c r="G138" t="s">
        <v>14</v>
      </c>
      <c r="H138" s="1">
        <v>45486</v>
      </c>
      <c r="I138" t="s">
        <v>284</v>
      </c>
      <c r="J138" t="s">
        <v>22</v>
      </c>
      <c r="K138" t="s">
        <v>23</v>
      </c>
      <c r="L138">
        <v>2024</v>
      </c>
      <c r="M138" t="str">
        <f>TEXT(H138,"MM")</f>
        <v>07</v>
      </c>
      <c r="N138" t="str">
        <f>TEXT(H138,"DD")</f>
        <v>13</v>
      </c>
      <c r="O138" t="str">
        <f>IF(C138&gt;1000,"High","Low")</f>
        <v>Low</v>
      </c>
      <c r="P138" t="str">
        <f>IF(C138&gt;2500,"HIGH",IF(C138&gt;1000,"MEDIUM",IF(C138&lt;1000,"LOW",0)))</f>
        <v>LOW</v>
      </c>
    </row>
    <row r="139" spans="1:16" x14ac:dyDescent="0.35">
      <c r="A139" t="s">
        <v>584</v>
      </c>
      <c r="B139">
        <v>6200</v>
      </c>
      <c r="C139">
        <v>2321</v>
      </c>
      <c r="D139">
        <v>18</v>
      </c>
      <c r="E139" t="s">
        <v>38</v>
      </c>
      <c r="F139" t="s">
        <v>39</v>
      </c>
      <c r="G139" t="s">
        <v>40</v>
      </c>
      <c r="H139" s="1">
        <v>45484</v>
      </c>
      <c r="I139" t="s">
        <v>585</v>
      </c>
      <c r="J139" t="s">
        <v>36</v>
      </c>
      <c r="K139" t="s">
        <v>37</v>
      </c>
      <c r="L139">
        <v>2024</v>
      </c>
      <c r="M139" t="str">
        <f>TEXT(H139,"MM")</f>
        <v>07</v>
      </c>
      <c r="N139" t="str">
        <f>TEXT(H139,"DD")</f>
        <v>11</v>
      </c>
      <c r="O139" t="str">
        <f>IF(C139&gt;1000,"High","Low")</f>
        <v>High</v>
      </c>
      <c r="P139" t="str">
        <f>IF(C139&gt;2500,"HIGH",IF(C139&gt;1000,"MEDIUM",IF(C139&lt;1000,"LOW",0)))</f>
        <v>MEDIUM</v>
      </c>
    </row>
    <row r="140" spans="1:16" x14ac:dyDescent="0.35">
      <c r="A140" t="s">
        <v>181</v>
      </c>
      <c r="B140">
        <v>1801</v>
      </c>
      <c r="C140">
        <v>641</v>
      </c>
      <c r="D140">
        <v>20</v>
      </c>
      <c r="E140" t="s">
        <v>26</v>
      </c>
      <c r="F140" t="s">
        <v>48</v>
      </c>
      <c r="G140" t="s">
        <v>40</v>
      </c>
      <c r="H140" s="1">
        <v>45482</v>
      </c>
      <c r="I140" t="s">
        <v>182</v>
      </c>
      <c r="J140" t="s">
        <v>36</v>
      </c>
      <c r="K140" t="s">
        <v>37</v>
      </c>
      <c r="L140">
        <v>2024</v>
      </c>
      <c r="M140" t="str">
        <f>TEXT(H140,"MM")</f>
        <v>07</v>
      </c>
      <c r="N140" t="str">
        <f>TEXT(H140,"DD")</f>
        <v>09</v>
      </c>
      <c r="O140" t="str">
        <f>IF(C140&gt;1000,"High","Low")</f>
        <v>Low</v>
      </c>
      <c r="P140" t="str">
        <f>IF(C140&gt;2500,"HIGH",IF(C140&gt;1000,"MEDIUM",IF(C140&lt;1000,"LOW",0)))</f>
        <v>LOW</v>
      </c>
    </row>
    <row r="141" spans="1:16" x14ac:dyDescent="0.35">
      <c r="A141" t="s">
        <v>181</v>
      </c>
      <c r="B141">
        <v>5301</v>
      </c>
      <c r="C141">
        <v>817</v>
      </c>
      <c r="D141">
        <v>10</v>
      </c>
      <c r="E141" t="s">
        <v>38</v>
      </c>
      <c r="F141" t="s">
        <v>39</v>
      </c>
      <c r="G141" t="s">
        <v>28</v>
      </c>
      <c r="H141" s="1">
        <v>45482</v>
      </c>
      <c r="I141" t="s">
        <v>182</v>
      </c>
      <c r="J141" t="s">
        <v>36</v>
      </c>
      <c r="K141" t="s">
        <v>37</v>
      </c>
      <c r="L141">
        <v>2024</v>
      </c>
      <c r="M141" t="str">
        <f>TEXT(H141,"MM")</f>
        <v>07</v>
      </c>
      <c r="N141" t="str">
        <f>TEXT(H141,"DD")</f>
        <v>09</v>
      </c>
      <c r="O141" t="str">
        <f>IF(C141&gt;1000,"High","Low")</f>
        <v>Low</v>
      </c>
      <c r="P141" t="str">
        <f>IF(C141&gt;2500,"HIGH",IF(C141&gt;1000,"MEDIUM",IF(C141&lt;1000,"LOW",0)))</f>
        <v>LOW</v>
      </c>
    </row>
    <row r="142" spans="1:16" x14ac:dyDescent="0.35">
      <c r="A142" t="s">
        <v>181</v>
      </c>
      <c r="B142">
        <v>1166</v>
      </c>
      <c r="C142">
        <v>520</v>
      </c>
      <c r="D142">
        <v>12</v>
      </c>
      <c r="E142" t="s">
        <v>26</v>
      </c>
      <c r="F142" t="s">
        <v>54</v>
      </c>
      <c r="G142" t="s">
        <v>28</v>
      </c>
      <c r="H142" s="1">
        <v>45482</v>
      </c>
      <c r="I142" t="s">
        <v>182</v>
      </c>
      <c r="J142" t="s">
        <v>36</v>
      </c>
      <c r="K142" t="s">
        <v>37</v>
      </c>
      <c r="L142">
        <v>2024</v>
      </c>
      <c r="M142" t="str">
        <f>TEXT(H142,"MM")</f>
        <v>07</v>
      </c>
      <c r="N142" t="str">
        <f>TEXT(H142,"DD")</f>
        <v>09</v>
      </c>
      <c r="O142" t="str">
        <f>IF(C142&gt;1000,"High","Low")</f>
        <v>Low</v>
      </c>
      <c r="P142" t="str">
        <f>IF(C142&gt;2500,"HIGH",IF(C142&gt;1000,"MEDIUM",IF(C142&lt;1000,"LOW",0)))</f>
        <v>LOW</v>
      </c>
    </row>
    <row r="143" spans="1:16" x14ac:dyDescent="0.35">
      <c r="A143" t="s">
        <v>181</v>
      </c>
      <c r="B143">
        <v>3196</v>
      </c>
      <c r="C143">
        <v>1411</v>
      </c>
      <c r="D143">
        <v>15</v>
      </c>
      <c r="E143" t="s">
        <v>26</v>
      </c>
      <c r="F143" t="s">
        <v>54</v>
      </c>
      <c r="G143" t="s">
        <v>28</v>
      </c>
      <c r="H143" s="1">
        <v>45482</v>
      </c>
      <c r="I143" t="s">
        <v>182</v>
      </c>
      <c r="J143" t="s">
        <v>36</v>
      </c>
      <c r="K143" t="s">
        <v>37</v>
      </c>
      <c r="L143">
        <v>2024</v>
      </c>
      <c r="M143" t="str">
        <f>TEXT(H143,"MM")</f>
        <v>07</v>
      </c>
      <c r="N143" t="str">
        <f>TEXT(H143,"DD")</f>
        <v>09</v>
      </c>
      <c r="O143" t="str">
        <f>IF(C143&gt;1000,"High","Low")</f>
        <v>High</v>
      </c>
      <c r="P143" t="str">
        <f>IF(C143&gt;2500,"HIGH",IF(C143&gt;1000,"MEDIUM",IF(C143&lt;1000,"LOW",0)))</f>
        <v>MEDIUM</v>
      </c>
    </row>
    <row r="144" spans="1:16" x14ac:dyDescent="0.35">
      <c r="A144" t="s">
        <v>747</v>
      </c>
      <c r="B144">
        <v>9653</v>
      </c>
      <c r="C144">
        <v>2471</v>
      </c>
      <c r="D144">
        <v>6</v>
      </c>
      <c r="E144" t="s">
        <v>26</v>
      </c>
      <c r="F144" t="s">
        <v>54</v>
      </c>
      <c r="G144" t="s">
        <v>14</v>
      </c>
      <c r="H144" s="1">
        <v>45481</v>
      </c>
      <c r="I144" t="s">
        <v>748</v>
      </c>
      <c r="J144" t="s">
        <v>22</v>
      </c>
      <c r="K144" t="s">
        <v>23</v>
      </c>
      <c r="L144">
        <v>2024</v>
      </c>
      <c r="M144" t="str">
        <f>TEXT(H144,"MM")</f>
        <v>07</v>
      </c>
      <c r="N144" t="str">
        <f>TEXT(H144,"DD")</f>
        <v>08</v>
      </c>
      <c r="O144" t="str">
        <f>IF(C144&gt;1000,"High","Low")</f>
        <v>High</v>
      </c>
      <c r="P144" t="str">
        <f>IF(C144&gt;2500,"HIGH",IF(C144&gt;1000,"MEDIUM",IF(C144&lt;1000,"LOW",0)))</f>
        <v>MEDIUM</v>
      </c>
    </row>
    <row r="145" spans="1:16" x14ac:dyDescent="0.35">
      <c r="A145" t="s">
        <v>1023</v>
      </c>
      <c r="B145">
        <v>8780</v>
      </c>
      <c r="C145">
        <v>3430</v>
      </c>
      <c r="D145">
        <v>4</v>
      </c>
      <c r="E145" t="s">
        <v>12</v>
      </c>
      <c r="F145" t="s">
        <v>13</v>
      </c>
      <c r="G145" t="s">
        <v>40</v>
      </c>
      <c r="H145" s="1">
        <v>45480</v>
      </c>
      <c r="I145" t="s">
        <v>1024</v>
      </c>
      <c r="J145" t="s">
        <v>61</v>
      </c>
      <c r="K145" t="s">
        <v>73</v>
      </c>
      <c r="L145">
        <v>2024</v>
      </c>
      <c r="M145" t="str">
        <f>TEXT(H145,"MM")</f>
        <v>07</v>
      </c>
      <c r="N145" t="str">
        <f>TEXT(H145,"DD")</f>
        <v>07</v>
      </c>
      <c r="O145" t="str">
        <f>IF(C145&gt;1000,"High","Low")</f>
        <v>High</v>
      </c>
      <c r="P145" t="str">
        <f>IF(C145&gt;2500,"HIGH",IF(C145&gt;1000,"MEDIUM",IF(C145&lt;1000,"LOW",0)))</f>
        <v>HIGH</v>
      </c>
    </row>
    <row r="146" spans="1:16" x14ac:dyDescent="0.35">
      <c r="A146" t="s">
        <v>210</v>
      </c>
      <c r="B146">
        <v>1895</v>
      </c>
      <c r="C146">
        <v>391</v>
      </c>
      <c r="D146">
        <v>14</v>
      </c>
      <c r="E146" t="s">
        <v>38</v>
      </c>
      <c r="F146" t="s">
        <v>39</v>
      </c>
      <c r="G146" t="s">
        <v>14</v>
      </c>
      <c r="H146" s="1">
        <v>45478</v>
      </c>
      <c r="I146" t="s">
        <v>211</v>
      </c>
      <c r="J146" t="s">
        <v>16</v>
      </c>
      <c r="K146" t="s">
        <v>120</v>
      </c>
      <c r="L146">
        <v>2024</v>
      </c>
      <c r="M146" t="str">
        <f>TEXT(H146,"MM")</f>
        <v>07</v>
      </c>
      <c r="N146" t="str">
        <f>TEXT(H146,"DD")</f>
        <v>05</v>
      </c>
      <c r="O146" t="str">
        <f>IF(C146&gt;1000,"High","Low")</f>
        <v>Low</v>
      </c>
      <c r="P146" t="str">
        <f>IF(C146&gt;2500,"HIGH",IF(C146&gt;1000,"MEDIUM",IF(C146&lt;1000,"LOW",0)))</f>
        <v>LOW</v>
      </c>
    </row>
    <row r="147" spans="1:16" x14ac:dyDescent="0.35">
      <c r="A147" t="s">
        <v>210</v>
      </c>
      <c r="B147">
        <v>5323</v>
      </c>
      <c r="C147">
        <v>322</v>
      </c>
      <c r="D147">
        <v>13</v>
      </c>
      <c r="E147" t="s">
        <v>26</v>
      </c>
      <c r="F147" t="s">
        <v>66</v>
      </c>
      <c r="G147" t="s">
        <v>55</v>
      </c>
      <c r="H147" s="1">
        <v>45478</v>
      </c>
      <c r="I147" t="s">
        <v>211</v>
      </c>
      <c r="J147" t="s">
        <v>16</v>
      </c>
      <c r="K147" t="s">
        <v>120</v>
      </c>
      <c r="L147">
        <v>2024</v>
      </c>
      <c r="M147" t="str">
        <f>TEXT(H147,"MM")</f>
        <v>07</v>
      </c>
      <c r="N147" t="str">
        <f>TEXT(H147,"DD")</f>
        <v>05</v>
      </c>
      <c r="O147" t="str">
        <f>IF(C147&gt;1000,"High","Low")</f>
        <v>Low</v>
      </c>
      <c r="P147" t="str">
        <f>IF(C147&gt;2500,"HIGH",IF(C147&gt;1000,"MEDIUM",IF(C147&lt;1000,"LOW",0)))</f>
        <v>LOW</v>
      </c>
    </row>
    <row r="148" spans="1:16" x14ac:dyDescent="0.35">
      <c r="A148" t="s">
        <v>735</v>
      </c>
      <c r="B148">
        <v>3098</v>
      </c>
      <c r="C148">
        <v>957</v>
      </c>
      <c r="D148">
        <v>18</v>
      </c>
      <c r="E148" t="s">
        <v>38</v>
      </c>
      <c r="F148" t="s">
        <v>89</v>
      </c>
      <c r="G148" t="s">
        <v>55</v>
      </c>
      <c r="H148" s="1">
        <v>45477</v>
      </c>
      <c r="I148" t="s">
        <v>736</v>
      </c>
      <c r="J148" t="s">
        <v>61</v>
      </c>
      <c r="K148" t="s">
        <v>73</v>
      </c>
      <c r="L148">
        <v>2024</v>
      </c>
      <c r="M148" t="str">
        <f>TEXT(H148,"MM")</f>
        <v>07</v>
      </c>
      <c r="N148" t="str">
        <f>TEXT(H148,"DD")</f>
        <v>04</v>
      </c>
      <c r="O148" t="str">
        <f>IF(C148&gt;1000,"High","Low")</f>
        <v>Low</v>
      </c>
      <c r="P148" t="str">
        <f>IF(C148&gt;2500,"HIGH",IF(C148&gt;1000,"MEDIUM",IF(C148&lt;1000,"LOW",0)))</f>
        <v>LOW</v>
      </c>
    </row>
    <row r="149" spans="1:16" x14ac:dyDescent="0.35">
      <c r="A149" t="s">
        <v>171</v>
      </c>
      <c r="B149">
        <v>2684</v>
      </c>
      <c r="C149">
        <v>670</v>
      </c>
      <c r="D149">
        <v>2</v>
      </c>
      <c r="E149" t="s">
        <v>26</v>
      </c>
      <c r="F149" t="s">
        <v>54</v>
      </c>
      <c r="G149" t="s">
        <v>55</v>
      </c>
      <c r="H149" s="1">
        <v>45475</v>
      </c>
      <c r="I149" t="s">
        <v>172</v>
      </c>
      <c r="J149" t="s">
        <v>16</v>
      </c>
      <c r="K149" t="s">
        <v>120</v>
      </c>
      <c r="L149">
        <v>2024</v>
      </c>
      <c r="M149" t="str">
        <f>TEXT(H149,"MM")</f>
        <v>07</v>
      </c>
      <c r="N149" t="str">
        <f>TEXT(H149,"DD")</f>
        <v>02</v>
      </c>
      <c r="O149" t="str">
        <f>IF(C149&gt;1000,"High","Low")</f>
        <v>Low</v>
      </c>
      <c r="P149" t="str">
        <f>IF(C149&gt;2500,"HIGH",IF(C149&gt;1000,"MEDIUM",IF(C149&lt;1000,"LOW",0)))</f>
        <v>LOW</v>
      </c>
    </row>
    <row r="150" spans="1:16" x14ac:dyDescent="0.35">
      <c r="A150" t="s">
        <v>171</v>
      </c>
      <c r="B150">
        <v>822</v>
      </c>
      <c r="C150">
        <v>147</v>
      </c>
      <c r="D150">
        <v>5</v>
      </c>
      <c r="E150" t="s">
        <v>38</v>
      </c>
      <c r="F150" t="s">
        <v>50</v>
      </c>
      <c r="G150" t="s">
        <v>40</v>
      </c>
      <c r="H150" s="1">
        <v>45475</v>
      </c>
      <c r="I150" t="s">
        <v>172</v>
      </c>
      <c r="J150" t="s">
        <v>16</v>
      </c>
      <c r="K150" t="s">
        <v>120</v>
      </c>
      <c r="L150">
        <v>2024</v>
      </c>
      <c r="M150" t="str">
        <f>TEXT(H150,"MM")</f>
        <v>07</v>
      </c>
      <c r="N150" t="str">
        <f>TEXT(H150,"DD")</f>
        <v>02</v>
      </c>
      <c r="O150" t="str">
        <f>IF(C150&gt;1000,"High","Low")</f>
        <v>Low</v>
      </c>
      <c r="P150" t="str">
        <f>IF(C150&gt;2500,"HIGH",IF(C150&gt;1000,"MEDIUM",IF(C150&lt;1000,"LOW",0)))</f>
        <v>LOW</v>
      </c>
    </row>
    <row r="151" spans="1:16" x14ac:dyDescent="0.35">
      <c r="A151" t="s">
        <v>171</v>
      </c>
      <c r="B151">
        <v>9730</v>
      </c>
      <c r="C151">
        <v>2341</v>
      </c>
      <c r="D151">
        <v>2</v>
      </c>
      <c r="E151" t="s">
        <v>38</v>
      </c>
      <c r="F151" t="s">
        <v>42</v>
      </c>
      <c r="G151" t="s">
        <v>34</v>
      </c>
      <c r="H151" s="1">
        <v>45475</v>
      </c>
      <c r="I151" t="s">
        <v>172</v>
      </c>
      <c r="J151" t="s">
        <v>16</v>
      </c>
      <c r="K151" t="s">
        <v>120</v>
      </c>
      <c r="L151">
        <v>2024</v>
      </c>
      <c r="M151" t="str">
        <f>TEXT(H151,"MM")</f>
        <v>07</v>
      </c>
      <c r="N151" t="str">
        <f>TEXT(H151,"DD")</f>
        <v>02</v>
      </c>
      <c r="O151" t="str">
        <f>IF(C151&gt;1000,"High","Low")</f>
        <v>High</v>
      </c>
      <c r="P151" t="str">
        <f>IF(C151&gt;2500,"HIGH",IF(C151&gt;1000,"MEDIUM",IF(C151&lt;1000,"LOW",0)))</f>
        <v>MEDIUM</v>
      </c>
    </row>
    <row r="152" spans="1:16" x14ac:dyDescent="0.35">
      <c r="A152" t="s">
        <v>171</v>
      </c>
      <c r="B152">
        <v>2483</v>
      </c>
      <c r="C152">
        <v>236</v>
      </c>
      <c r="D152">
        <v>2</v>
      </c>
      <c r="E152" t="s">
        <v>12</v>
      </c>
      <c r="F152" t="s">
        <v>13</v>
      </c>
      <c r="G152" t="s">
        <v>55</v>
      </c>
      <c r="H152" s="1">
        <v>45475</v>
      </c>
      <c r="I152" t="s">
        <v>172</v>
      </c>
      <c r="J152" t="s">
        <v>16</v>
      </c>
      <c r="K152" t="s">
        <v>120</v>
      </c>
      <c r="L152">
        <v>2024</v>
      </c>
      <c r="M152" t="str">
        <f>TEXT(H152,"MM")</f>
        <v>07</v>
      </c>
      <c r="N152" t="str">
        <f>TEXT(H152,"DD")</f>
        <v>02</v>
      </c>
      <c r="O152" t="str">
        <f>IF(C152&gt;1000,"High","Low")</f>
        <v>Low</v>
      </c>
      <c r="P152" t="str">
        <f>IF(C152&gt;2500,"HIGH",IF(C152&gt;1000,"MEDIUM",IF(C152&lt;1000,"LOW",0)))</f>
        <v>LOW</v>
      </c>
    </row>
    <row r="153" spans="1:16" x14ac:dyDescent="0.35">
      <c r="A153" t="s">
        <v>997</v>
      </c>
      <c r="B153">
        <v>9565</v>
      </c>
      <c r="C153">
        <v>1691</v>
      </c>
      <c r="D153">
        <v>3</v>
      </c>
      <c r="E153" t="s">
        <v>26</v>
      </c>
      <c r="F153" t="s">
        <v>54</v>
      </c>
      <c r="G153" t="s">
        <v>28</v>
      </c>
      <c r="H153" s="1">
        <v>45475</v>
      </c>
      <c r="I153" t="s">
        <v>998</v>
      </c>
      <c r="J153" t="s">
        <v>19</v>
      </c>
      <c r="K153" t="s">
        <v>53</v>
      </c>
      <c r="L153">
        <v>2024</v>
      </c>
      <c r="M153" t="str">
        <f>TEXT(H153,"MM")</f>
        <v>07</v>
      </c>
      <c r="N153" t="str">
        <f>TEXT(H153,"DD")</f>
        <v>02</v>
      </c>
      <c r="O153" t="str">
        <f>IF(C153&gt;1000,"High","Low")</f>
        <v>High</v>
      </c>
      <c r="P153" t="str">
        <f>IF(C153&gt;2500,"HIGH",IF(C153&gt;1000,"MEDIUM",IF(C153&lt;1000,"LOW",0)))</f>
        <v>MEDIUM</v>
      </c>
    </row>
    <row r="154" spans="1:16" x14ac:dyDescent="0.35">
      <c r="A154" t="s">
        <v>997</v>
      </c>
      <c r="B154">
        <v>8245</v>
      </c>
      <c r="C154">
        <v>324</v>
      </c>
      <c r="D154">
        <v>11</v>
      </c>
      <c r="E154" t="s">
        <v>26</v>
      </c>
      <c r="F154" t="s">
        <v>54</v>
      </c>
      <c r="G154" t="s">
        <v>34</v>
      </c>
      <c r="H154" s="1">
        <v>45475</v>
      </c>
      <c r="I154" t="s">
        <v>998</v>
      </c>
      <c r="J154" t="s">
        <v>19</v>
      </c>
      <c r="K154" t="s">
        <v>53</v>
      </c>
      <c r="L154">
        <v>2024</v>
      </c>
      <c r="M154" t="str">
        <f>TEXT(H154,"MM")</f>
        <v>07</v>
      </c>
      <c r="N154" t="str">
        <f>TEXT(H154,"DD")</f>
        <v>02</v>
      </c>
      <c r="O154" t="str">
        <f>IF(C154&gt;1000,"High","Low")</f>
        <v>Low</v>
      </c>
      <c r="P154" t="str">
        <f>IF(C154&gt;2500,"HIGH",IF(C154&gt;1000,"MEDIUM",IF(C154&lt;1000,"LOW",0)))</f>
        <v>LOW</v>
      </c>
    </row>
    <row r="155" spans="1:16" x14ac:dyDescent="0.35">
      <c r="A155" t="s">
        <v>527</v>
      </c>
      <c r="B155">
        <v>7564</v>
      </c>
      <c r="C155">
        <v>3463</v>
      </c>
      <c r="D155">
        <v>5</v>
      </c>
      <c r="E155" t="s">
        <v>26</v>
      </c>
      <c r="F155" t="s">
        <v>54</v>
      </c>
      <c r="G155" t="s">
        <v>40</v>
      </c>
      <c r="H155" s="1">
        <v>45474</v>
      </c>
      <c r="I155" t="s">
        <v>531</v>
      </c>
      <c r="J155" t="s">
        <v>61</v>
      </c>
      <c r="K155" t="s">
        <v>110</v>
      </c>
      <c r="L155">
        <v>2024</v>
      </c>
      <c r="M155" t="str">
        <f>TEXT(H155,"MM")</f>
        <v>07</v>
      </c>
      <c r="N155" t="str">
        <f>TEXT(H155,"DD")</f>
        <v>01</v>
      </c>
      <c r="O155" t="str">
        <f>IF(C155&gt;1000,"High","Low")</f>
        <v>High</v>
      </c>
      <c r="P155" t="str">
        <f>IF(C155&gt;2500,"HIGH",IF(C155&gt;1000,"MEDIUM",IF(C155&lt;1000,"LOW",0)))</f>
        <v>HIGH</v>
      </c>
    </row>
    <row r="156" spans="1:16" x14ac:dyDescent="0.35">
      <c r="A156" t="s">
        <v>527</v>
      </c>
      <c r="B156">
        <v>3409</v>
      </c>
      <c r="C156">
        <v>1605</v>
      </c>
      <c r="D156">
        <v>20</v>
      </c>
      <c r="E156" t="s">
        <v>12</v>
      </c>
      <c r="F156" t="s">
        <v>13</v>
      </c>
      <c r="G156" t="s">
        <v>14</v>
      </c>
      <c r="H156" s="1">
        <v>45474</v>
      </c>
      <c r="I156" t="s">
        <v>531</v>
      </c>
      <c r="J156" t="s">
        <v>61</v>
      </c>
      <c r="K156" t="s">
        <v>110</v>
      </c>
      <c r="L156">
        <v>2024</v>
      </c>
      <c r="M156" t="str">
        <f>TEXT(H156,"MM")</f>
        <v>07</v>
      </c>
      <c r="N156" t="str">
        <f>TEXT(H156,"DD")</f>
        <v>01</v>
      </c>
      <c r="O156" t="str">
        <f>IF(C156&gt;1000,"High","Low")</f>
        <v>High</v>
      </c>
      <c r="P156" t="str">
        <f>IF(C156&gt;2500,"HIGH",IF(C156&gt;1000,"MEDIUM",IF(C156&lt;1000,"LOW",0)))</f>
        <v>MEDIUM</v>
      </c>
    </row>
    <row r="157" spans="1:16" x14ac:dyDescent="0.35">
      <c r="A157" t="s">
        <v>1129</v>
      </c>
      <c r="B157">
        <v>2931</v>
      </c>
      <c r="C157">
        <v>212</v>
      </c>
      <c r="D157">
        <v>7</v>
      </c>
      <c r="E157" t="s">
        <v>12</v>
      </c>
      <c r="F157" t="s">
        <v>13</v>
      </c>
      <c r="G157" t="s">
        <v>40</v>
      </c>
      <c r="H157" s="1">
        <v>45469</v>
      </c>
      <c r="I157" t="s">
        <v>1130</v>
      </c>
      <c r="J157" t="s">
        <v>19</v>
      </c>
      <c r="K157" t="s">
        <v>136</v>
      </c>
      <c r="L157">
        <v>2024</v>
      </c>
      <c r="M157" t="str">
        <f>TEXT(H157,"MM")</f>
        <v>06</v>
      </c>
      <c r="N157" t="str">
        <f>TEXT(H157,"DD")</f>
        <v>26</v>
      </c>
      <c r="O157" t="str">
        <f>IF(C157&gt;1000,"High","Low")</f>
        <v>Low</v>
      </c>
      <c r="P157" t="str">
        <f>IF(C157&gt;2500,"HIGH",IF(C157&gt;1000,"MEDIUM",IF(C157&lt;1000,"LOW",0)))</f>
        <v>LOW</v>
      </c>
    </row>
    <row r="158" spans="1:16" x14ac:dyDescent="0.35">
      <c r="A158" t="s">
        <v>212</v>
      </c>
      <c r="B158">
        <v>8850</v>
      </c>
      <c r="C158">
        <v>279</v>
      </c>
      <c r="D158">
        <v>13</v>
      </c>
      <c r="E158" t="s">
        <v>26</v>
      </c>
      <c r="F158" t="s">
        <v>48</v>
      </c>
      <c r="G158" t="s">
        <v>28</v>
      </c>
      <c r="H158" s="1">
        <v>45468</v>
      </c>
      <c r="I158" t="s">
        <v>213</v>
      </c>
      <c r="J158" t="s">
        <v>16</v>
      </c>
      <c r="K158" t="s">
        <v>17</v>
      </c>
      <c r="L158">
        <v>2024</v>
      </c>
      <c r="M158" t="str">
        <f>TEXT(H158,"MM")</f>
        <v>06</v>
      </c>
      <c r="N158" t="str">
        <f>TEXT(H158,"DD")</f>
        <v>25</v>
      </c>
      <c r="O158" t="str">
        <f>IF(C158&gt;1000,"High","Low")</f>
        <v>Low</v>
      </c>
      <c r="P158" t="str">
        <f>IF(C158&gt;2500,"HIGH",IF(C158&gt;1000,"MEDIUM",IF(C158&lt;1000,"LOW",0)))</f>
        <v>LOW</v>
      </c>
    </row>
    <row r="159" spans="1:16" x14ac:dyDescent="0.35">
      <c r="A159" t="s">
        <v>212</v>
      </c>
      <c r="B159">
        <v>8667</v>
      </c>
      <c r="C159">
        <v>1266</v>
      </c>
      <c r="D159">
        <v>6</v>
      </c>
      <c r="E159" t="s">
        <v>26</v>
      </c>
      <c r="F159" t="s">
        <v>54</v>
      </c>
      <c r="G159" t="s">
        <v>28</v>
      </c>
      <c r="H159" s="1">
        <v>45468</v>
      </c>
      <c r="I159" t="s">
        <v>213</v>
      </c>
      <c r="J159" t="s">
        <v>16</v>
      </c>
      <c r="K159" t="s">
        <v>17</v>
      </c>
      <c r="L159">
        <v>2024</v>
      </c>
      <c r="M159" t="str">
        <f>TEXT(H159,"MM")</f>
        <v>06</v>
      </c>
      <c r="N159" t="str">
        <f>TEXT(H159,"DD")</f>
        <v>25</v>
      </c>
      <c r="O159" t="str">
        <f>IF(C159&gt;1000,"High","Low")</f>
        <v>High</v>
      </c>
      <c r="P159" t="str">
        <f>IF(C159&gt;2500,"HIGH",IF(C159&gt;1000,"MEDIUM",IF(C159&lt;1000,"LOW",0)))</f>
        <v>MEDIUM</v>
      </c>
    </row>
    <row r="160" spans="1:16" x14ac:dyDescent="0.35">
      <c r="A160" t="s">
        <v>376</v>
      </c>
      <c r="B160">
        <v>622</v>
      </c>
      <c r="C160">
        <v>218</v>
      </c>
      <c r="D160">
        <v>19</v>
      </c>
      <c r="E160" t="s">
        <v>38</v>
      </c>
      <c r="F160" t="s">
        <v>89</v>
      </c>
      <c r="G160" t="s">
        <v>40</v>
      </c>
      <c r="H160" s="1">
        <v>45466</v>
      </c>
      <c r="I160" t="s">
        <v>377</v>
      </c>
      <c r="J160" t="s">
        <v>36</v>
      </c>
      <c r="K160" t="s">
        <v>64</v>
      </c>
      <c r="L160">
        <v>2024</v>
      </c>
      <c r="M160" t="str">
        <f>TEXT(H160,"MM")</f>
        <v>06</v>
      </c>
      <c r="N160" t="str">
        <f>TEXT(H160,"DD")</f>
        <v>23</v>
      </c>
      <c r="O160" t="str">
        <f>IF(C160&gt;1000,"High","Low")</f>
        <v>Low</v>
      </c>
      <c r="P160" t="str">
        <f>IF(C160&gt;2500,"HIGH",IF(C160&gt;1000,"MEDIUM",IF(C160&lt;1000,"LOW",0)))</f>
        <v>LOW</v>
      </c>
    </row>
    <row r="161" spans="1:16" x14ac:dyDescent="0.35">
      <c r="A161" t="s">
        <v>376</v>
      </c>
      <c r="B161">
        <v>1755</v>
      </c>
      <c r="C161">
        <v>495</v>
      </c>
      <c r="D161">
        <v>18</v>
      </c>
      <c r="E161" t="s">
        <v>26</v>
      </c>
      <c r="F161" t="s">
        <v>27</v>
      </c>
      <c r="G161" t="s">
        <v>14</v>
      </c>
      <c r="H161" s="1">
        <v>45466</v>
      </c>
      <c r="I161" t="s">
        <v>377</v>
      </c>
      <c r="J161" t="s">
        <v>36</v>
      </c>
      <c r="K161" t="s">
        <v>64</v>
      </c>
      <c r="L161">
        <v>2024</v>
      </c>
      <c r="M161" t="str">
        <f>TEXT(H161,"MM")</f>
        <v>06</v>
      </c>
      <c r="N161" t="str">
        <f>TEXT(H161,"DD")</f>
        <v>23</v>
      </c>
      <c r="O161" t="str">
        <f>IF(C161&gt;1000,"High","Low")</f>
        <v>Low</v>
      </c>
      <c r="P161" t="str">
        <f>IF(C161&gt;2500,"HIGH",IF(C161&gt;1000,"MEDIUM",IF(C161&lt;1000,"LOW",0)))</f>
        <v>LOW</v>
      </c>
    </row>
    <row r="162" spans="1:16" x14ac:dyDescent="0.35">
      <c r="A162" t="s">
        <v>376</v>
      </c>
      <c r="B162">
        <v>8020</v>
      </c>
      <c r="C162">
        <v>3898</v>
      </c>
      <c r="D162">
        <v>20</v>
      </c>
      <c r="E162" t="s">
        <v>12</v>
      </c>
      <c r="F162" t="s">
        <v>13</v>
      </c>
      <c r="G162" t="s">
        <v>34</v>
      </c>
      <c r="H162" s="1">
        <v>45466</v>
      </c>
      <c r="I162" t="s">
        <v>377</v>
      </c>
      <c r="J162" t="s">
        <v>36</v>
      </c>
      <c r="K162" t="s">
        <v>64</v>
      </c>
      <c r="L162">
        <v>2024</v>
      </c>
      <c r="M162" t="str">
        <f>TEXT(H162,"MM")</f>
        <v>06</v>
      </c>
      <c r="N162" t="str">
        <f>TEXT(H162,"DD")</f>
        <v>23</v>
      </c>
      <c r="O162" t="str">
        <f>IF(C162&gt;1000,"High","Low")</f>
        <v>High</v>
      </c>
      <c r="P162" t="str">
        <f>IF(C162&gt;2500,"HIGH",IF(C162&gt;1000,"MEDIUM",IF(C162&lt;1000,"LOW",0)))</f>
        <v>HIGH</v>
      </c>
    </row>
    <row r="163" spans="1:16" x14ac:dyDescent="0.35">
      <c r="A163" t="s">
        <v>897</v>
      </c>
      <c r="B163">
        <v>3659</v>
      </c>
      <c r="C163">
        <v>379</v>
      </c>
      <c r="D163">
        <v>5</v>
      </c>
      <c r="E163" t="s">
        <v>38</v>
      </c>
      <c r="F163" t="s">
        <v>89</v>
      </c>
      <c r="G163" t="s">
        <v>14</v>
      </c>
      <c r="H163" s="1">
        <v>45465</v>
      </c>
      <c r="I163" t="s">
        <v>898</v>
      </c>
      <c r="J163" t="s">
        <v>36</v>
      </c>
      <c r="K163" t="s">
        <v>37</v>
      </c>
      <c r="L163">
        <v>2024</v>
      </c>
      <c r="M163" t="str">
        <f>TEXT(H163,"MM")</f>
        <v>06</v>
      </c>
      <c r="N163" t="str">
        <f>TEXT(H163,"DD")</f>
        <v>22</v>
      </c>
      <c r="O163" t="str">
        <f>IF(C163&gt;1000,"High","Low")</f>
        <v>Low</v>
      </c>
      <c r="P163" t="str">
        <f>IF(C163&gt;2500,"HIGH",IF(C163&gt;1000,"MEDIUM",IF(C163&lt;1000,"LOW",0)))</f>
        <v>LOW</v>
      </c>
    </row>
    <row r="164" spans="1:16" x14ac:dyDescent="0.35">
      <c r="A164" t="s">
        <v>390</v>
      </c>
      <c r="B164">
        <v>6113</v>
      </c>
      <c r="C164">
        <v>2508</v>
      </c>
      <c r="D164">
        <v>6</v>
      </c>
      <c r="E164" t="s">
        <v>12</v>
      </c>
      <c r="F164" t="s">
        <v>33</v>
      </c>
      <c r="G164" t="s">
        <v>14</v>
      </c>
      <c r="H164" s="1">
        <v>45459</v>
      </c>
      <c r="I164" t="s">
        <v>391</v>
      </c>
      <c r="J164" t="s">
        <v>16</v>
      </c>
      <c r="K164" t="s">
        <v>30</v>
      </c>
      <c r="L164">
        <v>2024</v>
      </c>
      <c r="M164" t="str">
        <f>TEXT(H164,"MM")</f>
        <v>06</v>
      </c>
      <c r="N164" t="str">
        <f>TEXT(H164,"DD")</f>
        <v>16</v>
      </c>
      <c r="O164" t="str">
        <f>IF(C164&gt;1000,"High","Low")</f>
        <v>High</v>
      </c>
      <c r="P164" t="str">
        <f>IF(C164&gt;2500,"HIGH",IF(C164&gt;1000,"MEDIUM",IF(C164&lt;1000,"LOW",0)))</f>
        <v>HIGH</v>
      </c>
    </row>
    <row r="165" spans="1:16" x14ac:dyDescent="0.35">
      <c r="A165" t="s">
        <v>390</v>
      </c>
      <c r="B165">
        <v>7733</v>
      </c>
      <c r="C165">
        <v>2784</v>
      </c>
      <c r="D165">
        <v>15</v>
      </c>
      <c r="E165" t="s">
        <v>38</v>
      </c>
      <c r="F165" t="s">
        <v>39</v>
      </c>
      <c r="G165" t="s">
        <v>34</v>
      </c>
      <c r="H165" s="1">
        <v>45459</v>
      </c>
      <c r="I165" t="s">
        <v>391</v>
      </c>
      <c r="J165" t="s">
        <v>16</v>
      </c>
      <c r="K165" t="s">
        <v>30</v>
      </c>
      <c r="L165">
        <v>2024</v>
      </c>
      <c r="M165" t="str">
        <f>TEXT(H165,"MM")</f>
        <v>06</v>
      </c>
      <c r="N165" t="str">
        <f>TEXT(H165,"DD")</f>
        <v>16</v>
      </c>
      <c r="O165" t="str">
        <f>IF(C165&gt;1000,"High","Low")</f>
        <v>High</v>
      </c>
      <c r="P165" t="str">
        <f>IF(C165&gt;2500,"HIGH",IF(C165&gt;1000,"MEDIUM",IF(C165&lt;1000,"LOW",0)))</f>
        <v>HIGH</v>
      </c>
    </row>
    <row r="166" spans="1:16" x14ac:dyDescent="0.35">
      <c r="A166" t="s">
        <v>390</v>
      </c>
      <c r="B166">
        <v>8524</v>
      </c>
      <c r="C166">
        <v>154</v>
      </c>
      <c r="D166">
        <v>14</v>
      </c>
      <c r="E166" t="s">
        <v>38</v>
      </c>
      <c r="F166" t="s">
        <v>39</v>
      </c>
      <c r="G166" t="s">
        <v>55</v>
      </c>
      <c r="H166" s="1">
        <v>45459</v>
      </c>
      <c r="I166" t="s">
        <v>391</v>
      </c>
      <c r="J166" t="s">
        <v>16</v>
      </c>
      <c r="K166" t="s">
        <v>30</v>
      </c>
      <c r="L166">
        <v>2024</v>
      </c>
      <c r="M166" t="str">
        <f>TEXT(H166,"MM")</f>
        <v>06</v>
      </c>
      <c r="N166" t="str">
        <f>TEXT(H166,"DD")</f>
        <v>16</v>
      </c>
      <c r="O166" t="str">
        <f>IF(C166&gt;1000,"High","Low")</f>
        <v>Low</v>
      </c>
      <c r="P166" t="str">
        <f>IF(C166&gt;2500,"HIGH",IF(C166&gt;1000,"MEDIUM",IF(C166&lt;1000,"LOW",0)))</f>
        <v>LOW</v>
      </c>
    </row>
    <row r="167" spans="1:16" x14ac:dyDescent="0.35">
      <c r="A167" t="s">
        <v>390</v>
      </c>
      <c r="B167">
        <v>6187</v>
      </c>
      <c r="C167">
        <v>2344</v>
      </c>
      <c r="D167">
        <v>15</v>
      </c>
      <c r="E167" t="s">
        <v>38</v>
      </c>
      <c r="F167" t="s">
        <v>89</v>
      </c>
      <c r="G167" t="s">
        <v>34</v>
      </c>
      <c r="H167" s="1">
        <v>45459</v>
      </c>
      <c r="I167" t="s">
        <v>391</v>
      </c>
      <c r="J167" t="s">
        <v>16</v>
      </c>
      <c r="K167" t="s">
        <v>30</v>
      </c>
      <c r="L167">
        <v>2024</v>
      </c>
      <c r="M167" t="str">
        <f>TEXT(H167,"MM")</f>
        <v>06</v>
      </c>
      <c r="N167" t="str">
        <f>TEXT(H167,"DD")</f>
        <v>16</v>
      </c>
      <c r="O167" t="str">
        <f>IF(C167&gt;1000,"High","Low")</f>
        <v>High</v>
      </c>
      <c r="P167" t="str">
        <f>IF(C167&gt;2500,"HIGH",IF(C167&gt;1000,"MEDIUM",IF(C167&lt;1000,"LOW",0)))</f>
        <v>MEDIUM</v>
      </c>
    </row>
    <row r="168" spans="1:16" x14ac:dyDescent="0.35">
      <c r="A168" t="s">
        <v>527</v>
      </c>
      <c r="B168">
        <v>7564</v>
      </c>
      <c r="C168">
        <v>3463</v>
      </c>
      <c r="D168">
        <v>5</v>
      </c>
      <c r="E168" t="s">
        <v>26</v>
      </c>
      <c r="F168" t="s">
        <v>54</v>
      </c>
      <c r="G168" t="s">
        <v>40</v>
      </c>
      <c r="H168" s="1">
        <v>45459</v>
      </c>
      <c r="I168" t="s">
        <v>528</v>
      </c>
      <c r="J168" t="s">
        <v>16</v>
      </c>
      <c r="K168" t="s">
        <v>120</v>
      </c>
      <c r="L168">
        <v>2024</v>
      </c>
      <c r="M168" t="str">
        <f>TEXT(H168,"MM")</f>
        <v>06</v>
      </c>
      <c r="N168" t="str">
        <f>TEXT(H168,"DD")</f>
        <v>16</v>
      </c>
      <c r="O168" t="str">
        <f>IF(C168&gt;1000,"High","Low")</f>
        <v>High</v>
      </c>
      <c r="P168" t="str">
        <f>IF(C168&gt;2500,"HIGH",IF(C168&gt;1000,"MEDIUM",IF(C168&lt;1000,"LOW",0)))</f>
        <v>HIGH</v>
      </c>
    </row>
    <row r="169" spans="1:16" x14ac:dyDescent="0.35">
      <c r="A169" t="s">
        <v>527</v>
      </c>
      <c r="B169">
        <v>3409</v>
      </c>
      <c r="C169">
        <v>1605</v>
      </c>
      <c r="D169">
        <v>20</v>
      </c>
      <c r="E169" t="s">
        <v>12</v>
      </c>
      <c r="F169" t="s">
        <v>13</v>
      </c>
      <c r="G169" t="s">
        <v>14</v>
      </c>
      <c r="H169" s="1">
        <v>45459</v>
      </c>
      <c r="I169" t="s">
        <v>528</v>
      </c>
      <c r="J169" t="s">
        <v>16</v>
      </c>
      <c r="K169" t="s">
        <v>120</v>
      </c>
      <c r="L169">
        <v>2024</v>
      </c>
      <c r="M169" t="str">
        <f>TEXT(H169,"MM")</f>
        <v>06</v>
      </c>
      <c r="N169" t="str">
        <f>TEXT(H169,"DD")</f>
        <v>16</v>
      </c>
      <c r="O169" t="str">
        <f>IF(C169&gt;1000,"High","Low")</f>
        <v>High</v>
      </c>
      <c r="P169" t="str">
        <f>IF(C169&gt;2500,"HIGH",IF(C169&gt;1000,"MEDIUM",IF(C169&lt;1000,"LOW",0)))</f>
        <v>MEDIUM</v>
      </c>
    </row>
    <row r="170" spans="1:16" x14ac:dyDescent="0.35">
      <c r="A170" t="s">
        <v>798</v>
      </c>
      <c r="B170">
        <v>2663</v>
      </c>
      <c r="C170">
        <v>64</v>
      </c>
      <c r="D170">
        <v>19</v>
      </c>
      <c r="E170" t="s">
        <v>38</v>
      </c>
      <c r="F170" t="s">
        <v>50</v>
      </c>
      <c r="G170" t="s">
        <v>55</v>
      </c>
      <c r="H170" s="1">
        <v>45459</v>
      </c>
      <c r="I170" t="s">
        <v>799</v>
      </c>
      <c r="J170" t="s">
        <v>36</v>
      </c>
      <c r="K170" t="s">
        <v>77</v>
      </c>
      <c r="L170">
        <v>2024</v>
      </c>
      <c r="M170" t="str">
        <f>TEXT(H170,"MM")</f>
        <v>06</v>
      </c>
      <c r="N170" t="str">
        <f>TEXT(H170,"DD")</f>
        <v>16</v>
      </c>
      <c r="O170" t="str">
        <f>IF(C170&gt;1000,"High","Low")</f>
        <v>Low</v>
      </c>
      <c r="P170" t="str">
        <f>IF(C170&gt;2500,"HIGH",IF(C170&gt;1000,"MEDIUM",IF(C170&lt;1000,"LOW",0)))</f>
        <v>LOW</v>
      </c>
    </row>
    <row r="171" spans="1:16" x14ac:dyDescent="0.35">
      <c r="A171" t="s">
        <v>415</v>
      </c>
      <c r="B171">
        <v>1290</v>
      </c>
      <c r="C171">
        <v>204</v>
      </c>
      <c r="D171">
        <v>12</v>
      </c>
      <c r="E171" t="s">
        <v>26</v>
      </c>
      <c r="F171" t="s">
        <v>48</v>
      </c>
      <c r="G171" t="s">
        <v>14</v>
      </c>
      <c r="H171" s="1">
        <v>45458</v>
      </c>
      <c r="I171" t="s">
        <v>416</v>
      </c>
      <c r="J171" t="s">
        <v>22</v>
      </c>
      <c r="K171" t="s">
        <v>23</v>
      </c>
      <c r="L171">
        <v>2024</v>
      </c>
      <c r="M171" t="str">
        <f>TEXT(H171,"MM")</f>
        <v>06</v>
      </c>
      <c r="N171" t="str">
        <f>TEXT(H171,"DD")</f>
        <v>15</v>
      </c>
      <c r="O171" t="str">
        <f>IF(C171&gt;1000,"High","Low")</f>
        <v>Low</v>
      </c>
      <c r="P171" t="str">
        <f>IF(C171&gt;2500,"HIGH",IF(C171&gt;1000,"MEDIUM",IF(C171&lt;1000,"LOW",0)))</f>
        <v>LOW</v>
      </c>
    </row>
    <row r="172" spans="1:16" x14ac:dyDescent="0.35">
      <c r="A172" t="s">
        <v>1232</v>
      </c>
      <c r="B172">
        <v>2684</v>
      </c>
      <c r="C172">
        <v>713</v>
      </c>
      <c r="D172">
        <v>2</v>
      </c>
      <c r="E172" t="s">
        <v>12</v>
      </c>
      <c r="F172" t="s">
        <v>13</v>
      </c>
      <c r="G172" t="s">
        <v>14</v>
      </c>
      <c r="H172" s="1">
        <v>45458</v>
      </c>
      <c r="I172" t="s">
        <v>1233</v>
      </c>
      <c r="J172" t="s">
        <v>22</v>
      </c>
      <c r="K172" t="s">
        <v>44</v>
      </c>
      <c r="L172">
        <v>2024</v>
      </c>
      <c r="M172" t="str">
        <f>TEXT(H172,"MM")</f>
        <v>06</v>
      </c>
      <c r="N172" t="str">
        <f>TEXT(H172,"DD")</f>
        <v>15</v>
      </c>
      <c r="O172" t="str">
        <f>IF(C172&gt;1000,"High","Low")</f>
        <v>Low</v>
      </c>
      <c r="P172" t="str">
        <f>IF(C172&gt;2500,"HIGH",IF(C172&gt;1000,"MEDIUM",IF(C172&lt;1000,"LOW",0)))</f>
        <v>LOW</v>
      </c>
    </row>
    <row r="173" spans="1:16" x14ac:dyDescent="0.35">
      <c r="A173" t="s">
        <v>1355</v>
      </c>
      <c r="B173">
        <v>6499</v>
      </c>
      <c r="C173">
        <v>2189</v>
      </c>
      <c r="D173">
        <v>18</v>
      </c>
      <c r="E173" t="s">
        <v>12</v>
      </c>
      <c r="F173" t="s">
        <v>13</v>
      </c>
      <c r="G173" t="s">
        <v>34</v>
      </c>
      <c r="H173" s="1">
        <v>45458</v>
      </c>
      <c r="I173" t="s">
        <v>1356</v>
      </c>
      <c r="J173" t="s">
        <v>22</v>
      </c>
      <c r="K173" t="s">
        <v>44</v>
      </c>
      <c r="L173">
        <v>2024</v>
      </c>
      <c r="M173" t="str">
        <f>TEXT(H173,"MM")</f>
        <v>06</v>
      </c>
      <c r="N173" t="str">
        <f>TEXT(H173,"DD")</f>
        <v>15</v>
      </c>
      <c r="O173" t="str">
        <f>IF(C173&gt;1000,"High","Low")</f>
        <v>High</v>
      </c>
      <c r="P173" t="str">
        <f>IF(C173&gt;2500,"HIGH",IF(C173&gt;1000,"MEDIUM",IF(C173&lt;1000,"LOW",0)))</f>
        <v>MEDIUM</v>
      </c>
    </row>
    <row r="174" spans="1:16" x14ac:dyDescent="0.35">
      <c r="A174" t="s">
        <v>475</v>
      </c>
      <c r="B174">
        <v>3944</v>
      </c>
      <c r="C174">
        <v>1559</v>
      </c>
      <c r="D174">
        <v>18</v>
      </c>
      <c r="E174" t="s">
        <v>12</v>
      </c>
      <c r="F174" t="s">
        <v>69</v>
      </c>
      <c r="G174" t="s">
        <v>40</v>
      </c>
      <c r="H174" s="1">
        <v>45455</v>
      </c>
      <c r="I174" t="s">
        <v>476</v>
      </c>
      <c r="J174" t="s">
        <v>36</v>
      </c>
      <c r="K174" t="s">
        <v>77</v>
      </c>
      <c r="L174">
        <v>2024</v>
      </c>
      <c r="M174" t="str">
        <f>TEXT(H174,"MM")</f>
        <v>06</v>
      </c>
      <c r="N174" t="str">
        <f>TEXT(H174,"DD")</f>
        <v>12</v>
      </c>
      <c r="O174" t="str">
        <f>IF(C174&gt;1000,"High","Low")</f>
        <v>High</v>
      </c>
      <c r="P174" t="str">
        <f>IF(C174&gt;2500,"HIGH",IF(C174&gt;1000,"MEDIUM",IF(C174&lt;1000,"LOW",0)))</f>
        <v>MEDIUM</v>
      </c>
    </row>
    <row r="175" spans="1:16" x14ac:dyDescent="0.35">
      <c r="A175" t="s">
        <v>475</v>
      </c>
      <c r="B175">
        <v>6711</v>
      </c>
      <c r="C175">
        <v>1045</v>
      </c>
      <c r="D175">
        <v>12</v>
      </c>
      <c r="E175" t="s">
        <v>26</v>
      </c>
      <c r="F175" t="s">
        <v>27</v>
      </c>
      <c r="G175" t="s">
        <v>40</v>
      </c>
      <c r="H175" s="1">
        <v>45455</v>
      </c>
      <c r="I175" t="s">
        <v>476</v>
      </c>
      <c r="J175" t="s">
        <v>36</v>
      </c>
      <c r="K175" t="s">
        <v>77</v>
      </c>
      <c r="L175">
        <v>2024</v>
      </c>
      <c r="M175" t="str">
        <f>TEXT(H175,"MM")</f>
        <v>06</v>
      </c>
      <c r="N175" t="str">
        <f>TEXT(H175,"DD")</f>
        <v>12</v>
      </c>
      <c r="O175" t="str">
        <f>IF(C175&gt;1000,"High","Low")</f>
        <v>High</v>
      </c>
      <c r="P175" t="str">
        <f>IF(C175&gt;2500,"HIGH",IF(C175&gt;1000,"MEDIUM",IF(C175&lt;1000,"LOW",0)))</f>
        <v>MEDIUM</v>
      </c>
    </row>
    <row r="176" spans="1:16" x14ac:dyDescent="0.35">
      <c r="A176" t="s">
        <v>475</v>
      </c>
      <c r="B176">
        <v>5031</v>
      </c>
      <c r="C176">
        <v>714</v>
      </c>
      <c r="D176">
        <v>4</v>
      </c>
      <c r="E176" t="s">
        <v>38</v>
      </c>
      <c r="F176" t="s">
        <v>39</v>
      </c>
      <c r="G176" t="s">
        <v>40</v>
      </c>
      <c r="H176" s="1">
        <v>45455</v>
      </c>
      <c r="I176" t="s">
        <v>476</v>
      </c>
      <c r="J176" t="s">
        <v>36</v>
      </c>
      <c r="K176" t="s">
        <v>77</v>
      </c>
      <c r="L176">
        <v>2024</v>
      </c>
      <c r="M176" t="str">
        <f>TEXT(H176,"MM")</f>
        <v>06</v>
      </c>
      <c r="N176" t="str">
        <f>TEXT(H176,"DD")</f>
        <v>12</v>
      </c>
      <c r="O176" t="str">
        <f>IF(C176&gt;1000,"High","Low")</f>
        <v>Low</v>
      </c>
      <c r="P176" t="str">
        <f>IF(C176&gt;2500,"HIGH",IF(C176&gt;1000,"MEDIUM",IF(C176&lt;1000,"LOW",0)))</f>
        <v>LOW</v>
      </c>
    </row>
    <row r="177" spans="1:16" x14ac:dyDescent="0.35">
      <c r="A177" t="s">
        <v>475</v>
      </c>
      <c r="B177">
        <v>6295</v>
      </c>
      <c r="C177">
        <v>2469</v>
      </c>
      <c r="D177">
        <v>14</v>
      </c>
      <c r="E177" t="s">
        <v>26</v>
      </c>
      <c r="F177" t="s">
        <v>66</v>
      </c>
      <c r="G177" t="s">
        <v>34</v>
      </c>
      <c r="H177" s="1">
        <v>45455</v>
      </c>
      <c r="I177" t="s">
        <v>476</v>
      </c>
      <c r="J177" t="s">
        <v>36</v>
      </c>
      <c r="K177" t="s">
        <v>77</v>
      </c>
      <c r="L177">
        <v>2024</v>
      </c>
      <c r="M177" t="str">
        <f>TEXT(H177,"MM")</f>
        <v>06</v>
      </c>
      <c r="N177" t="str">
        <f>TEXT(H177,"DD")</f>
        <v>12</v>
      </c>
      <c r="O177" t="str">
        <f>IF(C177&gt;1000,"High","Low")</f>
        <v>High</v>
      </c>
      <c r="P177" t="str">
        <f>IF(C177&gt;2500,"HIGH",IF(C177&gt;1000,"MEDIUM",IF(C177&lt;1000,"LOW",0)))</f>
        <v>MEDIUM</v>
      </c>
    </row>
    <row r="178" spans="1:16" x14ac:dyDescent="0.35">
      <c r="A178" t="s">
        <v>1073</v>
      </c>
      <c r="B178">
        <v>9914</v>
      </c>
      <c r="C178">
        <v>3858</v>
      </c>
      <c r="D178">
        <v>16</v>
      </c>
      <c r="E178" t="s">
        <v>38</v>
      </c>
      <c r="F178" t="s">
        <v>50</v>
      </c>
      <c r="G178" t="s">
        <v>40</v>
      </c>
      <c r="H178" s="1">
        <v>45451</v>
      </c>
      <c r="I178" t="s">
        <v>1075</v>
      </c>
      <c r="J178" t="s">
        <v>22</v>
      </c>
      <c r="K178" t="s">
        <v>58</v>
      </c>
      <c r="L178">
        <v>2024</v>
      </c>
      <c r="M178" t="str">
        <f>TEXT(H178,"MM")</f>
        <v>06</v>
      </c>
      <c r="N178" t="str">
        <f>TEXT(H178,"DD")</f>
        <v>08</v>
      </c>
      <c r="O178" t="str">
        <f>IF(C178&gt;1000,"High","Low")</f>
        <v>High</v>
      </c>
      <c r="P178" t="str">
        <f>IF(C178&gt;2500,"HIGH",IF(C178&gt;1000,"MEDIUM",IF(C178&lt;1000,"LOW",0)))</f>
        <v>HIGH</v>
      </c>
    </row>
    <row r="179" spans="1:16" x14ac:dyDescent="0.35">
      <c r="A179" t="s">
        <v>1073</v>
      </c>
      <c r="B179">
        <v>5470</v>
      </c>
      <c r="C179">
        <v>292</v>
      </c>
      <c r="D179">
        <v>7</v>
      </c>
      <c r="E179" t="s">
        <v>26</v>
      </c>
      <c r="F179" t="s">
        <v>27</v>
      </c>
      <c r="G179" t="s">
        <v>28</v>
      </c>
      <c r="H179" s="1">
        <v>45451</v>
      </c>
      <c r="I179" t="s">
        <v>1075</v>
      </c>
      <c r="J179" t="s">
        <v>22</v>
      </c>
      <c r="K179" t="s">
        <v>58</v>
      </c>
      <c r="L179">
        <v>2024</v>
      </c>
      <c r="M179" t="str">
        <f>TEXT(H179,"MM")</f>
        <v>06</v>
      </c>
      <c r="N179" t="str">
        <f>TEXT(H179,"DD")</f>
        <v>08</v>
      </c>
      <c r="O179" t="str">
        <f>IF(C179&gt;1000,"High","Low")</f>
        <v>Low</v>
      </c>
      <c r="P179" t="str">
        <f>IF(C179&gt;2500,"HIGH",IF(C179&gt;1000,"MEDIUM",IF(C179&lt;1000,"LOW",0)))</f>
        <v>LOW</v>
      </c>
    </row>
    <row r="180" spans="1:16" x14ac:dyDescent="0.35">
      <c r="A180" t="s">
        <v>1073</v>
      </c>
      <c r="B180">
        <v>1496</v>
      </c>
      <c r="C180">
        <v>662</v>
      </c>
      <c r="D180">
        <v>17</v>
      </c>
      <c r="E180" t="s">
        <v>38</v>
      </c>
      <c r="F180" t="s">
        <v>89</v>
      </c>
      <c r="G180" t="s">
        <v>14</v>
      </c>
      <c r="H180" s="1">
        <v>45451</v>
      </c>
      <c r="I180" t="s">
        <v>1075</v>
      </c>
      <c r="J180" t="s">
        <v>22</v>
      </c>
      <c r="K180" t="s">
        <v>58</v>
      </c>
      <c r="L180">
        <v>2024</v>
      </c>
      <c r="M180" t="str">
        <f>TEXT(H180,"MM")</f>
        <v>06</v>
      </c>
      <c r="N180" t="str">
        <f>TEXT(H180,"DD")</f>
        <v>08</v>
      </c>
      <c r="O180" t="str">
        <f>IF(C180&gt;1000,"High","Low")</f>
        <v>Low</v>
      </c>
      <c r="P180" t="str">
        <f>IF(C180&gt;2500,"HIGH",IF(C180&gt;1000,"MEDIUM",IF(C180&lt;1000,"LOW",0)))</f>
        <v>LOW</v>
      </c>
    </row>
    <row r="181" spans="1:16" x14ac:dyDescent="0.35">
      <c r="A181" t="s">
        <v>378</v>
      </c>
      <c r="B181">
        <v>7333</v>
      </c>
      <c r="C181">
        <v>1576</v>
      </c>
      <c r="D181">
        <v>4</v>
      </c>
      <c r="E181" t="s">
        <v>12</v>
      </c>
      <c r="F181" t="s">
        <v>33</v>
      </c>
      <c r="G181" t="s">
        <v>40</v>
      </c>
      <c r="H181" s="1">
        <v>45450</v>
      </c>
      <c r="I181" t="s">
        <v>379</v>
      </c>
      <c r="J181" t="s">
        <v>22</v>
      </c>
      <c r="K181" t="s">
        <v>23</v>
      </c>
      <c r="L181">
        <v>2024</v>
      </c>
      <c r="M181" t="str">
        <f>TEXT(H181,"MM")</f>
        <v>06</v>
      </c>
      <c r="N181" t="str">
        <f>TEXT(H181,"DD")</f>
        <v>07</v>
      </c>
      <c r="O181" t="str">
        <f>IF(C181&gt;1000,"High","Low")</f>
        <v>High</v>
      </c>
      <c r="P181" t="str">
        <f>IF(C181&gt;2500,"HIGH",IF(C181&gt;1000,"MEDIUM",IF(C181&lt;1000,"LOW",0)))</f>
        <v>MEDIUM</v>
      </c>
    </row>
    <row r="182" spans="1:16" x14ac:dyDescent="0.35">
      <c r="A182" t="s">
        <v>651</v>
      </c>
      <c r="B182">
        <v>1133</v>
      </c>
      <c r="C182">
        <v>73</v>
      </c>
      <c r="D182">
        <v>17</v>
      </c>
      <c r="E182" t="s">
        <v>38</v>
      </c>
      <c r="F182" t="s">
        <v>42</v>
      </c>
      <c r="G182" t="s">
        <v>14</v>
      </c>
      <c r="H182" s="1">
        <v>45449</v>
      </c>
      <c r="I182" t="s">
        <v>653</v>
      </c>
      <c r="J182" t="s">
        <v>36</v>
      </c>
      <c r="K182" t="s">
        <v>64</v>
      </c>
      <c r="L182">
        <v>2024</v>
      </c>
      <c r="M182" t="str">
        <f>TEXT(H182,"MM")</f>
        <v>06</v>
      </c>
      <c r="N182" t="str">
        <f>TEXT(H182,"DD")</f>
        <v>06</v>
      </c>
      <c r="O182" t="str">
        <f>IF(C182&gt;1000,"High","Low")</f>
        <v>Low</v>
      </c>
      <c r="P182" t="str">
        <f>IF(C182&gt;2500,"HIGH",IF(C182&gt;1000,"MEDIUM",IF(C182&lt;1000,"LOW",0)))</f>
        <v>LOW</v>
      </c>
    </row>
    <row r="183" spans="1:16" x14ac:dyDescent="0.35">
      <c r="A183" t="s">
        <v>651</v>
      </c>
      <c r="B183">
        <v>6248</v>
      </c>
      <c r="C183">
        <v>1168</v>
      </c>
      <c r="D183">
        <v>19</v>
      </c>
      <c r="E183" t="s">
        <v>38</v>
      </c>
      <c r="F183" t="s">
        <v>89</v>
      </c>
      <c r="G183" t="s">
        <v>55</v>
      </c>
      <c r="H183" s="1">
        <v>45449</v>
      </c>
      <c r="I183" t="s">
        <v>653</v>
      </c>
      <c r="J183" t="s">
        <v>36</v>
      </c>
      <c r="K183" t="s">
        <v>64</v>
      </c>
      <c r="L183">
        <v>2024</v>
      </c>
      <c r="M183" t="str">
        <f>TEXT(H183,"MM")</f>
        <v>06</v>
      </c>
      <c r="N183" t="str">
        <f>TEXT(H183,"DD")</f>
        <v>06</v>
      </c>
      <c r="O183" t="str">
        <f>IF(C183&gt;1000,"High","Low")</f>
        <v>High</v>
      </c>
      <c r="P183" t="str">
        <f>IF(C183&gt;2500,"HIGH",IF(C183&gt;1000,"MEDIUM",IF(C183&lt;1000,"LOW",0)))</f>
        <v>MEDIUM</v>
      </c>
    </row>
    <row r="184" spans="1:16" x14ac:dyDescent="0.35">
      <c r="A184" t="s">
        <v>214</v>
      </c>
      <c r="B184">
        <v>6903</v>
      </c>
      <c r="C184">
        <v>105</v>
      </c>
      <c r="D184">
        <v>1</v>
      </c>
      <c r="E184" t="s">
        <v>38</v>
      </c>
      <c r="F184" t="s">
        <v>39</v>
      </c>
      <c r="G184" t="s">
        <v>55</v>
      </c>
      <c r="H184" s="1">
        <v>45443</v>
      </c>
      <c r="I184" t="s">
        <v>215</v>
      </c>
      <c r="J184" t="s">
        <v>19</v>
      </c>
      <c r="K184" t="s">
        <v>20</v>
      </c>
      <c r="L184">
        <v>2024</v>
      </c>
      <c r="M184" t="str">
        <f>TEXT(H184,"MM")</f>
        <v>05</v>
      </c>
      <c r="N184" t="str">
        <f>TEXT(H184,"DD")</f>
        <v>31</v>
      </c>
      <c r="O184" t="str">
        <f>IF(C184&gt;1000,"High","Low")</f>
        <v>Low</v>
      </c>
      <c r="P184" t="str">
        <f>IF(C184&gt;2500,"HIGH",IF(C184&gt;1000,"MEDIUM",IF(C184&lt;1000,"LOW",0)))</f>
        <v>LOW</v>
      </c>
    </row>
    <row r="185" spans="1:16" x14ac:dyDescent="0.35">
      <c r="A185" t="s">
        <v>214</v>
      </c>
      <c r="B185">
        <v>8793</v>
      </c>
      <c r="C185">
        <v>3010</v>
      </c>
      <c r="D185">
        <v>7</v>
      </c>
      <c r="E185" t="s">
        <v>26</v>
      </c>
      <c r="F185" t="s">
        <v>27</v>
      </c>
      <c r="G185" t="s">
        <v>55</v>
      </c>
      <c r="H185" s="1">
        <v>45443</v>
      </c>
      <c r="I185" t="s">
        <v>215</v>
      </c>
      <c r="J185" t="s">
        <v>19</v>
      </c>
      <c r="K185" t="s">
        <v>20</v>
      </c>
      <c r="L185">
        <v>2024</v>
      </c>
      <c r="M185" t="str">
        <f>TEXT(H185,"MM")</f>
        <v>05</v>
      </c>
      <c r="N185" t="str">
        <f>TEXT(H185,"DD")</f>
        <v>31</v>
      </c>
      <c r="O185" t="str">
        <f>IF(C185&gt;1000,"High","Low")</f>
        <v>High</v>
      </c>
      <c r="P185" t="str">
        <f>IF(C185&gt;2500,"HIGH",IF(C185&gt;1000,"MEDIUM",IF(C185&lt;1000,"LOW",0)))</f>
        <v>HIGH</v>
      </c>
    </row>
    <row r="186" spans="1:16" x14ac:dyDescent="0.35">
      <c r="A186" t="s">
        <v>68</v>
      </c>
      <c r="B186">
        <v>9380</v>
      </c>
      <c r="C186">
        <v>414</v>
      </c>
      <c r="D186">
        <v>11</v>
      </c>
      <c r="E186" t="s">
        <v>12</v>
      </c>
      <c r="F186" t="s">
        <v>69</v>
      </c>
      <c r="G186" t="s">
        <v>14</v>
      </c>
      <c r="H186" s="1">
        <v>45442</v>
      </c>
      <c r="I186" t="s">
        <v>70</v>
      </c>
      <c r="J186" t="s">
        <v>22</v>
      </c>
      <c r="K186" t="s">
        <v>58</v>
      </c>
      <c r="L186">
        <v>2024</v>
      </c>
      <c r="M186" t="str">
        <f>TEXT(H186,"MM")</f>
        <v>05</v>
      </c>
      <c r="N186" t="str">
        <f>TEXT(H186,"DD")</f>
        <v>30</v>
      </c>
      <c r="O186" t="str">
        <f>IF(C186&gt;1000,"High","Low")</f>
        <v>Low</v>
      </c>
      <c r="P186" t="str">
        <f>IF(C186&gt;2500,"HIGH",IF(C186&gt;1000,"MEDIUM",IF(C186&lt;1000,"LOW",0)))</f>
        <v>LOW</v>
      </c>
    </row>
    <row r="187" spans="1:16" x14ac:dyDescent="0.35">
      <c r="A187" t="s">
        <v>68</v>
      </c>
      <c r="B187">
        <v>8558</v>
      </c>
      <c r="C187">
        <v>1644</v>
      </c>
      <c r="D187">
        <v>18</v>
      </c>
      <c r="E187" t="s">
        <v>26</v>
      </c>
      <c r="F187" t="s">
        <v>66</v>
      </c>
      <c r="G187" t="s">
        <v>40</v>
      </c>
      <c r="H187" s="1">
        <v>45442</v>
      </c>
      <c r="I187" t="s">
        <v>70</v>
      </c>
      <c r="J187" t="s">
        <v>22</v>
      </c>
      <c r="K187" t="s">
        <v>58</v>
      </c>
      <c r="L187">
        <v>2024</v>
      </c>
      <c r="M187" t="str">
        <f>TEXT(H187,"MM")</f>
        <v>05</v>
      </c>
      <c r="N187" t="str">
        <f>TEXT(H187,"DD")</f>
        <v>30</v>
      </c>
      <c r="O187" t="str">
        <f>IF(C187&gt;1000,"High","Low")</f>
        <v>High</v>
      </c>
      <c r="P187" t="str">
        <f>IF(C187&gt;2500,"HIGH",IF(C187&gt;1000,"MEDIUM",IF(C187&lt;1000,"LOW",0)))</f>
        <v>MEDIUM</v>
      </c>
    </row>
    <row r="188" spans="1:16" x14ac:dyDescent="0.35">
      <c r="A188" t="s">
        <v>68</v>
      </c>
      <c r="B188">
        <v>4080</v>
      </c>
      <c r="C188">
        <v>72</v>
      </c>
      <c r="D188">
        <v>17</v>
      </c>
      <c r="E188" t="s">
        <v>26</v>
      </c>
      <c r="F188" t="s">
        <v>54</v>
      </c>
      <c r="G188" t="s">
        <v>55</v>
      </c>
      <c r="H188" s="1">
        <v>45442</v>
      </c>
      <c r="I188" t="s">
        <v>70</v>
      </c>
      <c r="J188" t="s">
        <v>22</v>
      </c>
      <c r="K188" t="s">
        <v>58</v>
      </c>
      <c r="L188">
        <v>2024</v>
      </c>
      <c r="M188" t="str">
        <f>TEXT(H188,"MM")</f>
        <v>05</v>
      </c>
      <c r="N188" t="str">
        <f>TEXT(H188,"DD")</f>
        <v>30</v>
      </c>
      <c r="O188" t="str">
        <f>IF(C188&gt;1000,"High","Low")</f>
        <v>Low</v>
      </c>
      <c r="P188" t="str">
        <f>IF(C188&gt;2500,"HIGH",IF(C188&gt;1000,"MEDIUM",IF(C188&lt;1000,"LOW",0)))</f>
        <v>LOW</v>
      </c>
    </row>
    <row r="189" spans="1:16" x14ac:dyDescent="0.35">
      <c r="A189" t="s">
        <v>661</v>
      </c>
      <c r="B189">
        <v>5410</v>
      </c>
      <c r="C189">
        <v>2456</v>
      </c>
      <c r="D189">
        <v>8</v>
      </c>
      <c r="E189" t="s">
        <v>38</v>
      </c>
      <c r="F189" t="s">
        <v>42</v>
      </c>
      <c r="G189" t="s">
        <v>40</v>
      </c>
      <c r="H189" s="1">
        <v>45441</v>
      </c>
      <c r="I189" t="s">
        <v>662</v>
      </c>
      <c r="J189" t="s">
        <v>36</v>
      </c>
      <c r="K189" t="s">
        <v>37</v>
      </c>
      <c r="L189">
        <v>2024</v>
      </c>
      <c r="M189" t="str">
        <f>TEXT(H189,"MM")</f>
        <v>05</v>
      </c>
      <c r="N189" t="str">
        <f>TEXT(H189,"DD")</f>
        <v>29</v>
      </c>
      <c r="O189" t="str">
        <f>IF(C189&gt;1000,"High","Low")</f>
        <v>High</v>
      </c>
      <c r="P189" t="str">
        <f>IF(C189&gt;2500,"HIGH",IF(C189&gt;1000,"MEDIUM",IF(C189&lt;1000,"LOW",0)))</f>
        <v>MEDIUM</v>
      </c>
    </row>
    <row r="190" spans="1:16" x14ac:dyDescent="0.35">
      <c r="A190" t="s">
        <v>1376</v>
      </c>
      <c r="B190">
        <v>2689</v>
      </c>
      <c r="C190">
        <v>1330</v>
      </c>
      <c r="D190">
        <v>3</v>
      </c>
      <c r="E190" t="s">
        <v>38</v>
      </c>
      <c r="F190" t="s">
        <v>39</v>
      </c>
      <c r="G190" t="s">
        <v>14</v>
      </c>
      <c r="H190" s="1">
        <v>45441</v>
      </c>
      <c r="I190" t="s">
        <v>1378</v>
      </c>
      <c r="J190" t="s">
        <v>16</v>
      </c>
      <c r="K190" t="s">
        <v>17</v>
      </c>
      <c r="L190">
        <v>2024</v>
      </c>
      <c r="M190" t="str">
        <f>TEXT(H190,"MM")</f>
        <v>05</v>
      </c>
      <c r="N190" t="str">
        <f>TEXT(H190,"DD")</f>
        <v>29</v>
      </c>
      <c r="O190" t="str">
        <f>IF(C190&gt;1000,"High","Low")</f>
        <v>High</v>
      </c>
      <c r="P190" t="str">
        <f>IF(C190&gt;2500,"HIGH",IF(C190&gt;1000,"MEDIUM",IF(C190&lt;1000,"LOW",0)))</f>
        <v>MEDIUM</v>
      </c>
    </row>
    <row r="191" spans="1:16" x14ac:dyDescent="0.35">
      <c r="A191" t="s">
        <v>1172</v>
      </c>
      <c r="B191">
        <v>9090</v>
      </c>
      <c r="C191">
        <v>3098</v>
      </c>
      <c r="D191">
        <v>16</v>
      </c>
      <c r="E191" t="s">
        <v>12</v>
      </c>
      <c r="F191" t="s">
        <v>69</v>
      </c>
      <c r="G191" t="s">
        <v>40</v>
      </c>
      <c r="H191" s="1">
        <v>45440</v>
      </c>
      <c r="I191" t="s">
        <v>1174</v>
      </c>
      <c r="J191" t="s">
        <v>19</v>
      </c>
      <c r="K191" t="s">
        <v>53</v>
      </c>
      <c r="L191">
        <v>2024</v>
      </c>
      <c r="M191" t="str">
        <f>TEXT(H191,"MM")</f>
        <v>05</v>
      </c>
      <c r="N191" t="str">
        <f>TEXT(H191,"DD")</f>
        <v>28</v>
      </c>
      <c r="O191" t="str">
        <f>IF(C191&gt;1000,"High","Low")</f>
        <v>High</v>
      </c>
      <c r="P191" t="str">
        <f>IF(C191&gt;2500,"HIGH",IF(C191&gt;1000,"MEDIUM",IF(C191&lt;1000,"LOW",0)))</f>
        <v>HIGH</v>
      </c>
    </row>
    <row r="192" spans="1:16" x14ac:dyDescent="0.35">
      <c r="A192" t="s">
        <v>1172</v>
      </c>
      <c r="B192">
        <v>851</v>
      </c>
      <c r="C192">
        <v>356</v>
      </c>
      <c r="D192">
        <v>11</v>
      </c>
      <c r="E192" t="s">
        <v>12</v>
      </c>
      <c r="F192" t="s">
        <v>13</v>
      </c>
      <c r="G192" t="s">
        <v>40</v>
      </c>
      <c r="H192" s="1">
        <v>45440</v>
      </c>
      <c r="I192" t="s">
        <v>1174</v>
      </c>
      <c r="J192" t="s">
        <v>19</v>
      </c>
      <c r="K192" t="s">
        <v>53</v>
      </c>
      <c r="L192">
        <v>2024</v>
      </c>
      <c r="M192" t="str">
        <f>TEXT(H192,"MM")</f>
        <v>05</v>
      </c>
      <c r="N192" t="str">
        <f>TEXT(H192,"DD")</f>
        <v>28</v>
      </c>
      <c r="O192" t="str">
        <f>IF(C192&gt;1000,"High","Low")</f>
        <v>Low</v>
      </c>
      <c r="P192" t="str">
        <f>IF(C192&gt;2500,"HIGH",IF(C192&gt;1000,"MEDIUM",IF(C192&lt;1000,"LOW",0)))</f>
        <v>LOW</v>
      </c>
    </row>
    <row r="193" spans="1:16" x14ac:dyDescent="0.35">
      <c r="A193" t="s">
        <v>617</v>
      </c>
      <c r="B193">
        <v>3288</v>
      </c>
      <c r="C193">
        <v>1477</v>
      </c>
      <c r="D193">
        <v>3</v>
      </c>
      <c r="E193" t="s">
        <v>26</v>
      </c>
      <c r="F193" t="s">
        <v>27</v>
      </c>
      <c r="G193" t="s">
        <v>34</v>
      </c>
      <c r="H193" s="1">
        <v>45438</v>
      </c>
      <c r="I193" t="s">
        <v>618</v>
      </c>
      <c r="J193" t="s">
        <v>61</v>
      </c>
      <c r="K193" t="s">
        <v>73</v>
      </c>
      <c r="L193">
        <v>2024</v>
      </c>
      <c r="M193" t="str">
        <f>TEXT(H193,"MM")</f>
        <v>05</v>
      </c>
      <c r="N193" t="str">
        <f>TEXT(H193,"DD")</f>
        <v>26</v>
      </c>
      <c r="O193" t="str">
        <f>IF(C193&gt;1000,"High","Low")</f>
        <v>High</v>
      </c>
      <c r="P193" t="str">
        <f>IF(C193&gt;2500,"HIGH",IF(C193&gt;1000,"MEDIUM",IF(C193&lt;1000,"LOW",0)))</f>
        <v>MEDIUM</v>
      </c>
    </row>
    <row r="194" spans="1:16" x14ac:dyDescent="0.35">
      <c r="A194" t="s">
        <v>764</v>
      </c>
      <c r="B194">
        <v>2858</v>
      </c>
      <c r="C194">
        <v>482</v>
      </c>
      <c r="D194">
        <v>13</v>
      </c>
      <c r="E194" t="s">
        <v>12</v>
      </c>
      <c r="F194" t="s">
        <v>13</v>
      </c>
      <c r="G194" t="s">
        <v>55</v>
      </c>
      <c r="H194" s="1">
        <v>45436</v>
      </c>
      <c r="I194" t="s">
        <v>765</v>
      </c>
      <c r="J194" t="s">
        <v>61</v>
      </c>
      <c r="K194" t="s">
        <v>73</v>
      </c>
      <c r="L194">
        <v>2024</v>
      </c>
      <c r="M194" t="str">
        <f>TEXT(H194,"MM")</f>
        <v>05</v>
      </c>
      <c r="N194" t="str">
        <f>TEXT(H194,"DD")</f>
        <v>24</v>
      </c>
      <c r="O194" t="str">
        <f>IF(C194&gt;1000,"High","Low")</f>
        <v>Low</v>
      </c>
      <c r="P194" t="str">
        <f>IF(C194&gt;2500,"HIGH",IF(C194&gt;1000,"MEDIUM",IF(C194&lt;1000,"LOW",0)))</f>
        <v>LOW</v>
      </c>
    </row>
    <row r="195" spans="1:16" x14ac:dyDescent="0.35">
      <c r="A195" t="s">
        <v>1260</v>
      </c>
      <c r="B195">
        <v>3084</v>
      </c>
      <c r="C195">
        <v>611</v>
      </c>
      <c r="D195">
        <v>19</v>
      </c>
      <c r="E195" t="s">
        <v>38</v>
      </c>
      <c r="F195" t="s">
        <v>89</v>
      </c>
      <c r="G195" t="s">
        <v>14</v>
      </c>
      <c r="H195" s="1">
        <v>45433</v>
      </c>
      <c r="I195" t="s">
        <v>1261</v>
      </c>
      <c r="J195" t="s">
        <v>61</v>
      </c>
      <c r="K195" t="s">
        <v>62</v>
      </c>
      <c r="L195">
        <v>2024</v>
      </c>
      <c r="M195" t="str">
        <f>TEXT(H195,"MM")</f>
        <v>05</v>
      </c>
      <c r="N195" t="str">
        <f>TEXT(H195,"DD")</f>
        <v>21</v>
      </c>
      <c r="O195" t="str">
        <f>IF(C195&gt;1000,"High","Low")</f>
        <v>Low</v>
      </c>
      <c r="P195" t="str">
        <f>IF(C195&gt;2500,"HIGH",IF(C195&gt;1000,"MEDIUM",IF(C195&lt;1000,"LOW",0)))</f>
        <v>LOW</v>
      </c>
    </row>
    <row r="196" spans="1:16" x14ac:dyDescent="0.35">
      <c r="A196" t="s">
        <v>1337</v>
      </c>
      <c r="B196">
        <v>4699</v>
      </c>
      <c r="C196">
        <v>103</v>
      </c>
      <c r="D196">
        <v>12</v>
      </c>
      <c r="E196" t="s">
        <v>26</v>
      </c>
      <c r="F196" t="s">
        <v>66</v>
      </c>
      <c r="G196" t="s">
        <v>14</v>
      </c>
      <c r="H196" s="1">
        <v>45433</v>
      </c>
      <c r="I196" t="s">
        <v>1338</v>
      </c>
      <c r="J196" t="s">
        <v>81</v>
      </c>
      <c r="K196" t="s">
        <v>88</v>
      </c>
      <c r="L196">
        <v>2024</v>
      </c>
      <c r="M196" t="str">
        <f>TEXT(H196,"MM")</f>
        <v>05</v>
      </c>
      <c r="N196" t="str">
        <f>TEXT(H196,"DD")</f>
        <v>21</v>
      </c>
      <c r="O196" t="str">
        <f>IF(C196&gt;1000,"High","Low")</f>
        <v>Low</v>
      </c>
      <c r="P196" t="str">
        <f>IF(C196&gt;2500,"HIGH",IF(C196&gt;1000,"MEDIUM",IF(C196&lt;1000,"LOW",0)))</f>
        <v>LOW</v>
      </c>
    </row>
    <row r="197" spans="1:16" x14ac:dyDescent="0.35">
      <c r="A197" t="s">
        <v>1334</v>
      </c>
      <c r="B197">
        <v>6672</v>
      </c>
      <c r="C197">
        <v>3319</v>
      </c>
      <c r="D197">
        <v>4</v>
      </c>
      <c r="E197" t="s">
        <v>38</v>
      </c>
      <c r="F197" t="s">
        <v>39</v>
      </c>
      <c r="G197" t="s">
        <v>14</v>
      </c>
      <c r="H197" s="1">
        <v>45432</v>
      </c>
      <c r="I197" t="s">
        <v>1336</v>
      </c>
      <c r="J197" t="s">
        <v>36</v>
      </c>
      <c r="K197" t="s">
        <v>64</v>
      </c>
      <c r="L197">
        <v>2024</v>
      </c>
      <c r="M197" t="str">
        <f>TEXT(H197,"MM")</f>
        <v>05</v>
      </c>
      <c r="N197" t="str">
        <f>TEXT(H197,"DD")</f>
        <v>20</v>
      </c>
      <c r="O197" t="str">
        <f>IF(C197&gt;1000,"High","Low")</f>
        <v>High</v>
      </c>
      <c r="P197" t="str">
        <f>IF(C197&gt;2500,"HIGH",IF(C197&gt;1000,"MEDIUM",IF(C197&lt;1000,"LOW",0)))</f>
        <v>HIGH</v>
      </c>
    </row>
    <row r="198" spans="1:16" x14ac:dyDescent="0.35">
      <c r="A198" t="s">
        <v>201</v>
      </c>
      <c r="B198">
        <v>6517</v>
      </c>
      <c r="C198">
        <v>1581</v>
      </c>
      <c r="D198">
        <v>10</v>
      </c>
      <c r="E198" t="s">
        <v>26</v>
      </c>
      <c r="F198" t="s">
        <v>54</v>
      </c>
      <c r="G198" t="s">
        <v>28</v>
      </c>
      <c r="H198" s="1">
        <v>45431</v>
      </c>
      <c r="I198" t="s">
        <v>202</v>
      </c>
      <c r="J198" t="s">
        <v>16</v>
      </c>
      <c r="K198" t="s">
        <v>17</v>
      </c>
      <c r="L198">
        <v>2024</v>
      </c>
      <c r="M198" t="str">
        <f>TEXT(H198,"MM")</f>
        <v>05</v>
      </c>
      <c r="N198" t="str">
        <f>TEXT(H198,"DD")</f>
        <v>19</v>
      </c>
      <c r="O198" t="str">
        <f>IF(C198&gt;1000,"High","Low")</f>
        <v>High</v>
      </c>
      <c r="P198" t="str">
        <f>IF(C198&gt;2500,"HIGH",IF(C198&gt;1000,"MEDIUM",IF(C198&lt;1000,"LOW",0)))</f>
        <v>MEDIUM</v>
      </c>
    </row>
    <row r="199" spans="1:16" x14ac:dyDescent="0.35">
      <c r="A199" t="s">
        <v>201</v>
      </c>
      <c r="B199">
        <v>1166</v>
      </c>
      <c r="C199">
        <v>349</v>
      </c>
      <c r="D199">
        <v>11</v>
      </c>
      <c r="E199" t="s">
        <v>38</v>
      </c>
      <c r="F199" t="s">
        <v>39</v>
      </c>
      <c r="G199" t="s">
        <v>40</v>
      </c>
      <c r="H199" s="1">
        <v>45431</v>
      </c>
      <c r="I199" t="s">
        <v>202</v>
      </c>
      <c r="J199" t="s">
        <v>16</v>
      </c>
      <c r="K199" t="s">
        <v>17</v>
      </c>
      <c r="L199">
        <v>2024</v>
      </c>
      <c r="M199" t="str">
        <f>TEXT(H199,"MM")</f>
        <v>05</v>
      </c>
      <c r="N199" t="str">
        <f>TEXT(H199,"DD")</f>
        <v>19</v>
      </c>
      <c r="O199" t="str">
        <f>IF(C199&gt;1000,"High","Low")</f>
        <v>Low</v>
      </c>
      <c r="P199" t="str">
        <f>IF(C199&gt;2500,"HIGH",IF(C199&gt;1000,"MEDIUM",IF(C199&lt;1000,"LOW",0)))</f>
        <v>LOW</v>
      </c>
    </row>
    <row r="200" spans="1:16" x14ac:dyDescent="0.35">
      <c r="A200" t="s">
        <v>285</v>
      </c>
      <c r="B200">
        <v>738</v>
      </c>
      <c r="C200">
        <v>342</v>
      </c>
      <c r="D200">
        <v>2</v>
      </c>
      <c r="E200" t="s">
        <v>38</v>
      </c>
      <c r="F200" t="s">
        <v>42</v>
      </c>
      <c r="G200" t="s">
        <v>28</v>
      </c>
      <c r="H200" s="1">
        <v>45426</v>
      </c>
      <c r="I200" t="s">
        <v>288</v>
      </c>
      <c r="J200" t="s">
        <v>81</v>
      </c>
      <c r="K200" t="s">
        <v>88</v>
      </c>
      <c r="L200">
        <v>2024</v>
      </c>
      <c r="M200" t="str">
        <f>TEXT(H200,"MM")</f>
        <v>05</v>
      </c>
      <c r="N200" t="str">
        <f>TEXT(H200,"DD")</f>
        <v>14</v>
      </c>
      <c r="O200" t="str">
        <f>IF(C200&gt;1000,"High","Low")</f>
        <v>Low</v>
      </c>
      <c r="P200" t="str">
        <f>IF(C200&gt;2500,"HIGH",IF(C200&gt;1000,"MEDIUM",IF(C200&lt;1000,"LOW",0)))</f>
        <v>LOW</v>
      </c>
    </row>
    <row r="201" spans="1:16" x14ac:dyDescent="0.35">
      <c r="A201" t="s">
        <v>556</v>
      </c>
      <c r="B201">
        <v>2895</v>
      </c>
      <c r="C201">
        <v>104</v>
      </c>
      <c r="D201">
        <v>6</v>
      </c>
      <c r="E201" t="s">
        <v>38</v>
      </c>
      <c r="F201" t="s">
        <v>42</v>
      </c>
      <c r="G201" t="s">
        <v>55</v>
      </c>
      <c r="H201" s="1">
        <v>45425</v>
      </c>
      <c r="I201" t="s">
        <v>558</v>
      </c>
      <c r="J201" t="s">
        <v>61</v>
      </c>
      <c r="K201" t="s">
        <v>110</v>
      </c>
      <c r="L201">
        <v>2024</v>
      </c>
      <c r="M201" t="str">
        <f>TEXT(H201,"MM")</f>
        <v>05</v>
      </c>
      <c r="N201" t="str">
        <f>TEXT(H201,"DD")</f>
        <v>13</v>
      </c>
      <c r="O201" t="str">
        <f>IF(C201&gt;1000,"High","Low")</f>
        <v>Low</v>
      </c>
      <c r="P201" t="str">
        <f>IF(C201&gt;2500,"HIGH",IF(C201&gt;1000,"MEDIUM",IF(C201&lt;1000,"LOW",0)))</f>
        <v>LOW</v>
      </c>
    </row>
    <row r="202" spans="1:16" x14ac:dyDescent="0.35">
      <c r="A202" t="s">
        <v>556</v>
      </c>
      <c r="B202">
        <v>697</v>
      </c>
      <c r="C202">
        <v>116</v>
      </c>
      <c r="D202">
        <v>1</v>
      </c>
      <c r="E202" t="s">
        <v>38</v>
      </c>
      <c r="F202" t="s">
        <v>42</v>
      </c>
      <c r="G202" t="s">
        <v>14</v>
      </c>
      <c r="H202" s="1">
        <v>45425</v>
      </c>
      <c r="I202" t="s">
        <v>558</v>
      </c>
      <c r="J202" t="s">
        <v>61</v>
      </c>
      <c r="K202" t="s">
        <v>110</v>
      </c>
      <c r="L202">
        <v>2024</v>
      </c>
      <c r="M202" t="str">
        <f>TEXT(H202,"MM")</f>
        <v>05</v>
      </c>
      <c r="N202" t="str">
        <f>TEXT(H202,"DD")</f>
        <v>13</v>
      </c>
      <c r="O202" t="str">
        <f>IF(C202&gt;1000,"High","Low")</f>
        <v>Low</v>
      </c>
      <c r="P202" t="str">
        <f>IF(C202&gt;2500,"HIGH",IF(C202&gt;1000,"MEDIUM",IF(C202&lt;1000,"LOW",0)))</f>
        <v>LOW</v>
      </c>
    </row>
    <row r="203" spans="1:16" x14ac:dyDescent="0.35">
      <c r="A203" t="s">
        <v>25</v>
      </c>
      <c r="B203">
        <v>1525</v>
      </c>
      <c r="C203">
        <v>185</v>
      </c>
      <c r="D203">
        <v>12</v>
      </c>
      <c r="E203" t="s">
        <v>26</v>
      </c>
      <c r="F203" t="s">
        <v>27</v>
      </c>
      <c r="G203" t="s">
        <v>28</v>
      </c>
      <c r="H203" s="1">
        <v>45423</v>
      </c>
      <c r="I203" t="s">
        <v>29</v>
      </c>
      <c r="J203" t="s">
        <v>16</v>
      </c>
      <c r="K203" t="s">
        <v>30</v>
      </c>
      <c r="L203">
        <v>2024</v>
      </c>
      <c r="M203" t="str">
        <f>TEXT(H203,"MM")</f>
        <v>05</v>
      </c>
      <c r="N203" t="str">
        <f>TEXT(H203,"DD")</f>
        <v>11</v>
      </c>
      <c r="O203" t="str">
        <f>IF(C203&gt;1000,"High","Low")</f>
        <v>Low</v>
      </c>
      <c r="P203" t="str">
        <f>IF(C203&gt;2500,"HIGH",IF(C203&gt;1000,"MEDIUM",IF(C203&lt;1000,"LOW",0)))</f>
        <v>LOW</v>
      </c>
    </row>
    <row r="204" spans="1:16" x14ac:dyDescent="0.35">
      <c r="A204" t="s">
        <v>1087</v>
      </c>
      <c r="B204">
        <v>594</v>
      </c>
      <c r="C204">
        <v>67</v>
      </c>
      <c r="D204">
        <v>19</v>
      </c>
      <c r="E204" t="s">
        <v>26</v>
      </c>
      <c r="F204" t="s">
        <v>54</v>
      </c>
      <c r="G204" t="s">
        <v>28</v>
      </c>
      <c r="H204" s="1">
        <v>45420</v>
      </c>
      <c r="I204" t="s">
        <v>1090</v>
      </c>
      <c r="J204" t="s">
        <v>61</v>
      </c>
      <c r="K204" t="s">
        <v>73</v>
      </c>
      <c r="L204">
        <v>2024</v>
      </c>
      <c r="M204" t="str">
        <f>TEXT(H204,"MM")</f>
        <v>05</v>
      </c>
      <c r="N204" t="str">
        <f>TEXT(H204,"DD")</f>
        <v>08</v>
      </c>
      <c r="O204" t="str">
        <f>IF(C204&gt;1000,"High","Low")</f>
        <v>Low</v>
      </c>
      <c r="P204" t="str">
        <f>IF(C204&gt;2500,"HIGH",IF(C204&gt;1000,"MEDIUM",IF(C204&lt;1000,"LOW",0)))</f>
        <v>LOW</v>
      </c>
    </row>
    <row r="205" spans="1:16" x14ac:dyDescent="0.35">
      <c r="A205" t="s">
        <v>359</v>
      </c>
      <c r="B205">
        <v>8383</v>
      </c>
      <c r="C205">
        <v>937</v>
      </c>
      <c r="D205">
        <v>4</v>
      </c>
      <c r="E205" t="s">
        <v>38</v>
      </c>
      <c r="F205" t="s">
        <v>50</v>
      </c>
      <c r="G205" t="s">
        <v>14</v>
      </c>
      <c r="H205" s="1">
        <v>45417</v>
      </c>
      <c r="I205" t="s">
        <v>360</v>
      </c>
      <c r="J205" t="s">
        <v>16</v>
      </c>
      <c r="K205" t="s">
        <v>30</v>
      </c>
      <c r="L205">
        <v>2024</v>
      </c>
      <c r="M205" t="str">
        <f>TEXT(H205,"MM")</f>
        <v>05</v>
      </c>
      <c r="N205" t="str">
        <f>TEXT(H205,"DD")</f>
        <v>05</v>
      </c>
      <c r="O205" t="str">
        <f>IF(C205&gt;1000,"High","Low")</f>
        <v>Low</v>
      </c>
      <c r="P205" t="str">
        <f>IF(C205&gt;2500,"HIGH",IF(C205&gt;1000,"MEDIUM",IF(C205&lt;1000,"LOW",0)))</f>
        <v>LOW</v>
      </c>
    </row>
    <row r="206" spans="1:16" x14ac:dyDescent="0.35">
      <c r="A206" t="s">
        <v>664</v>
      </c>
      <c r="B206">
        <v>3024</v>
      </c>
      <c r="C206">
        <v>1353</v>
      </c>
      <c r="D206">
        <v>1</v>
      </c>
      <c r="E206" t="s">
        <v>38</v>
      </c>
      <c r="F206" t="s">
        <v>50</v>
      </c>
      <c r="G206" t="s">
        <v>40</v>
      </c>
      <c r="H206" s="1">
        <v>45414</v>
      </c>
      <c r="I206" t="s">
        <v>665</v>
      </c>
      <c r="J206" t="s">
        <v>36</v>
      </c>
      <c r="K206" t="s">
        <v>37</v>
      </c>
      <c r="L206">
        <v>2024</v>
      </c>
      <c r="M206" t="str">
        <f>TEXT(H206,"MM")</f>
        <v>05</v>
      </c>
      <c r="N206" t="str">
        <f>TEXT(H206,"DD")</f>
        <v>02</v>
      </c>
      <c r="O206" t="str">
        <f>IF(C206&gt;1000,"High","Low")</f>
        <v>High</v>
      </c>
      <c r="P206" t="str">
        <f>IF(C206&gt;2500,"HIGH",IF(C206&gt;1000,"MEDIUM",IF(C206&lt;1000,"LOW",0)))</f>
        <v>MEDIUM</v>
      </c>
    </row>
    <row r="207" spans="1:16" x14ac:dyDescent="0.35">
      <c r="A207" t="s">
        <v>875</v>
      </c>
      <c r="B207">
        <v>8709</v>
      </c>
      <c r="C207">
        <v>2322</v>
      </c>
      <c r="D207">
        <v>8</v>
      </c>
      <c r="E207" t="s">
        <v>38</v>
      </c>
      <c r="F207" t="s">
        <v>39</v>
      </c>
      <c r="G207" t="s">
        <v>28</v>
      </c>
      <c r="H207" s="1">
        <v>45414</v>
      </c>
      <c r="I207" t="s">
        <v>876</v>
      </c>
      <c r="J207" t="s">
        <v>61</v>
      </c>
      <c r="K207" t="s">
        <v>73</v>
      </c>
      <c r="L207">
        <v>2024</v>
      </c>
      <c r="M207" t="str">
        <f>TEXT(H207,"MM")</f>
        <v>05</v>
      </c>
      <c r="N207" t="str">
        <f>TEXT(H207,"DD")</f>
        <v>02</v>
      </c>
      <c r="O207" t="str">
        <f>IF(C207&gt;1000,"High","Low")</f>
        <v>High</v>
      </c>
      <c r="P207" t="str">
        <f>IF(C207&gt;2500,"HIGH",IF(C207&gt;1000,"MEDIUM",IF(C207&lt;1000,"LOW",0)))</f>
        <v>MEDIUM</v>
      </c>
    </row>
    <row r="208" spans="1:16" x14ac:dyDescent="0.35">
      <c r="A208" t="s">
        <v>370</v>
      </c>
      <c r="B208">
        <v>6891</v>
      </c>
      <c r="C208">
        <v>2529</v>
      </c>
      <c r="D208">
        <v>3</v>
      </c>
      <c r="E208" t="s">
        <v>26</v>
      </c>
      <c r="F208" t="s">
        <v>66</v>
      </c>
      <c r="G208" t="s">
        <v>28</v>
      </c>
      <c r="H208" s="1">
        <v>45413</v>
      </c>
      <c r="I208" t="s">
        <v>371</v>
      </c>
      <c r="J208" t="s">
        <v>81</v>
      </c>
      <c r="K208" t="s">
        <v>96</v>
      </c>
      <c r="L208">
        <v>2024</v>
      </c>
      <c r="M208" t="str">
        <f>TEXT(H208,"MM")</f>
        <v>05</v>
      </c>
      <c r="N208" t="str">
        <f>TEXT(H208,"DD")</f>
        <v>01</v>
      </c>
      <c r="O208" t="str">
        <f>IF(C208&gt;1000,"High","Low")</f>
        <v>High</v>
      </c>
      <c r="P208" t="str">
        <f>IF(C208&gt;2500,"HIGH",IF(C208&gt;1000,"MEDIUM",IF(C208&lt;1000,"LOW",0)))</f>
        <v>HIGH</v>
      </c>
    </row>
    <row r="209" spans="1:16" x14ac:dyDescent="0.35">
      <c r="A209" t="s">
        <v>187</v>
      </c>
      <c r="B209">
        <v>6009</v>
      </c>
      <c r="C209">
        <v>2107</v>
      </c>
      <c r="D209">
        <v>7</v>
      </c>
      <c r="E209" t="s">
        <v>12</v>
      </c>
      <c r="F209" t="s">
        <v>69</v>
      </c>
      <c r="G209" t="s">
        <v>14</v>
      </c>
      <c r="H209" s="1">
        <v>45411</v>
      </c>
      <c r="I209" t="s">
        <v>189</v>
      </c>
      <c r="J209" t="s">
        <v>61</v>
      </c>
      <c r="K209" t="s">
        <v>73</v>
      </c>
      <c r="L209">
        <v>2024</v>
      </c>
      <c r="M209" t="str">
        <f>TEXT(H209,"MM")</f>
        <v>04</v>
      </c>
      <c r="N209" t="str">
        <f>TEXT(H209,"DD")</f>
        <v>29</v>
      </c>
      <c r="O209" t="str">
        <f>IF(C209&gt;1000,"High","Low")</f>
        <v>High</v>
      </c>
      <c r="P209" t="str">
        <f>IF(C209&gt;2500,"HIGH",IF(C209&gt;1000,"MEDIUM",IF(C209&lt;1000,"LOW",0)))</f>
        <v>MEDIUM</v>
      </c>
    </row>
    <row r="210" spans="1:16" x14ac:dyDescent="0.35">
      <c r="A210" t="s">
        <v>187</v>
      </c>
      <c r="B210">
        <v>2858</v>
      </c>
      <c r="C210">
        <v>230</v>
      </c>
      <c r="D210">
        <v>3</v>
      </c>
      <c r="E210" t="s">
        <v>38</v>
      </c>
      <c r="F210" t="s">
        <v>39</v>
      </c>
      <c r="G210" t="s">
        <v>40</v>
      </c>
      <c r="H210" s="1">
        <v>45411</v>
      </c>
      <c r="I210" t="s">
        <v>189</v>
      </c>
      <c r="J210" t="s">
        <v>61</v>
      </c>
      <c r="K210" t="s">
        <v>73</v>
      </c>
      <c r="L210">
        <v>2024</v>
      </c>
      <c r="M210" t="str">
        <f>TEXT(H210,"MM")</f>
        <v>04</v>
      </c>
      <c r="N210" t="str">
        <f>TEXT(H210,"DD")</f>
        <v>29</v>
      </c>
      <c r="O210" t="str">
        <f>IF(C210&gt;1000,"High","Low")</f>
        <v>Low</v>
      </c>
      <c r="P210" t="str">
        <f>IF(C210&gt;2500,"HIGH",IF(C210&gt;1000,"MEDIUM",IF(C210&lt;1000,"LOW",0)))</f>
        <v>LOW</v>
      </c>
    </row>
    <row r="211" spans="1:16" x14ac:dyDescent="0.35">
      <c r="A211" t="s">
        <v>187</v>
      </c>
      <c r="B211">
        <v>8175</v>
      </c>
      <c r="C211">
        <v>525</v>
      </c>
      <c r="D211">
        <v>7</v>
      </c>
      <c r="E211" t="s">
        <v>38</v>
      </c>
      <c r="F211" t="s">
        <v>50</v>
      </c>
      <c r="G211" t="s">
        <v>40</v>
      </c>
      <c r="H211" s="1">
        <v>45411</v>
      </c>
      <c r="I211" t="s">
        <v>189</v>
      </c>
      <c r="J211" t="s">
        <v>61</v>
      </c>
      <c r="K211" t="s">
        <v>73</v>
      </c>
      <c r="L211">
        <v>2024</v>
      </c>
      <c r="M211" t="str">
        <f>TEXT(H211,"MM")</f>
        <v>04</v>
      </c>
      <c r="N211" t="str">
        <f>TEXT(H211,"DD")</f>
        <v>29</v>
      </c>
      <c r="O211" t="str">
        <f>IF(C211&gt;1000,"High","Low")</f>
        <v>Low</v>
      </c>
      <c r="P211" t="str">
        <f>IF(C211&gt;2500,"HIGH",IF(C211&gt;1000,"MEDIUM",IF(C211&lt;1000,"LOW",0)))</f>
        <v>LOW</v>
      </c>
    </row>
    <row r="212" spans="1:16" x14ac:dyDescent="0.35">
      <c r="A212" t="s">
        <v>187</v>
      </c>
      <c r="B212">
        <v>5846</v>
      </c>
      <c r="C212">
        <v>586</v>
      </c>
      <c r="D212">
        <v>18</v>
      </c>
      <c r="E212" t="s">
        <v>38</v>
      </c>
      <c r="F212" t="s">
        <v>50</v>
      </c>
      <c r="G212" t="s">
        <v>14</v>
      </c>
      <c r="H212" s="1">
        <v>45411</v>
      </c>
      <c r="I212" t="s">
        <v>189</v>
      </c>
      <c r="J212" t="s">
        <v>61</v>
      </c>
      <c r="K212" t="s">
        <v>73</v>
      </c>
      <c r="L212">
        <v>2024</v>
      </c>
      <c r="M212" t="str">
        <f>TEXT(H212,"MM")</f>
        <v>04</v>
      </c>
      <c r="N212" t="str">
        <f>TEXT(H212,"DD")</f>
        <v>29</v>
      </c>
      <c r="O212" t="str">
        <f>IF(C212&gt;1000,"High","Low")</f>
        <v>Low</v>
      </c>
      <c r="P212" t="str">
        <f>IF(C212&gt;2500,"HIGH",IF(C212&gt;1000,"MEDIUM",IF(C212&lt;1000,"LOW",0)))</f>
        <v>LOW</v>
      </c>
    </row>
    <row r="213" spans="1:16" x14ac:dyDescent="0.35">
      <c r="A213" t="s">
        <v>869</v>
      </c>
      <c r="B213">
        <v>9680</v>
      </c>
      <c r="C213">
        <v>3295</v>
      </c>
      <c r="D213">
        <v>9</v>
      </c>
      <c r="E213" t="s">
        <v>38</v>
      </c>
      <c r="F213" t="s">
        <v>39</v>
      </c>
      <c r="G213" t="s">
        <v>55</v>
      </c>
      <c r="H213" s="1">
        <v>45411</v>
      </c>
      <c r="I213" t="s">
        <v>870</v>
      </c>
      <c r="J213" t="s">
        <v>22</v>
      </c>
      <c r="K213" t="s">
        <v>58</v>
      </c>
      <c r="L213">
        <v>2024</v>
      </c>
      <c r="M213" t="str">
        <f>TEXT(H213,"MM")</f>
        <v>04</v>
      </c>
      <c r="N213" t="str">
        <f>TEXT(H213,"DD")</f>
        <v>29</v>
      </c>
      <c r="O213" t="str">
        <f>IF(C213&gt;1000,"High","Low")</f>
        <v>High</v>
      </c>
      <c r="P213" t="str">
        <f>IF(C213&gt;2500,"HIGH",IF(C213&gt;1000,"MEDIUM",IF(C213&lt;1000,"LOW",0)))</f>
        <v>HIGH</v>
      </c>
    </row>
    <row r="214" spans="1:16" x14ac:dyDescent="0.35">
      <c r="A214" t="s">
        <v>869</v>
      </c>
      <c r="B214">
        <v>8468</v>
      </c>
      <c r="C214">
        <v>3666</v>
      </c>
      <c r="D214">
        <v>8</v>
      </c>
      <c r="E214" t="s">
        <v>26</v>
      </c>
      <c r="F214" t="s">
        <v>27</v>
      </c>
      <c r="G214" t="s">
        <v>14</v>
      </c>
      <c r="H214" s="1">
        <v>45411</v>
      </c>
      <c r="I214" t="s">
        <v>870</v>
      </c>
      <c r="J214" t="s">
        <v>22</v>
      </c>
      <c r="K214" t="s">
        <v>58</v>
      </c>
      <c r="L214">
        <v>2024</v>
      </c>
      <c r="M214" t="str">
        <f>TEXT(H214,"MM")</f>
        <v>04</v>
      </c>
      <c r="N214" t="str">
        <f>TEXT(H214,"DD")</f>
        <v>29</v>
      </c>
      <c r="O214" t="str">
        <f>IF(C214&gt;1000,"High","Low")</f>
        <v>High</v>
      </c>
      <c r="P214" t="str">
        <f>IF(C214&gt;2500,"HIGH",IF(C214&gt;1000,"MEDIUM",IF(C214&lt;1000,"LOW",0)))</f>
        <v>HIGH</v>
      </c>
    </row>
    <row r="215" spans="1:16" x14ac:dyDescent="0.35">
      <c r="A215" t="s">
        <v>869</v>
      </c>
      <c r="B215">
        <v>4441</v>
      </c>
      <c r="C215">
        <v>314</v>
      </c>
      <c r="D215">
        <v>14</v>
      </c>
      <c r="E215" t="s">
        <v>38</v>
      </c>
      <c r="F215" t="s">
        <v>42</v>
      </c>
      <c r="G215" t="s">
        <v>28</v>
      </c>
      <c r="H215" s="1">
        <v>45411</v>
      </c>
      <c r="I215" t="s">
        <v>870</v>
      </c>
      <c r="J215" t="s">
        <v>22</v>
      </c>
      <c r="K215" t="s">
        <v>58</v>
      </c>
      <c r="L215">
        <v>2024</v>
      </c>
      <c r="M215" t="str">
        <f>TEXT(H215,"MM")</f>
        <v>04</v>
      </c>
      <c r="N215" t="str">
        <f>TEXT(H215,"DD")</f>
        <v>29</v>
      </c>
      <c r="O215" t="str">
        <f>IF(C215&gt;1000,"High","Low")</f>
        <v>Low</v>
      </c>
      <c r="P215" t="str">
        <f>IF(C215&gt;2500,"HIGH",IF(C215&gt;1000,"MEDIUM",IF(C215&lt;1000,"LOW",0)))</f>
        <v>LOW</v>
      </c>
    </row>
    <row r="216" spans="1:16" x14ac:dyDescent="0.35">
      <c r="A216" t="s">
        <v>714</v>
      </c>
      <c r="B216">
        <v>7122</v>
      </c>
      <c r="C216">
        <v>1836</v>
      </c>
      <c r="D216">
        <v>6</v>
      </c>
      <c r="E216" t="s">
        <v>12</v>
      </c>
      <c r="F216" t="s">
        <v>69</v>
      </c>
      <c r="G216" t="s">
        <v>28</v>
      </c>
      <c r="H216" s="1">
        <v>45407</v>
      </c>
      <c r="I216" t="s">
        <v>715</v>
      </c>
      <c r="J216" t="s">
        <v>61</v>
      </c>
      <c r="K216" t="s">
        <v>62</v>
      </c>
      <c r="L216">
        <v>2024</v>
      </c>
      <c r="M216" t="str">
        <f>TEXT(H216,"MM")</f>
        <v>04</v>
      </c>
      <c r="N216" t="str">
        <f>TEXT(H216,"DD")</f>
        <v>25</v>
      </c>
      <c r="O216" t="str">
        <f>IF(C216&gt;1000,"High","Low")</f>
        <v>High</v>
      </c>
      <c r="P216" t="str">
        <f>IF(C216&gt;2500,"HIGH",IF(C216&gt;1000,"MEDIUM",IF(C216&lt;1000,"LOW",0)))</f>
        <v>MEDIUM</v>
      </c>
    </row>
    <row r="217" spans="1:16" x14ac:dyDescent="0.35">
      <c r="A217" t="s">
        <v>714</v>
      </c>
      <c r="B217">
        <v>7327</v>
      </c>
      <c r="C217">
        <v>2596</v>
      </c>
      <c r="D217">
        <v>15</v>
      </c>
      <c r="E217" t="s">
        <v>26</v>
      </c>
      <c r="F217" t="s">
        <v>48</v>
      </c>
      <c r="G217" t="s">
        <v>40</v>
      </c>
      <c r="H217" s="1">
        <v>45407</v>
      </c>
      <c r="I217" t="s">
        <v>715</v>
      </c>
      <c r="J217" t="s">
        <v>61</v>
      </c>
      <c r="K217" t="s">
        <v>62</v>
      </c>
      <c r="L217">
        <v>2024</v>
      </c>
      <c r="M217" t="str">
        <f>TEXT(H217,"MM")</f>
        <v>04</v>
      </c>
      <c r="N217" t="str">
        <f>TEXT(H217,"DD")</f>
        <v>25</v>
      </c>
      <c r="O217" t="str">
        <f>IF(C217&gt;1000,"High","Low")</f>
        <v>High</v>
      </c>
      <c r="P217" t="str">
        <f>IF(C217&gt;2500,"HIGH",IF(C217&gt;1000,"MEDIUM",IF(C217&lt;1000,"LOW",0)))</f>
        <v>HIGH</v>
      </c>
    </row>
    <row r="218" spans="1:16" x14ac:dyDescent="0.35">
      <c r="A218" t="s">
        <v>611</v>
      </c>
      <c r="B218">
        <v>4852</v>
      </c>
      <c r="C218">
        <v>218</v>
      </c>
      <c r="D218">
        <v>2</v>
      </c>
      <c r="E218" t="s">
        <v>38</v>
      </c>
      <c r="F218" t="s">
        <v>39</v>
      </c>
      <c r="G218" t="s">
        <v>34</v>
      </c>
      <c r="H218" s="1">
        <v>45406</v>
      </c>
      <c r="I218" t="s">
        <v>612</v>
      </c>
      <c r="J218" t="s">
        <v>61</v>
      </c>
      <c r="K218" t="s">
        <v>62</v>
      </c>
      <c r="L218">
        <v>2024</v>
      </c>
      <c r="M218" t="str">
        <f>TEXT(H218,"MM")</f>
        <v>04</v>
      </c>
      <c r="N218" t="str">
        <f>TEXT(H218,"DD")</f>
        <v>24</v>
      </c>
      <c r="O218" t="str">
        <f>IF(C218&gt;1000,"High","Low")</f>
        <v>Low</v>
      </c>
      <c r="P218" t="str">
        <f>IF(C218&gt;2500,"HIGH",IF(C218&gt;1000,"MEDIUM",IF(C218&lt;1000,"LOW",0)))</f>
        <v>LOW</v>
      </c>
    </row>
    <row r="219" spans="1:16" x14ac:dyDescent="0.35">
      <c r="A219" t="s">
        <v>649</v>
      </c>
      <c r="B219">
        <v>9808</v>
      </c>
      <c r="C219">
        <v>2117</v>
      </c>
      <c r="D219">
        <v>2</v>
      </c>
      <c r="E219" t="s">
        <v>26</v>
      </c>
      <c r="F219" t="s">
        <v>27</v>
      </c>
      <c r="G219" t="s">
        <v>14</v>
      </c>
      <c r="H219" s="1">
        <v>45405</v>
      </c>
      <c r="I219" t="s">
        <v>650</v>
      </c>
      <c r="J219" t="s">
        <v>36</v>
      </c>
      <c r="K219" t="s">
        <v>37</v>
      </c>
      <c r="L219">
        <v>2024</v>
      </c>
      <c r="M219" t="str">
        <f>TEXT(H219,"MM")</f>
        <v>04</v>
      </c>
      <c r="N219" t="str">
        <f>TEXT(H219,"DD")</f>
        <v>23</v>
      </c>
      <c r="O219" t="str">
        <f>IF(C219&gt;1000,"High","Low")</f>
        <v>High</v>
      </c>
      <c r="P219" t="str">
        <f>IF(C219&gt;2500,"HIGH",IF(C219&gt;1000,"MEDIUM",IF(C219&lt;1000,"LOW",0)))</f>
        <v>MEDIUM</v>
      </c>
    </row>
    <row r="220" spans="1:16" x14ac:dyDescent="0.35">
      <c r="A220" t="s">
        <v>397</v>
      </c>
      <c r="B220">
        <v>2493</v>
      </c>
      <c r="C220">
        <v>1221</v>
      </c>
      <c r="D220">
        <v>9</v>
      </c>
      <c r="E220" t="s">
        <v>26</v>
      </c>
      <c r="F220" t="s">
        <v>54</v>
      </c>
      <c r="G220" t="s">
        <v>40</v>
      </c>
      <c r="H220" s="1">
        <v>45398</v>
      </c>
      <c r="I220" t="s">
        <v>398</v>
      </c>
      <c r="J220" t="s">
        <v>19</v>
      </c>
      <c r="K220" t="s">
        <v>53</v>
      </c>
      <c r="L220">
        <v>2024</v>
      </c>
      <c r="M220" t="str">
        <f>TEXT(H220,"MM")</f>
        <v>04</v>
      </c>
      <c r="N220" t="str">
        <f>TEXT(H220,"DD")</f>
        <v>16</v>
      </c>
      <c r="O220" t="str">
        <f>IF(C220&gt;1000,"High","Low")</f>
        <v>High</v>
      </c>
      <c r="P220" t="str">
        <f>IF(C220&gt;2500,"HIGH",IF(C220&gt;1000,"MEDIUM",IF(C220&lt;1000,"LOW",0)))</f>
        <v>MEDIUM</v>
      </c>
    </row>
    <row r="221" spans="1:16" x14ac:dyDescent="0.35">
      <c r="A221" t="s">
        <v>397</v>
      </c>
      <c r="B221">
        <v>9849</v>
      </c>
      <c r="C221">
        <v>963</v>
      </c>
      <c r="D221">
        <v>1</v>
      </c>
      <c r="E221" t="s">
        <v>26</v>
      </c>
      <c r="F221" t="s">
        <v>27</v>
      </c>
      <c r="G221" t="s">
        <v>40</v>
      </c>
      <c r="H221" s="1">
        <v>45398</v>
      </c>
      <c r="I221" t="s">
        <v>398</v>
      </c>
      <c r="J221" t="s">
        <v>19</v>
      </c>
      <c r="K221" t="s">
        <v>53</v>
      </c>
      <c r="L221">
        <v>2024</v>
      </c>
      <c r="M221" t="str">
        <f>TEXT(H221,"MM")</f>
        <v>04</v>
      </c>
      <c r="N221" t="str">
        <f>TEXT(H221,"DD")</f>
        <v>16</v>
      </c>
      <c r="O221" t="str">
        <f>IF(C221&gt;1000,"High","Low")</f>
        <v>Low</v>
      </c>
      <c r="P221" t="str">
        <f>IF(C221&gt;2500,"HIGH",IF(C221&gt;1000,"MEDIUM",IF(C221&lt;1000,"LOW",0)))</f>
        <v>LOW</v>
      </c>
    </row>
    <row r="222" spans="1:16" x14ac:dyDescent="0.35">
      <c r="A222" t="s">
        <v>901</v>
      </c>
      <c r="B222">
        <v>7478</v>
      </c>
      <c r="C222">
        <v>1381</v>
      </c>
      <c r="D222">
        <v>11</v>
      </c>
      <c r="E222" t="s">
        <v>12</v>
      </c>
      <c r="F222" t="s">
        <v>69</v>
      </c>
      <c r="G222" t="s">
        <v>34</v>
      </c>
      <c r="H222" s="1">
        <v>45398</v>
      </c>
      <c r="I222" t="s">
        <v>902</v>
      </c>
      <c r="J222" t="s">
        <v>61</v>
      </c>
      <c r="K222" t="s">
        <v>110</v>
      </c>
      <c r="L222">
        <v>2024</v>
      </c>
      <c r="M222" t="str">
        <f>TEXT(H222,"MM")</f>
        <v>04</v>
      </c>
      <c r="N222" t="str">
        <f>TEXT(H222,"DD")</f>
        <v>16</v>
      </c>
      <c r="O222" t="str">
        <f>IF(C222&gt;1000,"High","Low")</f>
        <v>High</v>
      </c>
      <c r="P222" t="str">
        <f>IF(C222&gt;2500,"HIGH",IF(C222&gt;1000,"MEDIUM",IF(C222&lt;1000,"LOW",0)))</f>
        <v>MEDIUM</v>
      </c>
    </row>
    <row r="223" spans="1:16" x14ac:dyDescent="0.35">
      <c r="A223" t="s">
        <v>965</v>
      </c>
      <c r="B223">
        <v>7484</v>
      </c>
      <c r="C223">
        <v>2871</v>
      </c>
      <c r="D223">
        <v>15</v>
      </c>
      <c r="E223" t="s">
        <v>12</v>
      </c>
      <c r="F223" t="s">
        <v>69</v>
      </c>
      <c r="G223" t="s">
        <v>14</v>
      </c>
      <c r="H223" s="1">
        <v>45398</v>
      </c>
      <c r="I223" t="s">
        <v>967</v>
      </c>
      <c r="J223" t="s">
        <v>19</v>
      </c>
      <c r="K223" t="s">
        <v>20</v>
      </c>
      <c r="L223">
        <v>2024</v>
      </c>
      <c r="M223" t="str">
        <f>TEXT(H223,"MM")</f>
        <v>04</v>
      </c>
      <c r="N223" t="str">
        <f>TEXT(H223,"DD")</f>
        <v>16</v>
      </c>
      <c r="O223" t="str">
        <f>IF(C223&gt;1000,"High","Low")</f>
        <v>High</v>
      </c>
      <c r="P223" t="str">
        <f>IF(C223&gt;2500,"HIGH",IF(C223&gt;1000,"MEDIUM",IF(C223&lt;1000,"LOW",0)))</f>
        <v>HIGH</v>
      </c>
    </row>
    <row r="224" spans="1:16" x14ac:dyDescent="0.35">
      <c r="A224" t="s">
        <v>965</v>
      </c>
      <c r="B224">
        <v>7700</v>
      </c>
      <c r="C224">
        <v>2712</v>
      </c>
      <c r="D224">
        <v>1</v>
      </c>
      <c r="E224" t="s">
        <v>38</v>
      </c>
      <c r="F224" t="s">
        <v>50</v>
      </c>
      <c r="G224" t="s">
        <v>40</v>
      </c>
      <c r="H224" s="1">
        <v>45398</v>
      </c>
      <c r="I224" t="s">
        <v>967</v>
      </c>
      <c r="J224" t="s">
        <v>19</v>
      </c>
      <c r="K224" t="s">
        <v>20</v>
      </c>
      <c r="L224">
        <v>2024</v>
      </c>
      <c r="M224" t="str">
        <f>TEXT(H224,"MM")</f>
        <v>04</v>
      </c>
      <c r="N224" t="str">
        <f>TEXT(H224,"DD")</f>
        <v>16</v>
      </c>
      <c r="O224" t="str">
        <f>IF(C224&gt;1000,"High","Low")</f>
        <v>High</v>
      </c>
      <c r="P224" t="str">
        <f>IF(C224&gt;2500,"HIGH",IF(C224&gt;1000,"MEDIUM",IF(C224&lt;1000,"LOW",0)))</f>
        <v>HIGH</v>
      </c>
    </row>
    <row r="225" spans="1:16" x14ac:dyDescent="0.35">
      <c r="A225" t="s">
        <v>1122</v>
      </c>
      <c r="B225">
        <v>4172</v>
      </c>
      <c r="C225">
        <v>235</v>
      </c>
      <c r="D225">
        <v>5</v>
      </c>
      <c r="E225" t="s">
        <v>26</v>
      </c>
      <c r="F225" t="s">
        <v>54</v>
      </c>
      <c r="G225" t="s">
        <v>34</v>
      </c>
      <c r="H225" s="1">
        <v>45398</v>
      </c>
      <c r="I225" t="s">
        <v>1125</v>
      </c>
      <c r="J225" t="s">
        <v>19</v>
      </c>
      <c r="K225" t="s">
        <v>53</v>
      </c>
      <c r="L225">
        <v>2024</v>
      </c>
      <c r="M225" t="str">
        <f>TEXT(H225,"MM")</f>
        <v>04</v>
      </c>
      <c r="N225" t="str">
        <f>TEXT(H225,"DD")</f>
        <v>16</v>
      </c>
      <c r="O225" t="str">
        <f>IF(C225&gt;1000,"High","Low")</f>
        <v>Low</v>
      </c>
      <c r="P225" t="str">
        <f>IF(C225&gt;2500,"HIGH",IF(C225&gt;1000,"MEDIUM",IF(C225&lt;1000,"LOW",0)))</f>
        <v>LOW</v>
      </c>
    </row>
    <row r="226" spans="1:16" x14ac:dyDescent="0.35">
      <c r="A226" t="s">
        <v>636</v>
      </c>
      <c r="B226">
        <v>5343</v>
      </c>
      <c r="C226">
        <v>655</v>
      </c>
      <c r="D226">
        <v>1</v>
      </c>
      <c r="E226" t="s">
        <v>38</v>
      </c>
      <c r="F226" t="s">
        <v>42</v>
      </c>
      <c r="G226" t="s">
        <v>34</v>
      </c>
      <c r="H226" s="1">
        <v>45395</v>
      </c>
      <c r="I226" t="s">
        <v>637</v>
      </c>
      <c r="J226" t="s">
        <v>36</v>
      </c>
      <c r="K226" t="s">
        <v>64</v>
      </c>
      <c r="L226">
        <v>2024</v>
      </c>
      <c r="M226" t="str">
        <f>TEXT(H226,"MM")</f>
        <v>04</v>
      </c>
      <c r="N226" t="str">
        <f>TEXT(H226,"DD")</f>
        <v>13</v>
      </c>
      <c r="O226" t="str">
        <f>IF(C226&gt;1000,"High","Low")</f>
        <v>Low</v>
      </c>
      <c r="P226" t="str">
        <f>IF(C226&gt;2500,"HIGH",IF(C226&gt;1000,"MEDIUM",IF(C226&lt;1000,"LOW",0)))</f>
        <v>LOW</v>
      </c>
    </row>
    <row r="227" spans="1:16" x14ac:dyDescent="0.35">
      <c r="A227" t="s">
        <v>871</v>
      </c>
      <c r="B227">
        <v>6622</v>
      </c>
      <c r="C227">
        <v>2673</v>
      </c>
      <c r="D227">
        <v>8</v>
      </c>
      <c r="E227" t="s">
        <v>38</v>
      </c>
      <c r="F227" t="s">
        <v>50</v>
      </c>
      <c r="G227" t="s">
        <v>55</v>
      </c>
      <c r="H227" s="1">
        <v>45392</v>
      </c>
      <c r="I227" t="s">
        <v>872</v>
      </c>
      <c r="J227" t="s">
        <v>22</v>
      </c>
      <c r="K227" t="s">
        <v>44</v>
      </c>
      <c r="L227">
        <v>2024</v>
      </c>
      <c r="M227" t="str">
        <f>TEXT(H227,"MM")</f>
        <v>04</v>
      </c>
      <c r="N227" t="str">
        <f>TEXT(H227,"DD")</f>
        <v>10</v>
      </c>
      <c r="O227" t="str">
        <f>IF(C227&gt;1000,"High","Low")</f>
        <v>High</v>
      </c>
      <c r="P227" t="str">
        <f>IF(C227&gt;2500,"HIGH",IF(C227&gt;1000,"MEDIUM",IF(C227&lt;1000,"LOW",0)))</f>
        <v>HIGH</v>
      </c>
    </row>
    <row r="228" spans="1:16" x14ac:dyDescent="0.35">
      <c r="A228" t="s">
        <v>425</v>
      </c>
      <c r="B228">
        <v>7301</v>
      </c>
      <c r="C228">
        <v>3602</v>
      </c>
      <c r="D228">
        <v>3</v>
      </c>
      <c r="E228" t="s">
        <v>26</v>
      </c>
      <c r="F228" t="s">
        <v>66</v>
      </c>
      <c r="G228" t="s">
        <v>28</v>
      </c>
      <c r="H228" s="1">
        <v>45389</v>
      </c>
      <c r="I228" t="s">
        <v>426</v>
      </c>
      <c r="J228" t="s">
        <v>61</v>
      </c>
      <c r="K228" t="s">
        <v>110</v>
      </c>
      <c r="L228">
        <v>2024</v>
      </c>
      <c r="M228" t="str">
        <f>TEXT(H228,"MM")</f>
        <v>04</v>
      </c>
      <c r="N228" t="str">
        <f>TEXT(H228,"DD")</f>
        <v>07</v>
      </c>
      <c r="O228" t="str">
        <f>IF(C228&gt;1000,"High","Low")</f>
        <v>High</v>
      </c>
      <c r="P228" t="str">
        <f>IF(C228&gt;2500,"HIGH",IF(C228&gt;1000,"MEDIUM",IF(C228&lt;1000,"LOW",0)))</f>
        <v>HIGH</v>
      </c>
    </row>
    <row r="229" spans="1:16" x14ac:dyDescent="0.35">
      <c r="A229" t="s">
        <v>1381</v>
      </c>
      <c r="B229">
        <v>5024</v>
      </c>
      <c r="C229">
        <v>379</v>
      </c>
      <c r="D229">
        <v>2</v>
      </c>
      <c r="E229" t="s">
        <v>26</v>
      </c>
      <c r="F229" t="s">
        <v>54</v>
      </c>
      <c r="G229" t="s">
        <v>14</v>
      </c>
      <c r="H229" s="1">
        <v>45384</v>
      </c>
      <c r="I229" t="s">
        <v>1382</v>
      </c>
      <c r="J229" t="s">
        <v>61</v>
      </c>
      <c r="K229" t="s">
        <v>62</v>
      </c>
      <c r="L229">
        <v>2024</v>
      </c>
      <c r="M229" t="str">
        <f>TEXT(H229,"MM")</f>
        <v>04</v>
      </c>
      <c r="N229" t="str">
        <f>TEXT(H229,"DD")</f>
        <v>02</v>
      </c>
      <c r="O229" t="str">
        <f>IF(C229&gt;1000,"High","Low")</f>
        <v>Low</v>
      </c>
      <c r="P229" t="str">
        <f>IF(C229&gt;2500,"HIGH",IF(C229&gt;1000,"MEDIUM",IF(C229&lt;1000,"LOW",0)))</f>
        <v>LOW</v>
      </c>
    </row>
    <row r="230" spans="1:16" x14ac:dyDescent="0.35">
      <c r="A230" t="s">
        <v>487</v>
      </c>
      <c r="B230">
        <v>3273</v>
      </c>
      <c r="C230">
        <v>85</v>
      </c>
      <c r="D230">
        <v>16</v>
      </c>
      <c r="E230" t="s">
        <v>12</v>
      </c>
      <c r="F230" t="s">
        <v>69</v>
      </c>
      <c r="G230" t="s">
        <v>14</v>
      </c>
      <c r="H230" s="1">
        <v>45381</v>
      </c>
      <c r="I230" t="s">
        <v>488</v>
      </c>
      <c r="J230" t="s">
        <v>81</v>
      </c>
      <c r="K230" t="s">
        <v>88</v>
      </c>
      <c r="L230">
        <v>2024</v>
      </c>
      <c r="M230" t="str">
        <f>TEXT(H230,"MM")</f>
        <v>03</v>
      </c>
      <c r="N230" t="str">
        <f>TEXT(H230,"DD")</f>
        <v>30</v>
      </c>
      <c r="O230" t="str">
        <f>IF(C230&gt;1000,"High","Low")</f>
        <v>Low</v>
      </c>
      <c r="P230" t="str">
        <f>IF(C230&gt;2500,"HIGH",IF(C230&gt;1000,"MEDIUM",IF(C230&lt;1000,"LOW",0)))</f>
        <v>LOW</v>
      </c>
    </row>
    <row r="231" spans="1:16" x14ac:dyDescent="0.35">
      <c r="A231" t="s">
        <v>1091</v>
      </c>
      <c r="B231">
        <v>5954</v>
      </c>
      <c r="C231">
        <v>2618</v>
      </c>
      <c r="D231">
        <v>11</v>
      </c>
      <c r="E231" t="s">
        <v>38</v>
      </c>
      <c r="F231" t="s">
        <v>39</v>
      </c>
      <c r="G231" t="s">
        <v>55</v>
      </c>
      <c r="H231" s="1">
        <v>45381</v>
      </c>
      <c r="I231" t="s">
        <v>1092</v>
      </c>
      <c r="J231" t="s">
        <v>81</v>
      </c>
      <c r="K231" t="s">
        <v>88</v>
      </c>
      <c r="L231">
        <v>2024</v>
      </c>
      <c r="M231" t="str">
        <f>TEXT(H231,"MM")</f>
        <v>03</v>
      </c>
      <c r="N231" t="str">
        <f>TEXT(H231,"DD")</f>
        <v>30</v>
      </c>
      <c r="O231" t="str">
        <f>IF(C231&gt;1000,"High","Low")</f>
        <v>High</v>
      </c>
      <c r="P231" t="str">
        <f>IF(C231&gt;2500,"HIGH",IF(C231&gt;1000,"MEDIUM",IF(C231&lt;1000,"LOW",0)))</f>
        <v>HIGH</v>
      </c>
    </row>
    <row r="232" spans="1:16" x14ac:dyDescent="0.35">
      <c r="A232" t="s">
        <v>1042</v>
      </c>
      <c r="B232">
        <v>1093</v>
      </c>
      <c r="C232">
        <v>397</v>
      </c>
      <c r="D232">
        <v>17</v>
      </c>
      <c r="E232" t="s">
        <v>12</v>
      </c>
      <c r="F232" t="s">
        <v>24</v>
      </c>
      <c r="G232" t="s">
        <v>40</v>
      </c>
      <c r="H232" s="1">
        <v>45378</v>
      </c>
      <c r="I232" t="s">
        <v>1043</v>
      </c>
      <c r="J232" t="s">
        <v>19</v>
      </c>
      <c r="K232" t="s">
        <v>136</v>
      </c>
      <c r="L232">
        <v>2024</v>
      </c>
      <c r="M232" t="str">
        <f>TEXT(H232,"MM")</f>
        <v>03</v>
      </c>
      <c r="N232" t="str">
        <f>TEXT(H232,"DD")</f>
        <v>27</v>
      </c>
      <c r="O232" t="str">
        <f>IF(C232&gt;1000,"High","Low")</f>
        <v>Low</v>
      </c>
      <c r="P232" t="str">
        <f>IF(C232&gt;2500,"HIGH",IF(C232&gt;1000,"MEDIUM",IF(C232&lt;1000,"LOW",0)))</f>
        <v>LOW</v>
      </c>
    </row>
    <row r="233" spans="1:16" x14ac:dyDescent="0.35">
      <c r="A233" t="s">
        <v>1042</v>
      </c>
      <c r="B233">
        <v>2636</v>
      </c>
      <c r="C233">
        <v>88</v>
      </c>
      <c r="D233">
        <v>11</v>
      </c>
      <c r="E233" t="s">
        <v>26</v>
      </c>
      <c r="F233" t="s">
        <v>54</v>
      </c>
      <c r="G233" t="s">
        <v>28</v>
      </c>
      <c r="H233" s="1">
        <v>45378</v>
      </c>
      <c r="I233" t="s">
        <v>1043</v>
      </c>
      <c r="J233" t="s">
        <v>19</v>
      </c>
      <c r="K233" t="s">
        <v>136</v>
      </c>
      <c r="L233">
        <v>2024</v>
      </c>
      <c r="M233" t="str">
        <f>TEXT(H233,"MM")</f>
        <v>03</v>
      </c>
      <c r="N233" t="str">
        <f>TEXT(H233,"DD")</f>
        <v>27</v>
      </c>
      <c r="O233" t="str">
        <f>IF(C233&gt;1000,"High","Low")</f>
        <v>Low</v>
      </c>
      <c r="P233" t="str">
        <f>IF(C233&gt;2500,"HIGH",IF(C233&gt;1000,"MEDIUM",IF(C233&lt;1000,"LOW",0)))</f>
        <v>LOW</v>
      </c>
    </row>
    <row r="234" spans="1:16" x14ac:dyDescent="0.35">
      <c r="A234" t="s">
        <v>1095</v>
      </c>
      <c r="B234">
        <v>3747</v>
      </c>
      <c r="C234">
        <v>410</v>
      </c>
      <c r="D234">
        <v>5</v>
      </c>
      <c r="E234" t="s">
        <v>26</v>
      </c>
      <c r="F234" t="s">
        <v>48</v>
      </c>
      <c r="G234" t="s">
        <v>40</v>
      </c>
      <c r="H234" s="1">
        <v>45378</v>
      </c>
      <c r="I234" t="s">
        <v>1098</v>
      </c>
      <c r="J234" t="s">
        <v>81</v>
      </c>
      <c r="K234" t="s">
        <v>82</v>
      </c>
      <c r="L234">
        <v>2024</v>
      </c>
      <c r="M234" t="str">
        <f>TEXT(H234,"MM")</f>
        <v>03</v>
      </c>
      <c r="N234" t="str">
        <f>TEXT(H234,"DD")</f>
        <v>27</v>
      </c>
      <c r="O234" t="str">
        <f>IF(C234&gt;1000,"High","Low")</f>
        <v>Low</v>
      </c>
      <c r="P234" t="str">
        <f>IF(C234&gt;2500,"HIGH",IF(C234&gt;1000,"MEDIUM",IF(C234&lt;1000,"LOW",0)))</f>
        <v>LOW</v>
      </c>
    </row>
    <row r="235" spans="1:16" x14ac:dyDescent="0.35">
      <c r="A235" t="s">
        <v>1095</v>
      </c>
      <c r="B235">
        <v>3194</v>
      </c>
      <c r="C235">
        <v>534</v>
      </c>
      <c r="D235">
        <v>4</v>
      </c>
      <c r="E235" t="s">
        <v>26</v>
      </c>
      <c r="F235" t="s">
        <v>66</v>
      </c>
      <c r="G235" t="s">
        <v>14</v>
      </c>
      <c r="H235" s="1">
        <v>45378</v>
      </c>
      <c r="I235" t="s">
        <v>1098</v>
      </c>
      <c r="J235" t="s">
        <v>81</v>
      </c>
      <c r="K235" t="s">
        <v>82</v>
      </c>
      <c r="L235">
        <v>2024</v>
      </c>
      <c r="M235" t="str">
        <f>TEXT(H235,"MM")</f>
        <v>03</v>
      </c>
      <c r="N235" t="str">
        <f>TEXT(H235,"DD")</f>
        <v>27</v>
      </c>
      <c r="O235" t="str">
        <f>IF(C235&gt;1000,"High","Low")</f>
        <v>Low</v>
      </c>
      <c r="P235" t="str">
        <f>IF(C235&gt;2500,"HIGH",IF(C235&gt;1000,"MEDIUM",IF(C235&lt;1000,"LOW",0)))</f>
        <v>LOW</v>
      </c>
    </row>
    <row r="236" spans="1:16" x14ac:dyDescent="0.35">
      <c r="A236" t="s">
        <v>280</v>
      </c>
      <c r="B236">
        <v>6962</v>
      </c>
      <c r="C236">
        <v>3429</v>
      </c>
      <c r="D236">
        <v>12</v>
      </c>
      <c r="E236" t="s">
        <v>12</v>
      </c>
      <c r="F236" t="s">
        <v>13</v>
      </c>
      <c r="G236" t="s">
        <v>14</v>
      </c>
      <c r="H236" s="1">
        <v>45375</v>
      </c>
      <c r="I236" t="s">
        <v>281</v>
      </c>
      <c r="J236" t="s">
        <v>61</v>
      </c>
      <c r="K236" t="s">
        <v>62</v>
      </c>
      <c r="L236">
        <v>2024</v>
      </c>
      <c r="M236" t="str">
        <f>TEXT(H236,"MM")</f>
        <v>03</v>
      </c>
      <c r="N236" t="str">
        <f>TEXT(H236,"DD")</f>
        <v>24</v>
      </c>
      <c r="O236" t="str">
        <f>IF(C236&gt;1000,"High","Low")</f>
        <v>High</v>
      </c>
      <c r="P236" t="str">
        <f>IF(C236&gt;2500,"HIGH",IF(C236&gt;1000,"MEDIUM",IF(C236&lt;1000,"LOW",0)))</f>
        <v>HIGH</v>
      </c>
    </row>
    <row r="237" spans="1:16" x14ac:dyDescent="0.35">
      <c r="A237" t="s">
        <v>640</v>
      </c>
      <c r="B237">
        <v>5306</v>
      </c>
      <c r="C237">
        <v>2405</v>
      </c>
      <c r="D237">
        <v>17</v>
      </c>
      <c r="E237" t="s">
        <v>38</v>
      </c>
      <c r="F237" t="s">
        <v>39</v>
      </c>
      <c r="G237" t="s">
        <v>34</v>
      </c>
      <c r="H237" s="1">
        <v>45374</v>
      </c>
      <c r="I237" t="s">
        <v>641</v>
      </c>
      <c r="J237" t="s">
        <v>22</v>
      </c>
      <c r="K237" t="s">
        <v>23</v>
      </c>
      <c r="L237">
        <v>2024</v>
      </c>
      <c r="M237" t="str">
        <f>TEXT(H237,"MM")</f>
        <v>03</v>
      </c>
      <c r="N237" t="str">
        <f>TEXT(H237,"DD")</f>
        <v>23</v>
      </c>
      <c r="O237" t="str">
        <f>IF(C237&gt;1000,"High","Low")</f>
        <v>High</v>
      </c>
      <c r="P237" t="str">
        <f>IF(C237&gt;2500,"HIGH",IF(C237&gt;1000,"MEDIUM",IF(C237&lt;1000,"LOW",0)))</f>
        <v>MEDIUM</v>
      </c>
    </row>
    <row r="238" spans="1:16" x14ac:dyDescent="0.35">
      <c r="A238" t="s">
        <v>845</v>
      </c>
      <c r="B238">
        <v>4220</v>
      </c>
      <c r="C238">
        <v>945</v>
      </c>
      <c r="D238">
        <v>13</v>
      </c>
      <c r="E238" t="s">
        <v>26</v>
      </c>
      <c r="F238" t="s">
        <v>48</v>
      </c>
      <c r="G238" t="s">
        <v>34</v>
      </c>
      <c r="H238" s="1">
        <v>45372</v>
      </c>
      <c r="I238" t="s">
        <v>846</v>
      </c>
      <c r="J238" t="s">
        <v>19</v>
      </c>
      <c r="K238" t="s">
        <v>53</v>
      </c>
      <c r="L238">
        <v>2024</v>
      </c>
      <c r="M238" t="str">
        <f>TEXT(H238,"MM")</f>
        <v>03</v>
      </c>
      <c r="N238" t="str">
        <f>TEXT(H238,"DD")</f>
        <v>21</v>
      </c>
      <c r="O238" t="str">
        <f>IF(C238&gt;1000,"High","Low")</f>
        <v>Low</v>
      </c>
      <c r="P238" t="str">
        <f>IF(C238&gt;2500,"HIGH",IF(C238&gt;1000,"MEDIUM",IF(C238&lt;1000,"LOW",0)))</f>
        <v>LOW</v>
      </c>
    </row>
    <row r="239" spans="1:16" x14ac:dyDescent="0.35">
      <c r="A239" t="s">
        <v>305</v>
      </c>
      <c r="B239">
        <v>4404</v>
      </c>
      <c r="C239">
        <v>858</v>
      </c>
      <c r="D239">
        <v>17</v>
      </c>
      <c r="E239" t="s">
        <v>26</v>
      </c>
      <c r="F239" t="s">
        <v>27</v>
      </c>
      <c r="G239" t="s">
        <v>28</v>
      </c>
      <c r="H239" s="1">
        <v>45368</v>
      </c>
      <c r="I239" t="s">
        <v>306</v>
      </c>
      <c r="J239" t="s">
        <v>81</v>
      </c>
      <c r="K239" t="s">
        <v>82</v>
      </c>
      <c r="L239">
        <v>2024</v>
      </c>
      <c r="M239" t="str">
        <f>TEXT(H239,"MM")</f>
        <v>03</v>
      </c>
      <c r="N239" t="str">
        <f>TEXT(H239,"DD")</f>
        <v>17</v>
      </c>
      <c r="O239" t="str">
        <f>IF(C239&gt;1000,"High","Low")</f>
        <v>Low</v>
      </c>
      <c r="P239" t="str">
        <f>IF(C239&gt;2500,"HIGH",IF(C239&gt;1000,"MEDIUM",IF(C239&lt;1000,"LOW",0)))</f>
        <v>LOW</v>
      </c>
    </row>
    <row r="240" spans="1:16" x14ac:dyDescent="0.35">
      <c r="A240" t="s">
        <v>305</v>
      </c>
      <c r="B240">
        <v>8776</v>
      </c>
      <c r="C240">
        <v>2529</v>
      </c>
      <c r="D240">
        <v>15</v>
      </c>
      <c r="E240" t="s">
        <v>38</v>
      </c>
      <c r="F240" t="s">
        <v>50</v>
      </c>
      <c r="G240" t="s">
        <v>40</v>
      </c>
      <c r="H240" s="1">
        <v>45368</v>
      </c>
      <c r="I240" t="s">
        <v>306</v>
      </c>
      <c r="J240" t="s">
        <v>81</v>
      </c>
      <c r="K240" t="s">
        <v>82</v>
      </c>
      <c r="L240">
        <v>2024</v>
      </c>
      <c r="M240" t="str">
        <f>TEXT(H240,"MM")</f>
        <v>03</v>
      </c>
      <c r="N240" t="str">
        <f>TEXT(H240,"DD")</f>
        <v>17</v>
      </c>
      <c r="O240" t="str">
        <f>IF(C240&gt;1000,"High","Low")</f>
        <v>High</v>
      </c>
      <c r="P240" t="str">
        <f>IF(C240&gt;2500,"HIGH",IF(C240&gt;1000,"MEDIUM",IF(C240&lt;1000,"LOW",0)))</f>
        <v>HIGH</v>
      </c>
    </row>
    <row r="241" spans="1:16" x14ac:dyDescent="0.35">
      <c r="A241" t="s">
        <v>1205</v>
      </c>
      <c r="B241">
        <v>5994</v>
      </c>
      <c r="C241">
        <v>2826</v>
      </c>
      <c r="D241">
        <v>9</v>
      </c>
      <c r="E241" t="s">
        <v>38</v>
      </c>
      <c r="F241" t="s">
        <v>89</v>
      </c>
      <c r="G241" t="s">
        <v>34</v>
      </c>
      <c r="H241" s="1">
        <v>45368</v>
      </c>
      <c r="I241" t="s">
        <v>1208</v>
      </c>
      <c r="J241" t="s">
        <v>22</v>
      </c>
      <c r="K241" t="s">
        <v>44</v>
      </c>
      <c r="L241">
        <v>2024</v>
      </c>
      <c r="M241" t="str">
        <f>TEXT(H241,"MM")</f>
        <v>03</v>
      </c>
      <c r="N241" t="str">
        <f>TEXT(H241,"DD")</f>
        <v>17</v>
      </c>
      <c r="O241" t="str">
        <f>IF(C241&gt;1000,"High","Low")</f>
        <v>High</v>
      </c>
      <c r="P241" t="str">
        <f>IF(C241&gt;2500,"HIGH",IF(C241&gt;1000,"MEDIUM",IF(C241&lt;1000,"LOW",0)))</f>
        <v>HIGH</v>
      </c>
    </row>
    <row r="242" spans="1:16" x14ac:dyDescent="0.35">
      <c r="A242" t="s">
        <v>1060</v>
      </c>
      <c r="B242">
        <v>4307</v>
      </c>
      <c r="C242">
        <v>615</v>
      </c>
      <c r="D242">
        <v>3</v>
      </c>
      <c r="E242" t="s">
        <v>12</v>
      </c>
      <c r="F242" t="s">
        <v>13</v>
      </c>
      <c r="G242" t="s">
        <v>14</v>
      </c>
      <c r="H242" s="1">
        <v>45366</v>
      </c>
      <c r="I242" t="s">
        <v>1061</v>
      </c>
      <c r="J242" t="s">
        <v>22</v>
      </c>
      <c r="K242" t="s">
        <v>44</v>
      </c>
      <c r="L242">
        <v>2024</v>
      </c>
      <c r="M242" t="str">
        <f>TEXT(H242,"MM")</f>
        <v>03</v>
      </c>
      <c r="N242" t="str">
        <f>TEXT(H242,"DD")</f>
        <v>15</v>
      </c>
      <c r="O242" t="str">
        <f>IF(C242&gt;1000,"High","Low")</f>
        <v>Low</v>
      </c>
      <c r="P242" t="str">
        <f>IF(C242&gt;2500,"HIGH",IF(C242&gt;1000,"MEDIUM",IF(C242&lt;1000,"LOW",0)))</f>
        <v>LOW</v>
      </c>
    </row>
    <row r="243" spans="1:16" x14ac:dyDescent="0.35">
      <c r="A243" t="s">
        <v>1060</v>
      </c>
      <c r="B243">
        <v>5694</v>
      </c>
      <c r="C243">
        <v>1134</v>
      </c>
      <c r="D243">
        <v>5</v>
      </c>
      <c r="E243" t="s">
        <v>38</v>
      </c>
      <c r="F243" t="s">
        <v>42</v>
      </c>
      <c r="G243" t="s">
        <v>34</v>
      </c>
      <c r="H243" s="1">
        <v>45366</v>
      </c>
      <c r="I243" t="s">
        <v>1061</v>
      </c>
      <c r="J243" t="s">
        <v>22</v>
      </c>
      <c r="K243" t="s">
        <v>44</v>
      </c>
      <c r="L243">
        <v>2024</v>
      </c>
      <c r="M243" t="str">
        <f>TEXT(H243,"MM")</f>
        <v>03</v>
      </c>
      <c r="N243" t="str">
        <f>TEXT(H243,"DD")</f>
        <v>15</v>
      </c>
      <c r="O243" t="str">
        <f>IF(C243&gt;1000,"High","Low")</f>
        <v>High</v>
      </c>
      <c r="P243" t="str">
        <f>IF(C243&gt;2500,"HIGH",IF(C243&gt;1000,"MEDIUM",IF(C243&lt;1000,"LOW",0)))</f>
        <v>MEDIUM</v>
      </c>
    </row>
    <row r="244" spans="1:16" x14ac:dyDescent="0.35">
      <c r="A244" t="s">
        <v>309</v>
      </c>
      <c r="B244">
        <v>9574</v>
      </c>
      <c r="C244">
        <v>4045</v>
      </c>
      <c r="D244">
        <v>19</v>
      </c>
      <c r="E244" t="s">
        <v>38</v>
      </c>
      <c r="F244" t="s">
        <v>89</v>
      </c>
      <c r="G244" t="s">
        <v>14</v>
      </c>
      <c r="H244" s="1">
        <v>45364</v>
      </c>
      <c r="I244" t="s">
        <v>310</v>
      </c>
      <c r="J244" t="s">
        <v>36</v>
      </c>
      <c r="K244" t="s">
        <v>77</v>
      </c>
      <c r="L244">
        <v>2024</v>
      </c>
      <c r="M244" t="str">
        <f>TEXT(H244,"MM")</f>
        <v>03</v>
      </c>
      <c r="N244" t="str">
        <f>TEXT(H244,"DD")</f>
        <v>13</v>
      </c>
      <c r="O244" t="str">
        <f>IF(C244&gt;1000,"High","Low")</f>
        <v>High</v>
      </c>
      <c r="P244" t="str">
        <f>IF(C244&gt;2500,"HIGH",IF(C244&gt;1000,"MEDIUM",IF(C244&lt;1000,"LOW",0)))</f>
        <v>HIGH</v>
      </c>
    </row>
    <row r="245" spans="1:16" x14ac:dyDescent="0.35">
      <c r="A245" t="s">
        <v>309</v>
      </c>
      <c r="B245">
        <v>4382</v>
      </c>
      <c r="C245">
        <v>482</v>
      </c>
      <c r="D245">
        <v>17</v>
      </c>
      <c r="E245" t="s">
        <v>12</v>
      </c>
      <c r="F245" t="s">
        <v>13</v>
      </c>
      <c r="G245" t="s">
        <v>55</v>
      </c>
      <c r="H245" s="1">
        <v>45364</v>
      </c>
      <c r="I245" t="s">
        <v>310</v>
      </c>
      <c r="J245" t="s">
        <v>36</v>
      </c>
      <c r="K245" t="s">
        <v>77</v>
      </c>
      <c r="L245">
        <v>2024</v>
      </c>
      <c r="M245" t="str">
        <f>TEXT(H245,"MM")</f>
        <v>03</v>
      </c>
      <c r="N245" t="str">
        <f>TEXT(H245,"DD")</f>
        <v>13</v>
      </c>
      <c r="O245" t="str">
        <f>IF(C245&gt;1000,"High","Low")</f>
        <v>Low</v>
      </c>
      <c r="P245" t="str">
        <f>IF(C245&gt;2500,"HIGH",IF(C245&gt;1000,"MEDIUM",IF(C245&lt;1000,"LOW",0)))</f>
        <v>LOW</v>
      </c>
    </row>
    <row r="246" spans="1:16" x14ac:dyDescent="0.35">
      <c r="A246" t="s">
        <v>1205</v>
      </c>
      <c r="B246">
        <v>5994</v>
      </c>
      <c r="C246">
        <v>2826</v>
      </c>
      <c r="D246">
        <v>9</v>
      </c>
      <c r="E246" t="s">
        <v>38</v>
      </c>
      <c r="F246" t="s">
        <v>89</v>
      </c>
      <c r="G246" t="s">
        <v>34</v>
      </c>
      <c r="H246" s="1">
        <v>45363</v>
      </c>
      <c r="I246" t="s">
        <v>1207</v>
      </c>
      <c r="J246" t="s">
        <v>36</v>
      </c>
      <c r="K246" t="s">
        <v>37</v>
      </c>
      <c r="L246">
        <v>2024</v>
      </c>
      <c r="M246" t="str">
        <f>TEXT(H246,"MM")</f>
        <v>03</v>
      </c>
      <c r="N246" t="str">
        <f>TEXT(H246,"DD")</f>
        <v>12</v>
      </c>
      <c r="O246" t="str">
        <f>IF(C246&gt;1000,"High","Low")</f>
        <v>High</v>
      </c>
      <c r="P246" t="str">
        <f>IF(C246&gt;2500,"HIGH",IF(C246&gt;1000,"MEDIUM",IF(C246&lt;1000,"LOW",0)))</f>
        <v>HIGH</v>
      </c>
    </row>
    <row r="247" spans="1:16" x14ac:dyDescent="0.35">
      <c r="A247" t="s">
        <v>1186</v>
      </c>
      <c r="B247">
        <v>7122</v>
      </c>
      <c r="C247">
        <v>1982</v>
      </c>
      <c r="D247">
        <v>7</v>
      </c>
      <c r="E247" t="s">
        <v>26</v>
      </c>
      <c r="F247" t="s">
        <v>48</v>
      </c>
      <c r="G247" t="s">
        <v>34</v>
      </c>
      <c r="H247" s="1">
        <v>45362</v>
      </c>
      <c r="I247" t="s">
        <v>1187</v>
      </c>
      <c r="J247" t="s">
        <v>19</v>
      </c>
      <c r="K247" t="s">
        <v>136</v>
      </c>
      <c r="L247">
        <v>2024</v>
      </c>
      <c r="M247" t="str">
        <f>TEXT(H247,"MM")</f>
        <v>03</v>
      </c>
      <c r="N247" t="str">
        <f>TEXT(H247,"DD")</f>
        <v>11</v>
      </c>
      <c r="O247" t="str">
        <f>IF(C247&gt;1000,"High","Low")</f>
        <v>High</v>
      </c>
      <c r="P247" t="str">
        <f>IF(C247&gt;2500,"HIGH",IF(C247&gt;1000,"MEDIUM",IF(C247&lt;1000,"LOW",0)))</f>
        <v>MEDIUM</v>
      </c>
    </row>
    <row r="248" spans="1:16" x14ac:dyDescent="0.35">
      <c r="A248" t="s">
        <v>922</v>
      </c>
      <c r="B248">
        <v>6402</v>
      </c>
      <c r="C248">
        <v>2770</v>
      </c>
      <c r="D248">
        <v>19</v>
      </c>
      <c r="E248" t="s">
        <v>26</v>
      </c>
      <c r="F248" t="s">
        <v>48</v>
      </c>
      <c r="G248" t="s">
        <v>28</v>
      </c>
      <c r="H248" s="1">
        <v>45361</v>
      </c>
      <c r="I248" t="s">
        <v>923</v>
      </c>
      <c r="J248" t="s">
        <v>16</v>
      </c>
      <c r="K248" t="s">
        <v>30</v>
      </c>
      <c r="L248">
        <v>2024</v>
      </c>
      <c r="M248" t="str">
        <f>TEXT(H248,"MM")</f>
        <v>03</v>
      </c>
      <c r="N248" t="str">
        <f>TEXT(H248,"DD")</f>
        <v>10</v>
      </c>
      <c r="O248" t="str">
        <f>IF(C248&gt;1000,"High","Low")</f>
        <v>High</v>
      </c>
      <c r="P248" t="str">
        <f>IF(C248&gt;2500,"HIGH",IF(C248&gt;1000,"MEDIUM",IF(C248&lt;1000,"LOW",0)))</f>
        <v>HIGH</v>
      </c>
    </row>
    <row r="249" spans="1:16" x14ac:dyDescent="0.35">
      <c r="A249" t="s">
        <v>922</v>
      </c>
      <c r="B249">
        <v>5916</v>
      </c>
      <c r="C249">
        <v>1594</v>
      </c>
      <c r="D249">
        <v>19</v>
      </c>
      <c r="E249" t="s">
        <v>12</v>
      </c>
      <c r="F249" t="s">
        <v>24</v>
      </c>
      <c r="G249" t="s">
        <v>28</v>
      </c>
      <c r="H249" s="1">
        <v>45361</v>
      </c>
      <c r="I249" t="s">
        <v>923</v>
      </c>
      <c r="J249" t="s">
        <v>16</v>
      </c>
      <c r="K249" t="s">
        <v>30</v>
      </c>
      <c r="L249">
        <v>2024</v>
      </c>
      <c r="M249" t="str">
        <f>TEXT(H249,"MM")</f>
        <v>03</v>
      </c>
      <c r="N249" t="str">
        <f>TEXT(H249,"DD")</f>
        <v>10</v>
      </c>
      <c r="O249" t="str">
        <f>IF(C249&gt;1000,"High","Low")</f>
        <v>High</v>
      </c>
      <c r="P249" t="str">
        <f>IF(C249&gt;2500,"HIGH",IF(C249&gt;1000,"MEDIUM",IF(C249&lt;1000,"LOW",0)))</f>
        <v>MEDIUM</v>
      </c>
    </row>
    <row r="250" spans="1:16" x14ac:dyDescent="0.35">
      <c r="A250" t="s">
        <v>1112</v>
      </c>
      <c r="B250">
        <v>2062</v>
      </c>
      <c r="C250">
        <v>848</v>
      </c>
      <c r="D250">
        <v>6</v>
      </c>
      <c r="E250" t="s">
        <v>26</v>
      </c>
      <c r="F250" t="s">
        <v>48</v>
      </c>
      <c r="G250" t="s">
        <v>40</v>
      </c>
      <c r="H250" s="1">
        <v>45355</v>
      </c>
      <c r="I250" t="s">
        <v>1113</v>
      </c>
      <c r="J250" t="s">
        <v>16</v>
      </c>
      <c r="K250" t="s">
        <v>120</v>
      </c>
      <c r="L250">
        <v>2024</v>
      </c>
      <c r="M250" t="str">
        <f>TEXT(H250,"MM")</f>
        <v>03</v>
      </c>
      <c r="N250" t="str">
        <f>TEXT(H250,"DD")</f>
        <v>04</v>
      </c>
      <c r="O250" t="str">
        <f>IF(C250&gt;1000,"High","Low")</f>
        <v>Low</v>
      </c>
      <c r="P250" t="str">
        <f>IF(C250&gt;2500,"HIGH",IF(C250&gt;1000,"MEDIUM",IF(C250&lt;1000,"LOW",0)))</f>
        <v>LOW</v>
      </c>
    </row>
    <row r="251" spans="1:16" x14ac:dyDescent="0.35">
      <c r="A251" t="s">
        <v>313</v>
      </c>
      <c r="B251">
        <v>3348</v>
      </c>
      <c r="C251">
        <v>568</v>
      </c>
      <c r="D251">
        <v>5</v>
      </c>
      <c r="E251" t="s">
        <v>26</v>
      </c>
      <c r="F251" t="s">
        <v>48</v>
      </c>
      <c r="G251" t="s">
        <v>40</v>
      </c>
      <c r="H251" s="1">
        <v>45353</v>
      </c>
      <c r="I251" t="s">
        <v>314</v>
      </c>
      <c r="J251" t="s">
        <v>81</v>
      </c>
      <c r="K251" t="s">
        <v>96</v>
      </c>
      <c r="L251">
        <v>2024</v>
      </c>
      <c r="M251" t="str">
        <f>TEXT(H251,"MM")</f>
        <v>03</v>
      </c>
      <c r="N251" t="str">
        <f>TEXT(H251,"DD")</f>
        <v>02</v>
      </c>
      <c r="O251" t="str">
        <f>IF(C251&gt;1000,"High","Low")</f>
        <v>Low</v>
      </c>
      <c r="P251" t="str">
        <f>IF(C251&gt;2500,"HIGH",IF(C251&gt;1000,"MEDIUM",IF(C251&lt;1000,"LOW",0)))</f>
        <v>LOW</v>
      </c>
    </row>
    <row r="252" spans="1:16" x14ac:dyDescent="0.35">
      <c r="A252" t="s">
        <v>313</v>
      </c>
      <c r="B252">
        <v>8856</v>
      </c>
      <c r="C252">
        <v>2020</v>
      </c>
      <c r="D252">
        <v>9</v>
      </c>
      <c r="E252" t="s">
        <v>26</v>
      </c>
      <c r="F252" t="s">
        <v>27</v>
      </c>
      <c r="G252" t="s">
        <v>28</v>
      </c>
      <c r="H252" s="1">
        <v>45353</v>
      </c>
      <c r="I252" t="s">
        <v>314</v>
      </c>
      <c r="J252" t="s">
        <v>81</v>
      </c>
      <c r="K252" t="s">
        <v>96</v>
      </c>
      <c r="L252">
        <v>2024</v>
      </c>
      <c r="M252" t="str">
        <f>TEXT(H252,"MM")</f>
        <v>03</v>
      </c>
      <c r="N252" t="str">
        <f>TEXT(H252,"DD")</f>
        <v>02</v>
      </c>
      <c r="O252" t="str">
        <f>IF(C252&gt;1000,"High","Low")</f>
        <v>High</v>
      </c>
      <c r="P252" t="str">
        <f>IF(C252&gt;2500,"HIGH",IF(C252&gt;1000,"MEDIUM",IF(C252&lt;1000,"LOW",0)))</f>
        <v>MEDIUM</v>
      </c>
    </row>
    <row r="253" spans="1:16" x14ac:dyDescent="0.35">
      <c r="A253" t="s">
        <v>737</v>
      </c>
      <c r="B253">
        <v>5412</v>
      </c>
      <c r="C253">
        <v>1192</v>
      </c>
      <c r="D253">
        <v>18</v>
      </c>
      <c r="E253" t="s">
        <v>38</v>
      </c>
      <c r="F253" t="s">
        <v>39</v>
      </c>
      <c r="G253" t="s">
        <v>40</v>
      </c>
      <c r="H253" s="1">
        <v>45350</v>
      </c>
      <c r="I253" t="s">
        <v>738</v>
      </c>
      <c r="J253" t="s">
        <v>36</v>
      </c>
      <c r="K253" t="s">
        <v>64</v>
      </c>
      <c r="L253">
        <v>2024</v>
      </c>
      <c r="M253" t="str">
        <f>TEXT(H253,"MM")</f>
        <v>02</v>
      </c>
      <c r="N253" t="str">
        <f>TEXT(H253,"DD")</f>
        <v>28</v>
      </c>
      <c r="O253" t="str">
        <f>IF(C253&gt;1000,"High","Low")</f>
        <v>High</v>
      </c>
      <c r="P253" t="str">
        <f>IF(C253&gt;2500,"HIGH",IF(C253&gt;1000,"MEDIUM",IF(C253&lt;1000,"LOW",0)))</f>
        <v>MEDIUM</v>
      </c>
    </row>
    <row r="254" spans="1:16" x14ac:dyDescent="0.35">
      <c r="A254" t="s">
        <v>351</v>
      </c>
      <c r="B254">
        <v>9204</v>
      </c>
      <c r="C254">
        <v>3289</v>
      </c>
      <c r="D254">
        <v>16</v>
      </c>
      <c r="E254" t="s">
        <v>12</v>
      </c>
      <c r="F254" t="s">
        <v>33</v>
      </c>
      <c r="G254" t="s">
        <v>40</v>
      </c>
      <c r="H254" s="1">
        <v>45347</v>
      </c>
      <c r="I254" t="s">
        <v>352</v>
      </c>
      <c r="J254" t="s">
        <v>16</v>
      </c>
      <c r="K254" t="s">
        <v>17</v>
      </c>
      <c r="L254">
        <v>2024</v>
      </c>
      <c r="M254" t="str">
        <f>TEXT(H254,"MM")</f>
        <v>02</v>
      </c>
      <c r="N254" t="str">
        <f>TEXT(H254,"DD")</f>
        <v>25</v>
      </c>
      <c r="O254" t="str">
        <f>IF(C254&gt;1000,"High","Low")</f>
        <v>High</v>
      </c>
      <c r="P254" t="str">
        <f>IF(C254&gt;2500,"HIGH",IF(C254&gt;1000,"MEDIUM",IF(C254&lt;1000,"LOW",0)))</f>
        <v>HIGH</v>
      </c>
    </row>
    <row r="255" spans="1:16" x14ac:dyDescent="0.35">
      <c r="A255" t="s">
        <v>351</v>
      </c>
      <c r="B255">
        <v>9894</v>
      </c>
      <c r="C255">
        <v>3698</v>
      </c>
      <c r="D255">
        <v>20</v>
      </c>
      <c r="E255" t="s">
        <v>26</v>
      </c>
      <c r="F255" t="s">
        <v>54</v>
      </c>
      <c r="G255" t="s">
        <v>34</v>
      </c>
      <c r="H255" s="1">
        <v>45347</v>
      </c>
      <c r="I255" t="s">
        <v>352</v>
      </c>
      <c r="J255" t="s">
        <v>16</v>
      </c>
      <c r="K255" t="s">
        <v>17</v>
      </c>
      <c r="L255">
        <v>2024</v>
      </c>
      <c r="M255" t="str">
        <f>TEXT(H255,"MM")</f>
        <v>02</v>
      </c>
      <c r="N255" t="str">
        <f>TEXT(H255,"DD")</f>
        <v>25</v>
      </c>
      <c r="O255" t="str">
        <f>IF(C255&gt;1000,"High","Low")</f>
        <v>High</v>
      </c>
      <c r="P255" t="str">
        <f>IF(C255&gt;2500,"HIGH",IF(C255&gt;1000,"MEDIUM",IF(C255&lt;1000,"LOW",0)))</f>
        <v>HIGH</v>
      </c>
    </row>
    <row r="256" spans="1:16" x14ac:dyDescent="0.35">
      <c r="A256" t="s">
        <v>1216</v>
      </c>
      <c r="B256">
        <v>9752</v>
      </c>
      <c r="C256">
        <v>3618</v>
      </c>
      <c r="D256">
        <v>5</v>
      </c>
      <c r="E256" t="s">
        <v>38</v>
      </c>
      <c r="F256" t="s">
        <v>89</v>
      </c>
      <c r="G256" t="s">
        <v>28</v>
      </c>
      <c r="H256" s="1">
        <v>45343</v>
      </c>
      <c r="I256" t="s">
        <v>1217</v>
      </c>
      <c r="J256" t="s">
        <v>22</v>
      </c>
      <c r="K256" t="s">
        <v>58</v>
      </c>
      <c r="L256">
        <v>2024</v>
      </c>
      <c r="M256" t="str">
        <f>TEXT(H256,"MM")</f>
        <v>02</v>
      </c>
      <c r="N256" t="str">
        <f>TEXT(H256,"DD")</f>
        <v>21</v>
      </c>
      <c r="O256" t="str">
        <f>IF(C256&gt;1000,"High","Low")</f>
        <v>High</v>
      </c>
      <c r="P256" t="str">
        <f>IF(C256&gt;2500,"HIGH",IF(C256&gt;1000,"MEDIUM",IF(C256&lt;1000,"LOW",0)))</f>
        <v>HIGH</v>
      </c>
    </row>
    <row r="257" spans="1:16" x14ac:dyDescent="0.35">
      <c r="A257" t="s">
        <v>724</v>
      </c>
      <c r="B257">
        <v>9024</v>
      </c>
      <c r="C257">
        <v>730</v>
      </c>
      <c r="D257">
        <v>4</v>
      </c>
      <c r="E257" t="s">
        <v>38</v>
      </c>
      <c r="F257" t="s">
        <v>39</v>
      </c>
      <c r="G257" t="s">
        <v>40</v>
      </c>
      <c r="H257" s="1">
        <v>45342</v>
      </c>
      <c r="I257" t="s">
        <v>725</v>
      </c>
      <c r="J257" t="s">
        <v>61</v>
      </c>
      <c r="K257" t="s">
        <v>62</v>
      </c>
      <c r="L257">
        <v>2024</v>
      </c>
      <c r="M257" t="str">
        <f>TEXT(H257,"MM")</f>
        <v>02</v>
      </c>
      <c r="N257" t="str">
        <f>TEXT(H257,"DD")</f>
        <v>20</v>
      </c>
      <c r="O257" t="str">
        <f>IF(C257&gt;1000,"High","Low")</f>
        <v>Low</v>
      </c>
      <c r="P257" t="str">
        <f>IF(C257&gt;2500,"HIGH",IF(C257&gt;1000,"MEDIUM",IF(C257&lt;1000,"LOW",0)))</f>
        <v>LOW</v>
      </c>
    </row>
    <row r="258" spans="1:16" x14ac:dyDescent="0.35">
      <c r="A258" t="s">
        <v>724</v>
      </c>
      <c r="B258">
        <v>2468</v>
      </c>
      <c r="C258">
        <v>418</v>
      </c>
      <c r="D258">
        <v>4</v>
      </c>
      <c r="E258" t="s">
        <v>12</v>
      </c>
      <c r="F258" t="s">
        <v>33</v>
      </c>
      <c r="G258" t="s">
        <v>40</v>
      </c>
      <c r="H258" s="1">
        <v>45342</v>
      </c>
      <c r="I258" t="s">
        <v>725</v>
      </c>
      <c r="J258" t="s">
        <v>61</v>
      </c>
      <c r="K258" t="s">
        <v>62</v>
      </c>
      <c r="L258">
        <v>2024</v>
      </c>
      <c r="M258" t="str">
        <f>TEXT(H258,"MM")</f>
        <v>02</v>
      </c>
      <c r="N258" t="str">
        <f>TEXT(H258,"DD")</f>
        <v>20</v>
      </c>
      <c r="O258" t="str">
        <f>IF(C258&gt;1000,"High","Low")</f>
        <v>Low</v>
      </c>
      <c r="P258" t="str">
        <f>IF(C258&gt;2500,"HIGH",IF(C258&gt;1000,"MEDIUM",IF(C258&lt;1000,"LOW",0)))</f>
        <v>LOW</v>
      </c>
    </row>
    <row r="259" spans="1:16" x14ac:dyDescent="0.35">
      <c r="A259" t="s">
        <v>944</v>
      </c>
      <c r="B259">
        <v>3756</v>
      </c>
      <c r="C259">
        <v>1318</v>
      </c>
      <c r="D259">
        <v>5</v>
      </c>
      <c r="E259" t="s">
        <v>38</v>
      </c>
      <c r="F259" t="s">
        <v>39</v>
      </c>
      <c r="G259" t="s">
        <v>14</v>
      </c>
      <c r="H259" s="1">
        <v>45341</v>
      </c>
      <c r="I259" t="s">
        <v>945</v>
      </c>
      <c r="J259" t="s">
        <v>16</v>
      </c>
      <c r="K259" t="s">
        <v>17</v>
      </c>
      <c r="L259">
        <v>2024</v>
      </c>
      <c r="M259" t="str">
        <f>TEXT(H259,"MM")</f>
        <v>02</v>
      </c>
      <c r="N259" t="str">
        <f>TEXT(H259,"DD")</f>
        <v>19</v>
      </c>
      <c r="O259" t="str">
        <f>IF(C259&gt;1000,"High","Low")</f>
        <v>High</v>
      </c>
      <c r="P259" t="str">
        <f>IF(C259&gt;2500,"HIGH",IF(C259&gt;1000,"MEDIUM",IF(C259&lt;1000,"LOW",0)))</f>
        <v>MEDIUM</v>
      </c>
    </row>
    <row r="260" spans="1:16" x14ac:dyDescent="0.35">
      <c r="A260" t="s">
        <v>173</v>
      </c>
      <c r="B260">
        <v>1297</v>
      </c>
      <c r="C260">
        <v>600</v>
      </c>
      <c r="D260">
        <v>7</v>
      </c>
      <c r="E260" t="s">
        <v>26</v>
      </c>
      <c r="F260" t="s">
        <v>66</v>
      </c>
      <c r="G260" t="s">
        <v>40</v>
      </c>
      <c r="H260" s="1">
        <v>45338</v>
      </c>
      <c r="I260" t="s">
        <v>174</v>
      </c>
      <c r="J260" t="s">
        <v>16</v>
      </c>
      <c r="K260" t="s">
        <v>30</v>
      </c>
      <c r="L260">
        <v>2024</v>
      </c>
      <c r="M260" t="str">
        <f>TEXT(H260,"MM")</f>
        <v>02</v>
      </c>
      <c r="N260" t="str">
        <f>TEXT(H260,"DD")</f>
        <v>16</v>
      </c>
      <c r="O260" t="str">
        <f>IF(C260&gt;1000,"High","Low")</f>
        <v>Low</v>
      </c>
      <c r="P260" t="str">
        <f>IF(C260&gt;2500,"HIGH",IF(C260&gt;1000,"MEDIUM",IF(C260&lt;1000,"LOW",0)))</f>
        <v>LOW</v>
      </c>
    </row>
    <row r="261" spans="1:16" x14ac:dyDescent="0.35">
      <c r="A261" t="s">
        <v>173</v>
      </c>
      <c r="B261">
        <v>7909</v>
      </c>
      <c r="C261">
        <v>1942</v>
      </c>
      <c r="D261">
        <v>19</v>
      </c>
      <c r="E261" t="s">
        <v>12</v>
      </c>
      <c r="F261" t="s">
        <v>69</v>
      </c>
      <c r="G261" t="s">
        <v>55</v>
      </c>
      <c r="H261" s="1">
        <v>45338</v>
      </c>
      <c r="I261" t="s">
        <v>174</v>
      </c>
      <c r="J261" t="s">
        <v>16</v>
      </c>
      <c r="K261" t="s">
        <v>30</v>
      </c>
      <c r="L261">
        <v>2024</v>
      </c>
      <c r="M261" t="str">
        <f>TEXT(H261,"MM")</f>
        <v>02</v>
      </c>
      <c r="N261" t="str">
        <f>TEXT(H261,"DD")</f>
        <v>16</v>
      </c>
      <c r="O261" t="str">
        <f>IF(C261&gt;1000,"High","Low")</f>
        <v>High</v>
      </c>
      <c r="P261" t="str">
        <f>IF(C261&gt;2500,"HIGH",IF(C261&gt;1000,"MEDIUM",IF(C261&lt;1000,"LOW",0)))</f>
        <v>MEDIUM</v>
      </c>
    </row>
    <row r="262" spans="1:16" x14ac:dyDescent="0.35">
      <c r="A262" t="s">
        <v>1180</v>
      </c>
      <c r="B262">
        <v>2386</v>
      </c>
      <c r="C262">
        <v>999</v>
      </c>
      <c r="D262">
        <v>3</v>
      </c>
      <c r="E262" t="s">
        <v>26</v>
      </c>
      <c r="F262" t="s">
        <v>27</v>
      </c>
      <c r="G262" t="s">
        <v>55</v>
      </c>
      <c r="H262" s="1">
        <v>45335</v>
      </c>
      <c r="I262" t="s">
        <v>1181</v>
      </c>
      <c r="J262" t="s">
        <v>16</v>
      </c>
      <c r="K262" t="s">
        <v>17</v>
      </c>
      <c r="L262">
        <v>2024</v>
      </c>
      <c r="M262" t="str">
        <f>TEXT(H262,"MM")</f>
        <v>02</v>
      </c>
      <c r="N262" t="str">
        <f>TEXT(H262,"DD")</f>
        <v>13</v>
      </c>
      <c r="O262" t="str">
        <f>IF(C262&gt;1000,"High","Low")</f>
        <v>Low</v>
      </c>
      <c r="P262" t="str">
        <f>IF(C262&gt;2500,"HIGH",IF(C262&gt;1000,"MEDIUM",IF(C262&lt;1000,"LOW",0)))</f>
        <v>LOW</v>
      </c>
    </row>
    <row r="263" spans="1:16" x14ac:dyDescent="0.35">
      <c r="A263" t="s">
        <v>542</v>
      </c>
      <c r="B263">
        <v>7497</v>
      </c>
      <c r="C263">
        <v>319</v>
      </c>
      <c r="D263">
        <v>18</v>
      </c>
      <c r="E263" t="s">
        <v>38</v>
      </c>
      <c r="F263" t="s">
        <v>42</v>
      </c>
      <c r="G263" t="s">
        <v>55</v>
      </c>
      <c r="H263" s="1">
        <v>45334</v>
      </c>
      <c r="I263" t="s">
        <v>543</v>
      </c>
      <c r="J263" t="s">
        <v>19</v>
      </c>
      <c r="K263" t="s">
        <v>136</v>
      </c>
      <c r="L263">
        <v>2024</v>
      </c>
      <c r="M263" t="str">
        <f>TEXT(H263,"MM")</f>
        <v>02</v>
      </c>
      <c r="N263" t="str">
        <f>TEXT(H263,"DD")</f>
        <v>12</v>
      </c>
      <c r="O263" t="str">
        <f>IF(C263&gt;1000,"High","Low")</f>
        <v>Low</v>
      </c>
      <c r="P263" t="str">
        <f>IF(C263&gt;2500,"HIGH",IF(C263&gt;1000,"MEDIUM",IF(C263&lt;1000,"LOW",0)))</f>
        <v>LOW</v>
      </c>
    </row>
    <row r="264" spans="1:16" x14ac:dyDescent="0.35">
      <c r="A264" t="s">
        <v>692</v>
      </c>
      <c r="B264">
        <v>5632</v>
      </c>
      <c r="C264">
        <v>2358</v>
      </c>
      <c r="D264">
        <v>20</v>
      </c>
      <c r="E264" t="s">
        <v>38</v>
      </c>
      <c r="F264" t="s">
        <v>50</v>
      </c>
      <c r="G264" t="s">
        <v>40</v>
      </c>
      <c r="H264" s="1">
        <v>45333</v>
      </c>
      <c r="I264" t="s">
        <v>694</v>
      </c>
      <c r="J264" t="s">
        <v>16</v>
      </c>
      <c r="K264" t="s">
        <v>17</v>
      </c>
      <c r="L264">
        <v>2024</v>
      </c>
      <c r="M264" t="str">
        <f>TEXT(H264,"MM")</f>
        <v>02</v>
      </c>
      <c r="N264" t="str">
        <f>TEXT(H264,"DD")</f>
        <v>11</v>
      </c>
      <c r="O264" t="str">
        <f>IF(C264&gt;1000,"High","Low")</f>
        <v>High</v>
      </c>
      <c r="P264" t="str">
        <f>IF(C264&gt;2500,"HIGH",IF(C264&gt;1000,"MEDIUM",IF(C264&lt;1000,"LOW",0)))</f>
        <v>MEDIUM</v>
      </c>
    </row>
    <row r="265" spans="1:16" x14ac:dyDescent="0.35">
      <c r="A265" t="s">
        <v>1236</v>
      </c>
      <c r="B265">
        <v>7626</v>
      </c>
      <c r="C265">
        <v>229</v>
      </c>
      <c r="D265">
        <v>5</v>
      </c>
      <c r="E265" t="s">
        <v>26</v>
      </c>
      <c r="F265" t="s">
        <v>27</v>
      </c>
      <c r="G265" t="s">
        <v>34</v>
      </c>
      <c r="H265" s="1">
        <v>45333</v>
      </c>
      <c r="I265" t="s">
        <v>1237</v>
      </c>
      <c r="J265" t="s">
        <v>19</v>
      </c>
      <c r="K265" t="s">
        <v>53</v>
      </c>
      <c r="L265">
        <v>2024</v>
      </c>
      <c r="M265" t="str">
        <f>TEXT(H265,"MM")</f>
        <v>02</v>
      </c>
      <c r="N265" t="str">
        <f>TEXT(H265,"DD")</f>
        <v>11</v>
      </c>
      <c r="O265" t="str">
        <f>IF(C265&gt;1000,"High","Low")</f>
        <v>Low</v>
      </c>
      <c r="P265" t="str">
        <f>IF(C265&gt;2500,"HIGH",IF(C265&gt;1000,"MEDIUM",IF(C265&lt;1000,"LOW",0)))</f>
        <v>LOW</v>
      </c>
    </row>
    <row r="266" spans="1:16" x14ac:dyDescent="0.35">
      <c r="A266" t="s">
        <v>768</v>
      </c>
      <c r="B266">
        <v>3913</v>
      </c>
      <c r="C266">
        <v>961</v>
      </c>
      <c r="D266">
        <v>15</v>
      </c>
      <c r="E266" t="s">
        <v>38</v>
      </c>
      <c r="F266" t="s">
        <v>50</v>
      </c>
      <c r="G266" t="s">
        <v>14</v>
      </c>
      <c r="H266" s="1">
        <v>45332</v>
      </c>
      <c r="I266" t="s">
        <v>769</v>
      </c>
      <c r="J266" t="s">
        <v>81</v>
      </c>
      <c r="K266" t="s">
        <v>82</v>
      </c>
      <c r="L266">
        <v>2024</v>
      </c>
      <c r="M266" t="str">
        <f>TEXT(H266,"MM")</f>
        <v>02</v>
      </c>
      <c r="N266" t="str">
        <f>TEXT(H266,"DD")</f>
        <v>10</v>
      </c>
      <c r="O266" t="str">
        <f>IF(C266&gt;1000,"High","Low")</f>
        <v>Low</v>
      </c>
      <c r="P266" t="str">
        <f>IF(C266&gt;2500,"HIGH",IF(C266&gt;1000,"MEDIUM",IF(C266&lt;1000,"LOW",0)))</f>
        <v>LOW</v>
      </c>
    </row>
    <row r="267" spans="1:16" x14ac:dyDescent="0.35">
      <c r="A267" t="s">
        <v>1302</v>
      </c>
      <c r="B267">
        <v>8851</v>
      </c>
      <c r="C267">
        <v>999</v>
      </c>
      <c r="D267">
        <v>12</v>
      </c>
      <c r="E267" t="s">
        <v>12</v>
      </c>
      <c r="F267" t="s">
        <v>33</v>
      </c>
      <c r="G267" t="s">
        <v>14</v>
      </c>
      <c r="H267" s="1">
        <v>45329</v>
      </c>
      <c r="I267" t="s">
        <v>1303</v>
      </c>
      <c r="J267" t="s">
        <v>81</v>
      </c>
      <c r="K267" t="s">
        <v>88</v>
      </c>
      <c r="L267">
        <v>2024</v>
      </c>
      <c r="M267" t="str">
        <f>TEXT(H267,"MM")</f>
        <v>02</v>
      </c>
      <c r="N267" t="str">
        <f>TEXT(H267,"DD")</f>
        <v>07</v>
      </c>
      <c r="O267" t="str">
        <f>IF(C267&gt;1000,"High","Low")</f>
        <v>Low</v>
      </c>
      <c r="P267" t="str">
        <f>IF(C267&gt;2500,"HIGH",IF(C267&gt;1000,"MEDIUM",IF(C267&lt;1000,"LOW",0)))</f>
        <v>LOW</v>
      </c>
    </row>
    <row r="268" spans="1:16" x14ac:dyDescent="0.35">
      <c r="A268" t="s">
        <v>1311</v>
      </c>
      <c r="B268">
        <v>2258</v>
      </c>
      <c r="C268">
        <v>135</v>
      </c>
      <c r="D268">
        <v>18</v>
      </c>
      <c r="E268" t="s">
        <v>12</v>
      </c>
      <c r="F268" t="s">
        <v>24</v>
      </c>
      <c r="G268" t="s">
        <v>40</v>
      </c>
      <c r="H268" s="1">
        <v>45329</v>
      </c>
      <c r="I268" t="s">
        <v>1312</v>
      </c>
      <c r="J268" t="s">
        <v>16</v>
      </c>
      <c r="K268" t="s">
        <v>17</v>
      </c>
      <c r="L268">
        <v>2024</v>
      </c>
      <c r="M268" t="str">
        <f>TEXT(H268,"MM")</f>
        <v>02</v>
      </c>
      <c r="N268" t="str">
        <f>TEXT(H268,"DD")</f>
        <v>07</v>
      </c>
      <c r="O268" t="str">
        <f>IF(C268&gt;1000,"High","Low")</f>
        <v>Low</v>
      </c>
      <c r="P268" t="str">
        <f>IF(C268&gt;2500,"HIGH",IF(C268&gt;1000,"MEDIUM",IF(C268&lt;1000,"LOW",0)))</f>
        <v>LOW</v>
      </c>
    </row>
    <row r="269" spans="1:16" x14ac:dyDescent="0.35">
      <c r="A269" t="s">
        <v>374</v>
      </c>
      <c r="B269">
        <v>4215</v>
      </c>
      <c r="C269">
        <v>432</v>
      </c>
      <c r="D269">
        <v>14</v>
      </c>
      <c r="E269" t="s">
        <v>38</v>
      </c>
      <c r="F269" t="s">
        <v>42</v>
      </c>
      <c r="G269" t="s">
        <v>28</v>
      </c>
      <c r="H269" s="1">
        <v>45324</v>
      </c>
      <c r="I269" t="s">
        <v>375</v>
      </c>
      <c r="J269" t="s">
        <v>81</v>
      </c>
      <c r="K269" t="s">
        <v>82</v>
      </c>
      <c r="L269">
        <v>2024</v>
      </c>
      <c r="M269" t="str">
        <f>TEXT(H269,"MM")</f>
        <v>02</v>
      </c>
      <c r="N269" t="str">
        <f>TEXT(H269,"DD")</f>
        <v>02</v>
      </c>
      <c r="O269" t="str">
        <f>IF(C269&gt;1000,"High","Low")</f>
        <v>Low</v>
      </c>
      <c r="P269" t="str">
        <f>IF(C269&gt;2500,"HIGH",IF(C269&gt;1000,"MEDIUM",IF(C269&lt;1000,"LOW",0)))</f>
        <v>LOW</v>
      </c>
    </row>
    <row r="270" spans="1:16" x14ac:dyDescent="0.35">
      <c r="A270" t="s">
        <v>177</v>
      </c>
      <c r="B270">
        <v>3433</v>
      </c>
      <c r="C270">
        <v>1169</v>
      </c>
      <c r="D270">
        <v>10</v>
      </c>
      <c r="E270" t="s">
        <v>26</v>
      </c>
      <c r="F270" t="s">
        <v>66</v>
      </c>
      <c r="G270" t="s">
        <v>55</v>
      </c>
      <c r="H270" s="1">
        <v>45323</v>
      </c>
      <c r="I270" t="s">
        <v>178</v>
      </c>
      <c r="J270" t="s">
        <v>36</v>
      </c>
      <c r="K270" t="s">
        <v>77</v>
      </c>
      <c r="L270">
        <v>2024</v>
      </c>
      <c r="M270" t="str">
        <f>TEXT(H270,"MM")</f>
        <v>02</v>
      </c>
      <c r="N270" t="str">
        <f>TEXT(H270,"DD")</f>
        <v>01</v>
      </c>
      <c r="O270" t="str">
        <f>IF(C270&gt;1000,"High","Low")</f>
        <v>High</v>
      </c>
      <c r="P270" t="str">
        <f>IF(C270&gt;2500,"HIGH",IF(C270&gt;1000,"MEDIUM",IF(C270&lt;1000,"LOW",0)))</f>
        <v>MEDIUM</v>
      </c>
    </row>
    <row r="271" spans="1:16" x14ac:dyDescent="0.35">
      <c r="A271" t="s">
        <v>177</v>
      </c>
      <c r="B271">
        <v>3887</v>
      </c>
      <c r="C271">
        <v>1490</v>
      </c>
      <c r="D271">
        <v>1</v>
      </c>
      <c r="E271" t="s">
        <v>26</v>
      </c>
      <c r="F271" t="s">
        <v>66</v>
      </c>
      <c r="G271" t="s">
        <v>28</v>
      </c>
      <c r="H271" s="1">
        <v>45323</v>
      </c>
      <c r="I271" t="s">
        <v>178</v>
      </c>
      <c r="J271" t="s">
        <v>36</v>
      </c>
      <c r="K271" t="s">
        <v>77</v>
      </c>
      <c r="L271">
        <v>2024</v>
      </c>
      <c r="M271" t="str">
        <f>TEXT(H271,"MM")</f>
        <v>02</v>
      </c>
      <c r="N271" t="str">
        <f>TEXT(H271,"DD")</f>
        <v>01</v>
      </c>
      <c r="O271" t="str">
        <f>IF(C271&gt;1000,"High","Low")</f>
        <v>High</v>
      </c>
      <c r="P271" t="str">
        <f>IF(C271&gt;2500,"HIGH",IF(C271&gt;1000,"MEDIUM",IF(C271&lt;1000,"LOW",0)))</f>
        <v>MEDIUM</v>
      </c>
    </row>
    <row r="272" spans="1:16" x14ac:dyDescent="0.35">
      <c r="A272" t="s">
        <v>116</v>
      </c>
      <c r="B272">
        <v>2025</v>
      </c>
      <c r="C272">
        <v>528</v>
      </c>
      <c r="D272">
        <v>1</v>
      </c>
      <c r="E272" t="s">
        <v>26</v>
      </c>
      <c r="F272" t="s">
        <v>27</v>
      </c>
      <c r="G272" t="s">
        <v>40</v>
      </c>
      <c r="H272" s="1">
        <v>45319</v>
      </c>
      <c r="I272" t="s">
        <v>117</v>
      </c>
      <c r="J272" t="s">
        <v>16</v>
      </c>
      <c r="K272" t="s">
        <v>17</v>
      </c>
      <c r="L272">
        <v>2024</v>
      </c>
      <c r="M272" t="str">
        <f>TEXT(H272,"MM")</f>
        <v>01</v>
      </c>
      <c r="N272" t="str">
        <f>TEXT(H272,"DD")</f>
        <v>28</v>
      </c>
      <c r="O272" t="str">
        <f>IF(C272&gt;1000,"High","Low")</f>
        <v>Low</v>
      </c>
      <c r="P272" t="str">
        <f>IF(C272&gt;2500,"HIGH",IF(C272&gt;1000,"MEDIUM",IF(C272&lt;1000,"LOW",0)))</f>
        <v>LOW</v>
      </c>
    </row>
    <row r="273" spans="1:16" x14ac:dyDescent="0.35">
      <c r="A273" t="s">
        <v>116</v>
      </c>
      <c r="B273">
        <v>6800</v>
      </c>
      <c r="C273">
        <v>167</v>
      </c>
      <c r="D273">
        <v>16</v>
      </c>
      <c r="E273" t="s">
        <v>26</v>
      </c>
      <c r="F273" t="s">
        <v>66</v>
      </c>
      <c r="G273" t="s">
        <v>34</v>
      </c>
      <c r="H273" s="1">
        <v>45319</v>
      </c>
      <c r="I273" t="s">
        <v>117</v>
      </c>
      <c r="J273" t="s">
        <v>16</v>
      </c>
      <c r="K273" t="s">
        <v>17</v>
      </c>
      <c r="L273">
        <v>2024</v>
      </c>
      <c r="M273" t="str">
        <f>TEXT(H273,"MM")</f>
        <v>01</v>
      </c>
      <c r="N273" t="str">
        <f>TEXT(H273,"DD")</f>
        <v>28</v>
      </c>
      <c r="O273" t="str">
        <f>IF(C273&gt;1000,"High","Low")</f>
        <v>Low</v>
      </c>
      <c r="P273" t="str">
        <f>IF(C273&gt;2500,"HIGH",IF(C273&gt;1000,"MEDIUM",IF(C273&lt;1000,"LOW",0)))</f>
        <v>LOW</v>
      </c>
    </row>
    <row r="274" spans="1:16" x14ac:dyDescent="0.35">
      <c r="A274" t="s">
        <v>399</v>
      </c>
      <c r="B274">
        <v>3423</v>
      </c>
      <c r="C274">
        <v>804</v>
      </c>
      <c r="D274">
        <v>4</v>
      </c>
      <c r="E274" t="s">
        <v>12</v>
      </c>
      <c r="F274" t="s">
        <v>24</v>
      </c>
      <c r="G274" t="s">
        <v>40</v>
      </c>
      <c r="H274" s="1">
        <v>45315</v>
      </c>
      <c r="I274" t="s">
        <v>402</v>
      </c>
      <c r="J274" t="s">
        <v>61</v>
      </c>
      <c r="K274" t="s">
        <v>73</v>
      </c>
      <c r="L274">
        <v>2024</v>
      </c>
      <c r="M274" t="str">
        <f>TEXT(H274,"MM")</f>
        <v>01</v>
      </c>
      <c r="N274" t="str">
        <f>TEXT(H274,"DD")</f>
        <v>24</v>
      </c>
      <c r="O274" t="str">
        <f>IF(C274&gt;1000,"High","Low")</f>
        <v>Low</v>
      </c>
      <c r="P274" t="str">
        <f>IF(C274&gt;2500,"HIGH",IF(C274&gt;1000,"MEDIUM",IF(C274&lt;1000,"LOW",0)))</f>
        <v>LOW</v>
      </c>
    </row>
    <row r="275" spans="1:16" x14ac:dyDescent="0.35">
      <c r="A275" t="s">
        <v>59</v>
      </c>
      <c r="B275">
        <v>1629</v>
      </c>
      <c r="C275">
        <v>265</v>
      </c>
      <c r="D275">
        <v>1</v>
      </c>
      <c r="E275" t="s">
        <v>26</v>
      </c>
      <c r="F275" t="s">
        <v>54</v>
      </c>
      <c r="G275" t="s">
        <v>14</v>
      </c>
      <c r="H275" s="1">
        <v>45314</v>
      </c>
      <c r="I275" t="s">
        <v>63</v>
      </c>
      <c r="J275" t="s">
        <v>36</v>
      </c>
      <c r="K275" t="s">
        <v>64</v>
      </c>
      <c r="L275">
        <v>2024</v>
      </c>
      <c r="M275" t="str">
        <f>TEXT(H275,"MM")</f>
        <v>01</v>
      </c>
      <c r="N275" t="str">
        <f>TEXT(H275,"DD")</f>
        <v>23</v>
      </c>
      <c r="O275" t="str">
        <f>IF(C275&gt;1000,"High","Low")</f>
        <v>Low</v>
      </c>
      <c r="P275" t="str">
        <f>IF(C275&gt;2500,"HIGH",IF(C275&gt;1000,"MEDIUM",IF(C275&lt;1000,"LOW",0)))</f>
        <v>LOW</v>
      </c>
    </row>
    <row r="276" spans="1:16" x14ac:dyDescent="0.35">
      <c r="A276" t="s">
        <v>484</v>
      </c>
      <c r="B276">
        <v>1248</v>
      </c>
      <c r="C276">
        <v>584</v>
      </c>
      <c r="D276">
        <v>13</v>
      </c>
      <c r="E276" t="s">
        <v>26</v>
      </c>
      <c r="F276" t="s">
        <v>27</v>
      </c>
      <c r="G276" t="s">
        <v>34</v>
      </c>
      <c r="H276" s="1">
        <v>45313</v>
      </c>
      <c r="I276" t="s">
        <v>485</v>
      </c>
      <c r="J276" t="s">
        <v>81</v>
      </c>
      <c r="K276" t="s">
        <v>82</v>
      </c>
      <c r="L276">
        <v>2024</v>
      </c>
      <c r="M276" t="str">
        <f>TEXT(H276,"MM")</f>
        <v>01</v>
      </c>
      <c r="N276" t="str">
        <f>TEXT(H276,"DD")</f>
        <v>22</v>
      </c>
      <c r="O276" t="str">
        <f>IF(C276&gt;1000,"High","Low")</f>
        <v>Low</v>
      </c>
      <c r="P276" t="str">
        <f>IF(C276&gt;2500,"HIGH",IF(C276&gt;1000,"MEDIUM",IF(C276&lt;1000,"LOW",0)))</f>
        <v>LOW</v>
      </c>
    </row>
    <row r="277" spans="1:16" x14ac:dyDescent="0.35">
      <c r="A277" t="s">
        <v>484</v>
      </c>
      <c r="B277">
        <v>3669</v>
      </c>
      <c r="C277">
        <v>154</v>
      </c>
      <c r="D277">
        <v>14</v>
      </c>
      <c r="E277" t="s">
        <v>26</v>
      </c>
      <c r="F277" t="s">
        <v>48</v>
      </c>
      <c r="G277" t="s">
        <v>34</v>
      </c>
      <c r="H277" s="1">
        <v>45313</v>
      </c>
      <c r="I277" t="s">
        <v>485</v>
      </c>
      <c r="J277" t="s">
        <v>81</v>
      </c>
      <c r="K277" t="s">
        <v>82</v>
      </c>
      <c r="L277">
        <v>2024</v>
      </c>
      <c r="M277" t="str">
        <f>TEXT(H277,"MM")</f>
        <v>01</v>
      </c>
      <c r="N277" t="str">
        <f>TEXT(H277,"DD")</f>
        <v>22</v>
      </c>
      <c r="O277" t="str">
        <f>IF(C277&gt;1000,"High","Low")</f>
        <v>Low</v>
      </c>
      <c r="P277" t="str">
        <f>IF(C277&gt;2500,"HIGH",IF(C277&gt;1000,"MEDIUM",IF(C277&lt;1000,"LOW",0)))</f>
        <v>LOW</v>
      </c>
    </row>
    <row r="278" spans="1:16" x14ac:dyDescent="0.35">
      <c r="A278" t="s">
        <v>484</v>
      </c>
      <c r="B278">
        <v>514</v>
      </c>
      <c r="C278">
        <v>109</v>
      </c>
      <c r="D278">
        <v>15</v>
      </c>
      <c r="E278" t="s">
        <v>26</v>
      </c>
      <c r="F278" t="s">
        <v>54</v>
      </c>
      <c r="G278" t="s">
        <v>28</v>
      </c>
      <c r="H278" s="1">
        <v>45313</v>
      </c>
      <c r="I278" t="s">
        <v>485</v>
      </c>
      <c r="J278" t="s">
        <v>81</v>
      </c>
      <c r="K278" t="s">
        <v>82</v>
      </c>
      <c r="L278">
        <v>2024</v>
      </c>
      <c r="M278" t="str">
        <f>TEXT(H278,"MM")</f>
        <v>01</v>
      </c>
      <c r="N278" t="str">
        <f>TEXT(H278,"DD")</f>
        <v>22</v>
      </c>
      <c r="O278" t="str">
        <f>IF(C278&gt;1000,"High","Low")</f>
        <v>Low</v>
      </c>
      <c r="P278" t="str">
        <f>IF(C278&gt;2500,"HIGH",IF(C278&gt;1000,"MEDIUM",IF(C278&lt;1000,"LOW",0)))</f>
        <v>LOW</v>
      </c>
    </row>
    <row r="279" spans="1:16" x14ac:dyDescent="0.35">
      <c r="A279" t="s">
        <v>548</v>
      </c>
      <c r="B279">
        <v>7792</v>
      </c>
      <c r="C279">
        <v>1403</v>
      </c>
      <c r="D279">
        <v>13</v>
      </c>
      <c r="E279" t="s">
        <v>26</v>
      </c>
      <c r="F279" t="s">
        <v>54</v>
      </c>
      <c r="G279" t="s">
        <v>14</v>
      </c>
      <c r="H279" s="1">
        <v>45310</v>
      </c>
      <c r="I279" t="s">
        <v>551</v>
      </c>
      <c r="J279" t="s">
        <v>36</v>
      </c>
      <c r="K279" t="s">
        <v>64</v>
      </c>
      <c r="L279">
        <v>2024</v>
      </c>
      <c r="M279" t="str">
        <f>TEXT(H279,"MM")</f>
        <v>01</v>
      </c>
      <c r="N279" t="str">
        <f>TEXT(H279,"DD")</f>
        <v>19</v>
      </c>
      <c r="O279" t="str">
        <f>IF(C279&gt;1000,"High","Low")</f>
        <v>High</v>
      </c>
      <c r="P279" t="str">
        <f>IF(C279&gt;2500,"HIGH",IF(C279&gt;1000,"MEDIUM",IF(C279&lt;1000,"LOW",0)))</f>
        <v>MEDIUM</v>
      </c>
    </row>
    <row r="280" spans="1:16" x14ac:dyDescent="0.35">
      <c r="A280" t="s">
        <v>548</v>
      </c>
      <c r="B280">
        <v>2346</v>
      </c>
      <c r="C280">
        <v>388</v>
      </c>
      <c r="D280">
        <v>14</v>
      </c>
      <c r="E280" t="s">
        <v>38</v>
      </c>
      <c r="F280" t="s">
        <v>42</v>
      </c>
      <c r="G280" t="s">
        <v>28</v>
      </c>
      <c r="H280" s="1">
        <v>45310</v>
      </c>
      <c r="I280" t="s">
        <v>551</v>
      </c>
      <c r="J280" t="s">
        <v>36</v>
      </c>
      <c r="K280" t="s">
        <v>64</v>
      </c>
      <c r="L280">
        <v>2024</v>
      </c>
      <c r="M280" t="str">
        <f>TEXT(H280,"MM")</f>
        <v>01</v>
      </c>
      <c r="N280" t="str">
        <f>TEXT(H280,"DD")</f>
        <v>19</v>
      </c>
      <c r="O280" t="str">
        <f>IF(C280&gt;1000,"High","Low")</f>
        <v>Low</v>
      </c>
      <c r="P280" t="str">
        <f>IF(C280&gt;2500,"HIGH",IF(C280&gt;1000,"MEDIUM",IF(C280&lt;1000,"LOW",0)))</f>
        <v>LOW</v>
      </c>
    </row>
    <row r="281" spans="1:16" x14ac:dyDescent="0.35">
      <c r="A281" t="s">
        <v>1243</v>
      </c>
      <c r="B281">
        <v>3265</v>
      </c>
      <c r="C281">
        <v>1390</v>
      </c>
      <c r="D281">
        <v>16</v>
      </c>
      <c r="E281" t="s">
        <v>26</v>
      </c>
      <c r="F281" t="s">
        <v>54</v>
      </c>
      <c r="G281" t="s">
        <v>40</v>
      </c>
      <c r="H281" s="1">
        <v>45308</v>
      </c>
      <c r="I281" t="s">
        <v>1244</v>
      </c>
      <c r="J281" t="s">
        <v>36</v>
      </c>
      <c r="K281" t="s">
        <v>37</v>
      </c>
      <c r="L281">
        <v>2024</v>
      </c>
      <c r="M281" t="str">
        <f>TEXT(H281,"MM")</f>
        <v>01</v>
      </c>
      <c r="N281" t="str">
        <f>TEXT(H281,"DD")</f>
        <v>17</v>
      </c>
      <c r="O281" t="str">
        <f>IF(C281&gt;1000,"High","Low")</f>
        <v>High</v>
      </c>
      <c r="P281" t="str">
        <f>IF(C281&gt;2500,"HIGH",IF(C281&gt;1000,"MEDIUM",IF(C281&lt;1000,"LOW",0)))</f>
        <v>MEDIUM</v>
      </c>
    </row>
    <row r="282" spans="1:16" x14ac:dyDescent="0.35">
      <c r="A282" t="s">
        <v>1289</v>
      </c>
      <c r="B282">
        <v>992</v>
      </c>
      <c r="C282">
        <v>177</v>
      </c>
      <c r="D282">
        <v>6</v>
      </c>
      <c r="E282" t="s">
        <v>12</v>
      </c>
      <c r="F282" t="s">
        <v>69</v>
      </c>
      <c r="G282" t="s">
        <v>14</v>
      </c>
      <c r="H282" s="1">
        <v>45304</v>
      </c>
      <c r="I282" t="s">
        <v>1290</v>
      </c>
      <c r="J282" t="s">
        <v>36</v>
      </c>
      <c r="K282" t="s">
        <v>37</v>
      </c>
      <c r="L282">
        <v>2024</v>
      </c>
      <c r="M282" t="str">
        <f>TEXT(H282,"MM")</f>
        <v>01</v>
      </c>
      <c r="N282" t="str">
        <f>TEXT(H282,"DD")</f>
        <v>13</v>
      </c>
      <c r="O282" t="str">
        <f>IF(C282&gt;1000,"High","Low")</f>
        <v>Low</v>
      </c>
      <c r="P282" t="str">
        <f>IF(C282&gt;2500,"HIGH",IF(C282&gt;1000,"MEDIUM",IF(C282&lt;1000,"LOW",0)))</f>
        <v>LOW</v>
      </c>
    </row>
    <row r="283" spans="1:16" x14ac:dyDescent="0.35">
      <c r="A283" t="s">
        <v>1289</v>
      </c>
      <c r="B283">
        <v>4699</v>
      </c>
      <c r="C283">
        <v>625</v>
      </c>
      <c r="D283">
        <v>18</v>
      </c>
      <c r="E283" t="s">
        <v>26</v>
      </c>
      <c r="F283" t="s">
        <v>48</v>
      </c>
      <c r="G283" t="s">
        <v>34</v>
      </c>
      <c r="H283" s="1">
        <v>45304</v>
      </c>
      <c r="I283" t="s">
        <v>1290</v>
      </c>
      <c r="J283" t="s">
        <v>36</v>
      </c>
      <c r="K283" t="s">
        <v>37</v>
      </c>
      <c r="L283">
        <v>2024</v>
      </c>
      <c r="M283" t="str">
        <f>TEXT(H283,"MM")</f>
        <v>01</v>
      </c>
      <c r="N283" t="str">
        <f>TEXT(H283,"DD")</f>
        <v>13</v>
      </c>
      <c r="O283" t="str">
        <f>IF(C283&gt;1000,"High","Low")</f>
        <v>Low</v>
      </c>
      <c r="P283" t="str">
        <f>IF(C283&gt;2500,"HIGH",IF(C283&gt;1000,"MEDIUM",IF(C283&lt;1000,"LOW",0)))</f>
        <v>LOW</v>
      </c>
    </row>
    <row r="284" spans="1:16" x14ac:dyDescent="0.35">
      <c r="A284" t="s">
        <v>445</v>
      </c>
      <c r="B284">
        <v>8649</v>
      </c>
      <c r="C284">
        <v>2631</v>
      </c>
      <c r="D284">
        <v>13</v>
      </c>
      <c r="E284" t="s">
        <v>12</v>
      </c>
      <c r="F284" t="s">
        <v>33</v>
      </c>
      <c r="G284" t="s">
        <v>34</v>
      </c>
      <c r="H284" s="1">
        <v>45301</v>
      </c>
      <c r="I284" t="s">
        <v>446</v>
      </c>
      <c r="J284" t="s">
        <v>36</v>
      </c>
      <c r="K284" t="s">
        <v>77</v>
      </c>
      <c r="L284">
        <v>2024</v>
      </c>
      <c r="M284" t="str">
        <f>TEXT(H284,"MM")</f>
        <v>01</v>
      </c>
      <c r="N284" t="str">
        <f>TEXT(H284,"DD")</f>
        <v>10</v>
      </c>
      <c r="O284" t="str">
        <f>IF(C284&gt;1000,"High","Low")</f>
        <v>High</v>
      </c>
      <c r="P284" t="str">
        <f>IF(C284&gt;2500,"HIGH",IF(C284&gt;1000,"MEDIUM",IF(C284&lt;1000,"LOW",0)))</f>
        <v>HIGH</v>
      </c>
    </row>
    <row r="285" spans="1:16" x14ac:dyDescent="0.35">
      <c r="A285" t="s">
        <v>1087</v>
      </c>
      <c r="B285">
        <v>594</v>
      </c>
      <c r="C285">
        <v>67</v>
      </c>
      <c r="D285">
        <v>19</v>
      </c>
      <c r="E285" t="s">
        <v>26</v>
      </c>
      <c r="F285" t="s">
        <v>54</v>
      </c>
      <c r="G285" t="s">
        <v>28</v>
      </c>
      <c r="H285" s="1">
        <v>45296</v>
      </c>
      <c r="I285" t="s">
        <v>1089</v>
      </c>
      <c r="J285" t="s">
        <v>16</v>
      </c>
      <c r="K285" t="s">
        <v>17</v>
      </c>
      <c r="L285">
        <v>2024</v>
      </c>
      <c r="M285" t="str">
        <f>TEXT(H285,"MM")</f>
        <v>01</v>
      </c>
      <c r="N285" t="str">
        <f>TEXT(H285,"DD")</f>
        <v>05</v>
      </c>
      <c r="O285" t="str">
        <f>IF(C285&gt;1000,"High","Low")</f>
        <v>Low</v>
      </c>
      <c r="P285" t="str">
        <f>IF(C285&gt;2500,"HIGH",IF(C285&gt;1000,"MEDIUM",IF(C285&lt;1000,"LOW",0)))</f>
        <v>LOW</v>
      </c>
    </row>
    <row r="286" spans="1:16" x14ac:dyDescent="0.35">
      <c r="A286" t="s">
        <v>756</v>
      </c>
      <c r="B286">
        <v>9789</v>
      </c>
      <c r="C286">
        <v>2071</v>
      </c>
      <c r="D286">
        <v>18</v>
      </c>
      <c r="E286" t="s">
        <v>38</v>
      </c>
      <c r="F286" t="s">
        <v>89</v>
      </c>
      <c r="G286" t="s">
        <v>28</v>
      </c>
      <c r="H286" s="1">
        <v>45288</v>
      </c>
      <c r="I286" t="s">
        <v>757</v>
      </c>
      <c r="J286" t="s">
        <v>22</v>
      </c>
      <c r="K286" t="s">
        <v>58</v>
      </c>
      <c r="L286">
        <v>2023</v>
      </c>
      <c r="M286" t="str">
        <f>TEXT(H286,"MM")</f>
        <v>12</v>
      </c>
      <c r="N286" t="str">
        <f>TEXT(H286,"DD")</f>
        <v>28</v>
      </c>
      <c r="O286" t="str">
        <f>IF(C286&gt;1000,"High","Low")</f>
        <v>High</v>
      </c>
      <c r="P286" t="str">
        <f>IF(C286&gt;2500,"HIGH",IF(C286&gt;1000,"MEDIUM",IF(C286&lt;1000,"LOW",0)))</f>
        <v>MEDIUM</v>
      </c>
    </row>
    <row r="287" spans="1:16" x14ac:dyDescent="0.35">
      <c r="A287" t="s">
        <v>756</v>
      </c>
      <c r="B287">
        <v>9229</v>
      </c>
      <c r="C287">
        <v>4090</v>
      </c>
      <c r="D287">
        <v>8</v>
      </c>
      <c r="E287" t="s">
        <v>12</v>
      </c>
      <c r="F287" t="s">
        <v>13</v>
      </c>
      <c r="G287" t="s">
        <v>55</v>
      </c>
      <c r="H287" s="1">
        <v>45288</v>
      </c>
      <c r="I287" t="s">
        <v>757</v>
      </c>
      <c r="J287" t="s">
        <v>22</v>
      </c>
      <c r="K287" t="s">
        <v>58</v>
      </c>
      <c r="L287">
        <v>2023</v>
      </c>
      <c r="M287" t="str">
        <f>TEXT(H287,"MM")</f>
        <v>12</v>
      </c>
      <c r="N287" t="str">
        <f>TEXT(H287,"DD")</f>
        <v>28</v>
      </c>
      <c r="O287" t="str">
        <f>IF(C287&gt;1000,"High","Low")</f>
        <v>High</v>
      </c>
      <c r="P287" t="str">
        <f>IF(C287&gt;2500,"HIGH",IF(C287&gt;1000,"MEDIUM",IF(C287&lt;1000,"LOW",0)))</f>
        <v>HIGH</v>
      </c>
    </row>
    <row r="288" spans="1:16" x14ac:dyDescent="0.35">
      <c r="A288" t="s">
        <v>935</v>
      </c>
      <c r="B288">
        <v>9869</v>
      </c>
      <c r="C288">
        <v>4299</v>
      </c>
      <c r="D288">
        <v>12</v>
      </c>
      <c r="E288" t="s">
        <v>12</v>
      </c>
      <c r="F288" t="s">
        <v>24</v>
      </c>
      <c r="G288" t="s">
        <v>28</v>
      </c>
      <c r="H288" s="1">
        <v>45288</v>
      </c>
      <c r="I288" t="s">
        <v>937</v>
      </c>
      <c r="J288" t="s">
        <v>22</v>
      </c>
      <c r="K288" t="s">
        <v>23</v>
      </c>
      <c r="L288">
        <v>2023</v>
      </c>
      <c r="M288" t="str">
        <f>TEXT(H288,"MM")</f>
        <v>12</v>
      </c>
      <c r="N288" t="str">
        <f>TEXT(H288,"DD")</f>
        <v>28</v>
      </c>
      <c r="O288" t="str">
        <f>IF(C288&gt;1000,"High","Low")</f>
        <v>High</v>
      </c>
      <c r="P288" t="str">
        <f>IF(C288&gt;2500,"HIGH",IF(C288&gt;1000,"MEDIUM",IF(C288&lt;1000,"LOW",0)))</f>
        <v>HIGH</v>
      </c>
    </row>
    <row r="289" spans="1:16" x14ac:dyDescent="0.35">
      <c r="A289" t="s">
        <v>975</v>
      </c>
      <c r="B289">
        <v>3281</v>
      </c>
      <c r="C289">
        <v>471</v>
      </c>
      <c r="D289">
        <v>7</v>
      </c>
      <c r="E289" t="s">
        <v>38</v>
      </c>
      <c r="F289" t="s">
        <v>50</v>
      </c>
      <c r="G289" t="s">
        <v>34</v>
      </c>
      <c r="H289" s="1">
        <v>45287</v>
      </c>
      <c r="I289" t="s">
        <v>976</v>
      </c>
      <c r="J289" t="s">
        <v>36</v>
      </c>
      <c r="K289" t="s">
        <v>37</v>
      </c>
      <c r="L289">
        <v>2023</v>
      </c>
      <c r="M289" t="str">
        <f>TEXT(H289,"MM")</f>
        <v>12</v>
      </c>
      <c r="N289" t="str">
        <f>TEXT(H289,"DD")</f>
        <v>27</v>
      </c>
      <c r="O289" t="str">
        <f>IF(C289&gt;1000,"High","Low")</f>
        <v>Low</v>
      </c>
      <c r="P289" t="str">
        <f>IF(C289&gt;2500,"HIGH",IF(C289&gt;1000,"MEDIUM",IF(C289&lt;1000,"LOW",0)))</f>
        <v>LOW</v>
      </c>
    </row>
    <row r="290" spans="1:16" x14ac:dyDescent="0.35">
      <c r="A290" t="s">
        <v>226</v>
      </c>
      <c r="B290">
        <v>8346</v>
      </c>
      <c r="C290">
        <v>1176</v>
      </c>
      <c r="D290">
        <v>1</v>
      </c>
      <c r="E290" t="s">
        <v>12</v>
      </c>
      <c r="F290" t="s">
        <v>69</v>
      </c>
      <c r="G290" t="s">
        <v>55</v>
      </c>
      <c r="H290" s="1">
        <v>45284</v>
      </c>
      <c r="I290" t="s">
        <v>229</v>
      </c>
      <c r="J290" t="s">
        <v>36</v>
      </c>
      <c r="K290" t="s">
        <v>77</v>
      </c>
      <c r="L290">
        <v>2023</v>
      </c>
      <c r="M290" t="str">
        <f>TEXT(H290,"MM")</f>
        <v>12</v>
      </c>
      <c r="N290" t="str">
        <f>TEXT(H290,"DD")</f>
        <v>24</v>
      </c>
      <c r="O290" t="str">
        <f>IF(C290&gt;1000,"High","Low")</f>
        <v>High</v>
      </c>
      <c r="P290" t="str">
        <f>IF(C290&gt;2500,"HIGH",IF(C290&gt;1000,"MEDIUM",IF(C290&lt;1000,"LOW",0)))</f>
        <v>MEDIUM</v>
      </c>
    </row>
    <row r="291" spans="1:16" x14ac:dyDescent="0.35">
      <c r="A291" t="s">
        <v>226</v>
      </c>
      <c r="B291">
        <v>6218</v>
      </c>
      <c r="C291">
        <v>1125</v>
      </c>
      <c r="D291">
        <v>5</v>
      </c>
      <c r="E291" t="s">
        <v>38</v>
      </c>
      <c r="F291" t="s">
        <v>39</v>
      </c>
      <c r="G291" t="s">
        <v>28</v>
      </c>
      <c r="H291" s="1">
        <v>45284</v>
      </c>
      <c r="I291" t="s">
        <v>229</v>
      </c>
      <c r="J291" t="s">
        <v>36</v>
      </c>
      <c r="K291" t="s">
        <v>77</v>
      </c>
      <c r="L291">
        <v>2023</v>
      </c>
      <c r="M291" t="str">
        <f>TEXT(H291,"MM")</f>
        <v>12</v>
      </c>
      <c r="N291" t="str">
        <f>TEXT(H291,"DD")</f>
        <v>24</v>
      </c>
      <c r="O291" t="str">
        <f>IF(C291&gt;1000,"High","Low")</f>
        <v>High</v>
      </c>
      <c r="P291" t="str">
        <f>IF(C291&gt;2500,"HIGH",IF(C291&gt;1000,"MEDIUM",IF(C291&lt;1000,"LOW",0)))</f>
        <v>MEDIUM</v>
      </c>
    </row>
    <row r="292" spans="1:16" x14ac:dyDescent="0.35">
      <c r="A292" t="s">
        <v>226</v>
      </c>
      <c r="B292">
        <v>5167</v>
      </c>
      <c r="C292">
        <v>253</v>
      </c>
      <c r="D292">
        <v>14</v>
      </c>
      <c r="E292" t="s">
        <v>12</v>
      </c>
      <c r="F292" t="s">
        <v>24</v>
      </c>
      <c r="G292" t="s">
        <v>40</v>
      </c>
      <c r="H292" s="1">
        <v>45284</v>
      </c>
      <c r="I292" t="s">
        <v>229</v>
      </c>
      <c r="J292" t="s">
        <v>36</v>
      </c>
      <c r="K292" t="s">
        <v>77</v>
      </c>
      <c r="L292">
        <v>2023</v>
      </c>
      <c r="M292" t="str">
        <f>TEXT(H292,"MM")</f>
        <v>12</v>
      </c>
      <c r="N292" t="str">
        <f>TEXT(H292,"DD")</f>
        <v>24</v>
      </c>
      <c r="O292" t="str">
        <f>IF(C292&gt;1000,"High","Low")</f>
        <v>Low</v>
      </c>
      <c r="P292" t="str">
        <f>IF(C292&gt;2500,"HIGH",IF(C292&gt;1000,"MEDIUM",IF(C292&lt;1000,"LOW",0)))</f>
        <v>LOW</v>
      </c>
    </row>
    <row r="293" spans="1:16" x14ac:dyDescent="0.35">
      <c r="A293" t="s">
        <v>226</v>
      </c>
      <c r="B293">
        <v>2799</v>
      </c>
      <c r="C293">
        <v>1239</v>
      </c>
      <c r="D293">
        <v>5</v>
      </c>
      <c r="E293" t="s">
        <v>38</v>
      </c>
      <c r="F293" t="s">
        <v>50</v>
      </c>
      <c r="G293" t="s">
        <v>28</v>
      </c>
      <c r="H293" s="1">
        <v>45284</v>
      </c>
      <c r="I293" t="s">
        <v>229</v>
      </c>
      <c r="J293" t="s">
        <v>36</v>
      </c>
      <c r="K293" t="s">
        <v>77</v>
      </c>
      <c r="L293">
        <v>2023</v>
      </c>
      <c r="M293" t="str">
        <f>TEXT(H293,"MM")</f>
        <v>12</v>
      </c>
      <c r="N293" t="str">
        <f>TEXT(H293,"DD")</f>
        <v>24</v>
      </c>
      <c r="O293" t="str">
        <f>IF(C293&gt;1000,"High","Low")</f>
        <v>High</v>
      </c>
      <c r="P293" t="str">
        <f>IF(C293&gt;2500,"HIGH",IF(C293&gt;1000,"MEDIUM",IF(C293&lt;1000,"LOW",0)))</f>
        <v>MEDIUM</v>
      </c>
    </row>
    <row r="294" spans="1:16" x14ac:dyDescent="0.35">
      <c r="A294" t="s">
        <v>873</v>
      </c>
      <c r="B294">
        <v>3260</v>
      </c>
      <c r="C294">
        <v>207</v>
      </c>
      <c r="D294">
        <v>17</v>
      </c>
      <c r="E294" t="s">
        <v>38</v>
      </c>
      <c r="F294" t="s">
        <v>39</v>
      </c>
      <c r="G294" t="s">
        <v>14</v>
      </c>
      <c r="H294" s="1">
        <v>45281</v>
      </c>
      <c r="I294" t="s">
        <v>874</v>
      </c>
      <c r="J294" t="s">
        <v>36</v>
      </c>
      <c r="K294" t="s">
        <v>64</v>
      </c>
      <c r="L294">
        <v>2023</v>
      </c>
      <c r="M294" t="str">
        <f>TEXT(H294,"MM")</f>
        <v>12</v>
      </c>
      <c r="N294" t="str">
        <f>TEXT(H294,"DD")</f>
        <v>21</v>
      </c>
      <c r="O294" t="str">
        <f>IF(C294&gt;1000,"High","Low")</f>
        <v>Low</v>
      </c>
      <c r="P294" t="str">
        <f>IF(C294&gt;2500,"HIGH",IF(C294&gt;1000,"MEDIUM",IF(C294&lt;1000,"LOW",0)))</f>
        <v>LOW</v>
      </c>
    </row>
    <row r="295" spans="1:16" x14ac:dyDescent="0.35">
      <c r="A295" t="s">
        <v>199</v>
      </c>
      <c r="B295">
        <v>9895</v>
      </c>
      <c r="C295">
        <v>1598</v>
      </c>
      <c r="D295">
        <v>20</v>
      </c>
      <c r="E295" t="s">
        <v>38</v>
      </c>
      <c r="F295" t="s">
        <v>89</v>
      </c>
      <c r="G295" t="s">
        <v>55</v>
      </c>
      <c r="H295" s="1">
        <v>45276</v>
      </c>
      <c r="I295" t="s">
        <v>200</v>
      </c>
      <c r="J295" t="s">
        <v>22</v>
      </c>
      <c r="K295" t="s">
        <v>58</v>
      </c>
      <c r="L295">
        <v>2023</v>
      </c>
      <c r="M295" t="str">
        <f>TEXT(H295,"MM")</f>
        <v>12</v>
      </c>
      <c r="N295" t="str">
        <f>TEXT(H295,"DD")</f>
        <v>16</v>
      </c>
      <c r="O295" t="str">
        <f>IF(C295&gt;1000,"High","Low")</f>
        <v>High</v>
      </c>
      <c r="P295" t="str">
        <f>IF(C295&gt;2500,"HIGH",IF(C295&gt;1000,"MEDIUM",IF(C295&lt;1000,"LOW",0)))</f>
        <v>MEDIUM</v>
      </c>
    </row>
    <row r="296" spans="1:16" x14ac:dyDescent="0.35">
      <c r="A296" t="s">
        <v>83</v>
      </c>
      <c r="B296">
        <v>6045</v>
      </c>
      <c r="C296">
        <v>1606</v>
      </c>
      <c r="D296">
        <v>4</v>
      </c>
      <c r="E296" t="s">
        <v>26</v>
      </c>
      <c r="F296" t="s">
        <v>54</v>
      </c>
      <c r="G296" t="s">
        <v>55</v>
      </c>
      <c r="H296" s="1">
        <v>45274</v>
      </c>
      <c r="I296" t="s">
        <v>84</v>
      </c>
      <c r="J296" t="s">
        <v>16</v>
      </c>
      <c r="K296" t="s">
        <v>30</v>
      </c>
      <c r="L296">
        <v>2023</v>
      </c>
      <c r="M296" t="str">
        <f>TEXT(H296,"MM")</f>
        <v>12</v>
      </c>
      <c r="N296" t="str">
        <f>TEXT(H296,"DD")</f>
        <v>14</v>
      </c>
      <c r="O296" t="str">
        <f>IF(C296&gt;1000,"High","Low")</f>
        <v>High</v>
      </c>
      <c r="P296" t="str">
        <f>IF(C296&gt;2500,"HIGH",IF(C296&gt;1000,"MEDIUM",IF(C296&lt;1000,"LOW",0)))</f>
        <v>MEDIUM</v>
      </c>
    </row>
    <row r="297" spans="1:16" x14ac:dyDescent="0.35">
      <c r="A297" t="s">
        <v>83</v>
      </c>
      <c r="B297">
        <v>9337</v>
      </c>
      <c r="C297">
        <v>554</v>
      </c>
      <c r="D297">
        <v>11</v>
      </c>
      <c r="E297" t="s">
        <v>26</v>
      </c>
      <c r="F297" t="s">
        <v>27</v>
      </c>
      <c r="G297" t="s">
        <v>55</v>
      </c>
      <c r="H297" s="1">
        <v>45274</v>
      </c>
      <c r="I297" t="s">
        <v>84</v>
      </c>
      <c r="J297" t="s">
        <v>16</v>
      </c>
      <c r="K297" t="s">
        <v>30</v>
      </c>
      <c r="L297">
        <v>2023</v>
      </c>
      <c r="M297" t="str">
        <f>TEXT(H297,"MM")</f>
        <v>12</v>
      </c>
      <c r="N297" t="str">
        <f>TEXT(H297,"DD")</f>
        <v>14</v>
      </c>
      <c r="O297" t="str">
        <f>IF(C297&gt;1000,"High","Low")</f>
        <v>Low</v>
      </c>
      <c r="P297" t="str">
        <f>IF(C297&gt;2500,"HIGH",IF(C297&gt;1000,"MEDIUM",IF(C297&lt;1000,"LOW",0)))</f>
        <v>LOW</v>
      </c>
    </row>
    <row r="298" spans="1:16" x14ac:dyDescent="0.35">
      <c r="A298" t="s">
        <v>1005</v>
      </c>
      <c r="B298">
        <v>9132</v>
      </c>
      <c r="C298">
        <v>3096</v>
      </c>
      <c r="D298">
        <v>14</v>
      </c>
      <c r="E298" t="s">
        <v>38</v>
      </c>
      <c r="F298" t="s">
        <v>42</v>
      </c>
      <c r="G298" t="s">
        <v>28</v>
      </c>
      <c r="H298" s="1">
        <v>45274</v>
      </c>
      <c r="I298" t="s">
        <v>1006</v>
      </c>
      <c r="J298" t="s">
        <v>16</v>
      </c>
      <c r="K298" t="s">
        <v>120</v>
      </c>
      <c r="L298">
        <v>2023</v>
      </c>
      <c r="M298" t="str">
        <f>TEXT(H298,"MM")</f>
        <v>12</v>
      </c>
      <c r="N298" t="str">
        <f>TEXT(H298,"DD")</f>
        <v>14</v>
      </c>
      <c r="O298" t="str">
        <f>IF(C298&gt;1000,"High","Low")</f>
        <v>High</v>
      </c>
      <c r="P298" t="str">
        <f>IF(C298&gt;2500,"HIGH",IF(C298&gt;1000,"MEDIUM",IF(C298&lt;1000,"LOW",0)))</f>
        <v>HIGH</v>
      </c>
    </row>
    <row r="299" spans="1:16" x14ac:dyDescent="0.35">
      <c r="A299" t="s">
        <v>491</v>
      </c>
      <c r="B299">
        <v>5564</v>
      </c>
      <c r="C299">
        <v>175</v>
      </c>
      <c r="D299">
        <v>11</v>
      </c>
      <c r="E299" t="s">
        <v>12</v>
      </c>
      <c r="F299" t="s">
        <v>33</v>
      </c>
      <c r="G299" t="s">
        <v>55</v>
      </c>
      <c r="H299" s="1">
        <v>45273</v>
      </c>
      <c r="I299" t="s">
        <v>494</v>
      </c>
      <c r="J299" t="s">
        <v>16</v>
      </c>
      <c r="K299" t="s">
        <v>17</v>
      </c>
      <c r="L299">
        <v>2023</v>
      </c>
      <c r="M299" t="str">
        <f>TEXT(H299,"MM")</f>
        <v>12</v>
      </c>
      <c r="N299" t="str">
        <f>TEXT(H299,"DD")</f>
        <v>13</v>
      </c>
      <c r="O299" t="str">
        <f>IF(C299&gt;1000,"High","Low")</f>
        <v>Low</v>
      </c>
      <c r="P299" t="str">
        <f>IF(C299&gt;2500,"HIGH",IF(C299&gt;1000,"MEDIUM",IF(C299&lt;1000,"LOW",0)))</f>
        <v>LOW</v>
      </c>
    </row>
    <row r="300" spans="1:16" x14ac:dyDescent="0.35">
      <c r="A300" t="s">
        <v>491</v>
      </c>
      <c r="B300">
        <v>3953</v>
      </c>
      <c r="C300">
        <v>1776</v>
      </c>
      <c r="D300">
        <v>15</v>
      </c>
      <c r="E300" t="s">
        <v>12</v>
      </c>
      <c r="F300" t="s">
        <v>13</v>
      </c>
      <c r="G300" t="s">
        <v>14</v>
      </c>
      <c r="H300" s="1">
        <v>45273</v>
      </c>
      <c r="I300" t="s">
        <v>494</v>
      </c>
      <c r="J300" t="s">
        <v>16</v>
      </c>
      <c r="K300" t="s">
        <v>17</v>
      </c>
      <c r="L300">
        <v>2023</v>
      </c>
      <c r="M300" t="str">
        <f>TEXT(H300,"MM")</f>
        <v>12</v>
      </c>
      <c r="N300" t="str">
        <f>TEXT(H300,"DD")</f>
        <v>13</v>
      </c>
      <c r="O300" t="str">
        <f>IF(C300&gt;1000,"High","Low")</f>
        <v>High</v>
      </c>
      <c r="P300" t="str">
        <f>IF(C300&gt;2500,"HIGH",IF(C300&gt;1000,"MEDIUM",IF(C300&lt;1000,"LOW",0)))</f>
        <v>MEDIUM</v>
      </c>
    </row>
    <row r="301" spans="1:16" x14ac:dyDescent="0.35">
      <c r="A301" t="s">
        <v>354</v>
      </c>
      <c r="B301">
        <v>5322</v>
      </c>
      <c r="C301">
        <v>1423</v>
      </c>
      <c r="D301">
        <v>18</v>
      </c>
      <c r="E301" t="s">
        <v>38</v>
      </c>
      <c r="F301" t="s">
        <v>50</v>
      </c>
      <c r="G301" t="s">
        <v>55</v>
      </c>
      <c r="H301" s="1">
        <v>45269</v>
      </c>
      <c r="I301" t="s">
        <v>356</v>
      </c>
      <c r="J301" t="s">
        <v>61</v>
      </c>
      <c r="K301" t="s">
        <v>62</v>
      </c>
      <c r="L301">
        <v>2023</v>
      </c>
      <c r="M301" t="str">
        <f>TEXT(H301,"MM")</f>
        <v>12</v>
      </c>
      <c r="N301" t="str">
        <f>TEXT(H301,"DD")</f>
        <v>09</v>
      </c>
      <c r="O301" t="str">
        <f>IF(C301&gt;1000,"High","Low")</f>
        <v>High</v>
      </c>
      <c r="P301" t="str">
        <f>IF(C301&gt;2500,"HIGH",IF(C301&gt;1000,"MEDIUM",IF(C301&lt;1000,"LOW",0)))</f>
        <v>MEDIUM</v>
      </c>
    </row>
    <row r="302" spans="1:16" x14ac:dyDescent="0.35">
      <c r="A302" t="s">
        <v>1129</v>
      </c>
      <c r="B302">
        <v>2931</v>
      </c>
      <c r="C302">
        <v>212</v>
      </c>
      <c r="D302">
        <v>7</v>
      </c>
      <c r="E302" t="s">
        <v>12</v>
      </c>
      <c r="F302" t="s">
        <v>13</v>
      </c>
      <c r="G302" t="s">
        <v>40</v>
      </c>
      <c r="H302" s="1">
        <v>45268</v>
      </c>
      <c r="I302" t="s">
        <v>1131</v>
      </c>
      <c r="J302" t="s">
        <v>16</v>
      </c>
      <c r="K302" t="s">
        <v>120</v>
      </c>
      <c r="L302">
        <v>2023</v>
      </c>
      <c r="M302" t="str">
        <f>TEXT(H302,"MM")</f>
        <v>12</v>
      </c>
      <c r="N302" t="str">
        <f>TEXT(H302,"DD")</f>
        <v>08</v>
      </c>
      <c r="O302" t="str">
        <f>IF(C302&gt;1000,"High","Low")</f>
        <v>Low</v>
      </c>
      <c r="P302" t="str">
        <f>IF(C302&gt;2500,"HIGH",IF(C302&gt;1000,"MEDIUM",IF(C302&lt;1000,"LOW",0)))</f>
        <v>LOW</v>
      </c>
    </row>
    <row r="303" spans="1:16" x14ac:dyDescent="0.35">
      <c r="A303" t="s">
        <v>372</v>
      </c>
      <c r="B303">
        <v>7524</v>
      </c>
      <c r="C303">
        <v>2308</v>
      </c>
      <c r="D303">
        <v>15</v>
      </c>
      <c r="E303" t="s">
        <v>12</v>
      </c>
      <c r="F303" t="s">
        <v>33</v>
      </c>
      <c r="G303" t="s">
        <v>34</v>
      </c>
      <c r="H303" s="1">
        <v>45267</v>
      </c>
      <c r="I303" t="s">
        <v>373</v>
      </c>
      <c r="J303" t="s">
        <v>61</v>
      </c>
      <c r="K303" t="s">
        <v>73</v>
      </c>
      <c r="L303">
        <v>2023</v>
      </c>
      <c r="M303" t="str">
        <f>TEXT(H303,"MM")</f>
        <v>12</v>
      </c>
      <c r="N303" t="str">
        <f>TEXT(H303,"DD")</f>
        <v>07</v>
      </c>
      <c r="O303" t="str">
        <f>IF(C303&gt;1000,"High","Low")</f>
        <v>High</v>
      </c>
      <c r="P303" t="str">
        <f>IF(C303&gt;2500,"HIGH",IF(C303&gt;1000,"MEDIUM",IF(C303&lt;1000,"LOW",0)))</f>
        <v>MEDIUM</v>
      </c>
    </row>
    <row r="304" spans="1:16" x14ac:dyDescent="0.35">
      <c r="A304" t="s">
        <v>372</v>
      </c>
      <c r="B304">
        <v>6864</v>
      </c>
      <c r="C304">
        <v>1824</v>
      </c>
      <c r="D304">
        <v>14</v>
      </c>
      <c r="E304" t="s">
        <v>12</v>
      </c>
      <c r="F304" t="s">
        <v>24</v>
      </c>
      <c r="G304" t="s">
        <v>40</v>
      </c>
      <c r="H304" s="1">
        <v>45267</v>
      </c>
      <c r="I304" t="s">
        <v>373</v>
      </c>
      <c r="J304" t="s">
        <v>61</v>
      </c>
      <c r="K304" t="s">
        <v>73</v>
      </c>
      <c r="L304">
        <v>2023</v>
      </c>
      <c r="M304" t="str">
        <f>TEXT(H304,"MM")</f>
        <v>12</v>
      </c>
      <c r="N304" t="str">
        <f>TEXT(H304,"DD")</f>
        <v>07</v>
      </c>
      <c r="O304" t="str">
        <f>IF(C304&gt;1000,"High","Low")</f>
        <v>High</v>
      </c>
      <c r="P304" t="str">
        <f>IF(C304&gt;2500,"HIGH",IF(C304&gt;1000,"MEDIUM",IF(C304&lt;1000,"LOW",0)))</f>
        <v>MEDIUM</v>
      </c>
    </row>
    <row r="305" spans="1:16" x14ac:dyDescent="0.35">
      <c r="A305" t="s">
        <v>678</v>
      </c>
      <c r="B305">
        <v>4164</v>
      </c>
      <c r="C305">
        <v>905</v>
      </c>
      <c r="D305">
        <v>11</v>
      </c>
      <c r="E305" t="s">
        <v>12</v>
      </c>
      <c r="F305" t="s">
        <v>69</v>
      </c>
      <c r="G305" t="s">
        <v>55</v>
      </c>
      <c r="H305" s="1">
        <v>45264</v>
      </c>
      <c r="I305" t="s">
        <v>679</v>
      </c>
      <c r="J305" t="s">
        <v>36</v>
      </c>
      <c r="K305" t="s">
        <v>64</v>
      </c>
      <c r="L305">
        <v>2023</v>
      </c>
      <c r="M305" t="str">
        <f>TEXT(H305,"MM")</f>
        <v>12</v>
      </c>
      <c r="N305" t="str">
        <f>TEXT(H305,"DD")</f>
        <v>04</v>
      </c>
      <c r="O305" t="str">
        <f>IF(C305&gt;1000,"High","Low")</f>
        <v>Low</v>
      </c>
      <c r="P305" t="str">
        <f>IF(C305&gt;2500,"HIGH",IF(C305&gt;1000,"MEDIUM",IF(C305&lt;1000,"LOW",0)))</f>
        <v>LOW</v>
      </c>
    </row>
    <row r="306" spans="1:16" x14ac:dyDescent="0.35">
      <c r="A306" t="s">
        <v>678</v>
      </c>
      <c r="B306">
        <v>5389</v>
      </c>
      <c r="C306">
        <v>2196</v>
      </c>
      <c r="D306">
        <v>5</v>
      </c>
      <c r="E306" t="s">
        <v>38</v>
      </c>
      <c r="F306" t="s">
        <v>39</v>
      </c>
      <c r="G306" t="s">
        <v>14</v>
      </c>
      <c r="H306" s="1">
        <v>45264</v>
      </c>
      <c r="I306" t="s">
        <v>679</v>
      </c>
      <c r="J306" t="s">
        <v>36</v>
      </c>
      <c r="K306" t="s">
        <v>64</v>
      </c>
      <c r="L306">
        <v>2023</v>
      </c>
      <c r="M306" t="str">
        <f>TEXT(H306,"MM")</f>
        <v>12</v>
      </c>
      <c r="N306" t="str">
        <f>TEXT(H306,"DD")</f>
        <v>04</v>
      </c>
      <c r="O306" t="str">
        <f>IF(C306&gt;1000,"High","Low")</f>
        <v>High</v>
      </c>
      <c r="P306" t="str">
        <f>IF(C306&gt;2500,"HIGH",IF(C306&gt;1000,"MEDIUM",IF(C306&lt;1000,"LOW",0)))</f>
        <v>MEDIUM</v>
      </c>
    </row>
    <row r="307" spans="1:16" x14ac:dyDescent="0.35">
      <c r="A307" t="s">
        <v>938</v>
      </c>
      <c r="B307">
        <v>655</v>
      </c>
      <c r="C307">
        <v>297</v>
      </c>
      <c r="D307">
        <v>4</v>
      </c>
      <c r="E307" t="s">
        <v>26</v>
      </c>
      <c r="F307" t="s">
        <v>48</v>
      </c>
      <c r="G307" t="s">
        <v>28</v>
      </c>
      <c r="H307" s="1">
        <v>45260</v>
      </c>
      <c r="I307" t="s">
        <v>940</v>
      </c>
      <c r="J307" t="s">
        <v>16</v>
      </c>
      <c r="K307" t="s">
        <v>30</v>
      </c>
      <c r="L307">
        <v>2023</v>
      </c>
      <c r="M307" t="str">
        <f>TEXT(H307,"MM")</f>
        <v>11</v>
      </c>
      <c r="N307" t="str">
        <f>TEXT(H307,"DD")</f>
        <v>30</v>
      </c>
      <c r="O307" t="str">
        <f>IF(C307&gt;1000,"High","Low")</f>
        <v>Low</v>
      </c>
      <c r="P307" t="str">
        <f>IF(C307&gt;2500,"HIGH",IF(C307&gt;1000,"MEDIUM",IF(C307&lt;1000,"LOW",0)))</f>
        <v>LOW</v>
      </c>
    </row>
    <row r="308" spans="1:16" x14ac:dyDescent="0.35">
      <c r="A308" t="s">
        <v>1334</v>
      </c>
      <c r="B308">
        <v>6672</v>
      </c>
      <c r="C308">
        <v>3319</v>
      </c>
      <c r="D308">
        <v>4</v>
      </c>
      <c r="E308" t="s">
        <v>38</v>
      </c>
      <c r="F308" t="s">
        <v>39</v>
      </c>
      <c r="G308" t="s">
        <v>14</v>
      </c>
      <c r="H308" s="1">
        <v>45259</v>
      </c>
      <c r="I308" t="s">
        <v>1335</v>
      </c>
      <c r="J308" t="s">
        <v>61</v>
      </c>
      <c r="K308" t="s">
        <v>62</v>
      </c>
      <c r="L308">
        <v>2023</v>
      </c>
      <c r="M308" t="str">
        <f>TEXT(H308,"MM")</f>
        <v>11</v>
      </c>
      <c r="N308" t="str">
        <f>TEXT(H308,"DD")</f>
        <v>29</v>
      </c>
      <c r="O308" t="str">
        <f>IF(C308&gt;1000,"High","Low")</f>
        <v>High</v>
      </c>
      <c r="P308" t="str">
        <f>IF(C308&gt;2500,"HIGH",IF(C308&gt;1000,"MEDIUM",IF(C308&lt;1000,"LOW",0)))</f>
        <v>HIGH</v>
      </c>
    </row>
    <row r="309" spans="1:16" x14ac:dyDescent="0.35">
      <c r="A309" t="s">
        <v>782</v>
      </c>
      <c r="B309">
        <v>6392</v>
      </c>
      <c r="C309">
        <v>444</v>
      </c>
      <c r="D309">
        <v>18</v>
      </c>
      <c r="E309" t="s">
        <v>12</v>
      </c>
      <c r="F309" t="s">
        <v>13</v>
      </c>
      <c r="G309" t="s">
        <v>40</v>
      </c>
      <c r="H309" s="1">
        <v>45258</v>
      </c>
      <c r="I309" t="s">
        <v>783</v>
      </c>
      <c r="J309" t="s">
        <v>16</v>
      </c>
      <c r="K309" t="s">
        <v>120</v>
      </c>
      <c r="L309">
        <v>2023</v>
      </c>
      <c r="M309" t="str">
        <f>TEXT(H309,"MM")</f>
        <v>11</v>
      </c>
      <c r="N309" t="str">
        <f>TEXT(H309,"DD")</f>
        <v>28</v>
      </c>
      <c r="O309" t="str">
        <f>IF(C309&gt;1000,"High","Low")</f>
        <v>Low</v>
      </c>
      <c r="P309" t="str">
        <f>IF(C309&gt;2500,"HIGH",IF(C309&gt;1000,"MEDIUM",IF(C309&lt;1000,"LOW",0)))</f>
        <v>LOW</v>
      </c>
    </row>
    <row r="310" spans="1:16" x14ac:dyDescent="0.35">
      <c r="A310" t="s">
        <v>1249</v>
      </c>
      <c r="B310">
        <v>847</v>
      </c>
      <c r="C310">
        <v>355</v>
      </c>
      <c r="D310">
        <v>17</v>
      </c>
      <c r="E310" t="s">
        <v>38</v>
      </c>
      <c r="F310" t="s">
        <v>39</v>
      </c>
      <c r="G310" t="s">
        <v>55</v>
      </c>
      <c r="H310" s="1">
        <v>45258</v>
      </c>
      <c r="I310" t="s">
        <v>1251</v>
      </c>
      <c r="J310" t="s">
        <v>61</v>
      </c>
      <c r="K310" t="s">
        <v>73</v>
      </c>
      <c r="L310">
        <v>2023</v>
      </c>
      <c r="M310" t="str">
        <f>TEXT(H310,"MM")</f>
        <v>11</v>
      </c>
      <c r="N310" t="str">
        <f>TEXT(H310,"DD")</f>
        <v>28</v>
      </c>
      <c r="O310" t="str">
        <f>IF(C310&gt;1000,"High","Low")</f>
        <v>Low</v>
      </c>
      <c r="P310" t="str">
        <f>IF(C310&gt;2500,"HIGH",IF(C310&gt;1000,"MEDIUM",IF(C310&lt;1000,"LOW",0)))</f>
        <v>LOW</v>
      </c>
    </row>
    <row r="311" spans="1:16" x14ac:dyDescent="0.35">
      <c r="A311" t="s">
        <v>1032</v>
      </c>
      <c r="B311">
        <v>1638</v>
      </c>
      <c r="C311">
        <v>661</v>
      </c>
      <c r="D311">
        <v>13</v>
      </c>
      <c r="E311" t="s">
        <v>38</v>
      </c>
      <c r="F311" t="s">
        <v>42</v>
      </c>
      <c r="G311" t="s">
        <v>34</v>
      </c>
      <c r="H311" s="1">
        <v>45255</v>
      </c>
      <c r="I311" t="s">
        <v>1033</v>
      </c>
      <c r="J311" t="s">
        <v>19</v>
      </c>
      <c r="K311" t="s">
        <v>53</v>
      </c>
      <c r="L311">
        <v>2023</v>
      </c>
      <c r="M311" t="str">
        <f>TEXT(H311,"MM")</f>
        <v>11</v>
      </c>
      <c r="N311" t="str">
        <f>TEXT(H311,"DD")</f>
        <v>25</v>
      </c>
      <c r="O311" t="str">
        <f>IF(C311&gt;1000,"High","Low")</f>
        <v>Low</v>
      </c>
      <c r="P311" t="str">
        <f>IF(C311&gt;2500,"HIGH",IF(C311&gt;1000,"MEDIUM",IF(C311&lt;1000,"LOW",0)))</f>
        <v>LOW</v>
      </c>
    </row>
    <row r="312" spans="1:16" x14ac:dyDescent="0.35">
      <c r="A312" t="s">
        <v>1332</v>
      </c>
      <c r="B312">
        <v>8644</v>
      </c>
      <c r="C312">
        <v>1968</v>
      </c>
      <c r="D312">
        <v>9</v>
      </c>
      <c r="E312" t="s">
        <v>26</v>
      </c>
      <c r="F312" t="s">
        <v>54</v>
      </c>
      <c r="G312" t="s">
        <v>28</v>
      </c>
      <c r="H312" s="1">
        <v>45254</v>
      </c>
      <c r="I312" t="s">
        <v>1333</v>
      </c>
      <c r="J312" t="s">
        <v>19</v>
      </c>
      <c r="K312" t="s">
        <v>20</v>
      </c>
      <c r="L312">
        <v>2023</v>
      </c>
      <c r="M312" t="str">
        <f>TEXT(H312,"MM")</f>
        <v>11</v>
      </c>
      <c r="N312" t="str">
        <f>TEXT(H312,"DD")</f>
        <v>24</v>
      </c>
      <c r="O312" t="str">
        <f>IF(C312&gt;1000,"High","Low")</f>
        <v>High</v>
      </c>
      <c r="P312" t="str">
        <f>IF(C312&gt;2500,"HIGH",IF(C312&gt;1000,"MEDIUM",IF(C312&lt;1000,"LOW",0)))</f>
        <v>MEDIUM</v>
      </c>
    </row>
    <row r="313" spans="1:16" x14ac:dyDescent="0.35">
      <c r="A313" t="s">
        <v>1279</v>
      </c>
      <c r="B313">
        <v>1476</v>
      </c>
      <c r="C313">
        <v>247</v>
      </c>
      <c r="D313">
        <v>5</v>
      </c>
      <c r="E313" t="s">
        <v>38</v>
      </c>
      <c r="F313" t="s">
        <v>89</v>
      </c>
      <c r="G313" t="s">
        <v>55</v>
      </c>
      <c r="H313" s="1">
        <v>45248</v>
      </c>
      <c r="I313" t="s">
        <v>1280</v>
      </c>
      <c r="J313" t="s">
        <v>36</v>
      </c>
      <c r="K313" t="s">
        <v>37</v>
      </c>
      <c r="L313">
        <v>2023</v>
      </c>
      <c r="M313" t="str">
        <f>TEXT(H313,"MM")</f>
        <v>11</v>
      </c>
      <c r="N313" t="str">
        <f>TEXT(H313,"DD")</f>
        <v>18</v>
      </c>
      <c r="O313" t="str">
        <f>IF(C313&gt;1000,"High","Low")</f>
        <v>Low</v>
      </c>
      <c r="P313" t="str">
        <f>IF(C313&gt;2500,"HIGH",IF(C313&gt;1000,"MEDIUM",IF(C313&lt;1000,"LOW",0)))</f>
        <v>LOW</v>
      </c>
    </row>
    <row r="314" spans="1:16" x14ac:dyDescent="0.35">
      <c r="A314" t="s">
        <v>41</v>
      </c>
      <c r="B314">
        <v>2516</v>
      </c>
      <c r="C314">
        <v>734</v>
      </c>
      <c r="D314">
        <v>19</v>
      </c>
      <c r="E314" t="s">
        <v>38</v>
      </c>
      <c r="F314" t="s">
        <v>42</v>
      </c>
      <c r="G314" t="s">
        <v>14</v>
      </c>
      <c r="H314" s="1">
        <v>45242</v>
      </c>
      <c r="I314" t="s">
        <v>43</v>
      </c>
      <c r="J314" t="s">
        <v>22</v>
      </c>
      <c r="K314" t="s">
        <v>44</v>
      </c>
      <c r="L314">
        <v>2023</v>
      </c>
      <c r="M314" t="str">
        <f>TEXT(H314,"MM")</f>
        <v>11</v>
      </c>
      <c r="N314" t="str">
        <f>TEXT(H314,"DD")</f>
        <v>12</v>
      </c>
      <c r="O314" t="str">
        <f>IF(C314&gt;1000,"High","Low")</f>
        <v>Low</v>
      </c>
      <c r="P314" t="str">
        <f>IF(C314&gt;2500,"HIGH",IF(C314&gt;1000,"MEDIUM",IF(C314&lt;1000,"LOW",0)))</f>
        <v>LOW</v>
      </c>
    </row>
    <row r="315" spans="1:16" x14ac:dyDescent="0.35">
      <c r="A315" t="s">
        <v>563</v>
      </c>
      <c r="B315">
        <v>4202</v>
      </c>
      <c r="C315">
        <v>1171</v>
      </c>
      <c r="D315">
        <v>3</v>
      </c>
      <c r="E315" t="s">
        <v>26</v>
      </c>
      <c r="F315" t="s">
        <v>48</v>
      </c>
      <c r="G315" t="s">
        <v>55</v>
      </c>
      <c r="H315" s="1">
        <v>45242</v>
      </c>
      <c r="I315" t="s">
        <v>567</v>
      </c>
      <c r="J315" t="s">
        <v>61</v>
      </c>
      <c r="K315" t="s">
        <v>110</v>
      </c>
      <c r="L315">
        <v>2023</v>
      </c>
      <c r="M315" t="str">
        <f>TEXT(H315,"MM")</f>
        <v>11</v>
      </c>
      <c r="N315" t="str">
        <f>TEXT(H315,"DD")</f>
        <v>12</v>
      </c>
      <c r="O315" t="str">
        <f>IF(C315&gt;1000,"High","Low")</f>
        <v>High</v>
      </c>
      <c r="P315" t="str">
        <f>IF(C315&gt;2500,"HIGH",IF(C315&gt;1000,"MEDIUM",IF(C315&lt;1000,"LOW",0)))</f>
        <v>MEDIUM</v>
      </c>
    </row>
    <row r="316" spans="1:16" x14ac:dyDescent="0.35">
      <c r="A316" t="s">
        <v>51</v>
      </c>
      <c r="B316">
        <v>7600</v>
      </c>
      <c r="C316">
        <v>1098</v>
      </c>
      <c r="D316">
        <v>10</v>
      </c>
      <c r="E316" t="s">
        <v>26</v>
      </c>
      <c r="F316" t="s">
        <v>27</v>
      </c>
      <c r="G316" t="s">
        <v>14</v>
      </c>
      <c r="H316" s="1">
        <v>45239</v>
      </c>
      <c r="I316" t="s">
        <v>52</v>
      </c>
      <c r="J316" t="s">
        <v>19</v>
      </c>
      <c r="K316" t="s">
        <v>53</v>
      </c>
      <c r="L316">
        <v>2023</v>
      </c>
      <c r="M316" t="str">
        <f>TEXT(H316,"MM")</f>
        <v>11</v>
      </c>
      <c r="N316" t="str">
        <f>TEXT(H316,"DD")</f>
        <v>09</v>
      </c>
      <c r="O316" t="str">
        <f>IF(C316&gt;1000,"High","Low")</f>
        <v>High</v>
      </c>
      <c r="P316" t="str">
        <f>IF(C316&gt;2500,"HIGH",IF(C316&gt;1000,"MEDIUM",IF(C316&lt;1000,"LOW",0)))</f>
        <v>MEDIUM</v>
      </c>
    </row>
    <row r="317" spans="1:16" x14ac:dyDescent="0.35">
      <c r="A317" t="s">
        <v>51</v>
      </c>
      <c r="B317">
        <v>7501</v>
      </c>
      <c r="C317">
        <v>262</v>
      </c>
      <c r="D317">
        <v>18</v>
      </c>
      <c r="E317" t="s">
        <v>26</v>
      </c>
      <c r="F317" t="s">
        <v>54</v>
      </c>
      <c r="G317" t="s">
        <v>55</v>
      </c>
      <c r="H317" s="1">
        <v>45239</v>
      </c>
      <c r="I317" t="s">
        <v>52</v>
      </c>
      <c r="J317" t="s">
        <v>19</v>
      </c>
      <c r="K317" t="s">
        <v>53</v>
      </c>
      <c r="L317">
        <v>2023</v>
      </c>
      <c r="M317" t="str">
        <f>TEXT(H317,"MM")</f>
        <v>11</v>
      </c>
      <c r="N317" t="str">
        <f>TEXT(H317,"DD")</f>
        <v>09</v>
      </c>
      <c r="O317" t="str">
        <f>IF(C317&gt;1000,"High","Low")</f>
        <v>Low</v>
      </c>
      <c r="P317" t="str">
        <f>IF(C317&gt;2500,"HIGH",IF(C317&gt;1000,"MEDIUM",IF(C317&lt;1000,"LOW",0)))</f>
        <v>LOW</v>
      </c>
    </row>
    <row r="318" spans="1:16" x14ac:dyDescent="0.35">
      <c r="A318" t="s">
        <v>965</v>
      </c>
      <c r="B318">
        <v>7484</v>
      </c>
      <c r="C318">
        <v>2871</v>
      </c>
      <c r="D318">
        <v>15</v>
      </c>
      <c r="E318" t="s">
        <v>12</v>
      </c>
      <c r="F318" t="s">
        <v>69</v>
      </c>
      <c r="G318" t="s">
        <v>14</v>
      </c>
      <c r="H318" s="1">
        <v>45237</v>
      </c>
      <c r="I318" t="s">
        <v>966</v>
      </c>
      <c r="J318" t="s">
        <v>16</v>
      </c>
      <c r="K318" t="s">
        <v>30</v>
      </c>
      <c r="L318">
        <v>2023</v>
      </c>
      <c r="M318" t="str">
        <f>TEXT(H318,"MM")</f>
        <v>11</v>
      </c>
      <c r="N318" t="str">
        <f>TEXT(H318,"DD")</f>
        <v>07</v>
      </c>
      <c r="O318" t="str">
        <f>IF(C318&gt;1000,"High","Low")</f>
        <v>High</v>
      </c>
      <c r="P318" t="str">
        <f>IF(C318&gt;2500,"HIGH",IF(C318&gt;1000,"MEDIUM",IF(C318&lt;1000,"LOW",0)))</f>
        <v>HIGH</v>
      </c>
    </row>
    <row r="319" spans="1:16" x14ac:dyDescent="0.35">
      <c r="A319" t="s">
        <v>965</v>
      </c>
      <c r="B319">
        <v>7700</v>
      </c>
      <c r="C319">
        <v>2712</v>
      </c>
      <c r="D319">
        <v>1</v>
      </c>
      <c r="E319" t="s">
        <v>38</v>
      </c>
      <c r="F319" t="s">
        <v>50</v>
      </c>
      <c r="G319" t="s">
        <v>40</v>
      </c>
      <c r="H319" s="1">
        <v>45237</v>
      </c>
      <c r="I319" t="s">
        <v>966</v>
      </c>
      <c r="J319" t="s">
        <v>16</v>
      </c>
      <c r="K319" t="s">
        <v>30</v>
      </c>
      <c r="L319">
        <v>2023</v>
      </c>
      <c r="M319" t="str">
        <f>TEXT(H319,"MM")</f>
        <v>11</v>
      </c>
      <c r="N319" t="str">
        <f>TEXT(H319,"DD")</f>
        <v>07</v>
      </c>
      <c r="O319" t="str">
        <f>IF(C319&gt;1000,"High","Low")</f>
        <v>High</v>
      </c>
      <c r="P319" t="str">
        <f>IF(C319&gt;2500,"HIGH",IF(C319&gt;1000,"MEDIUM",IF(C319&lt;1000,"LOW",0)))</f>
        <v>HIGH</v>
      </c>
    </row>
    <row r="320" spans="1:16" x14ac:dyDescent="0.35">
      <c r="A320" t="s">
        <v>563</v>
      </c>
      <c r="B320">
        <v>4202</v>
      </c>
      <c r="C320">
        <v>1171</v>
      </c>
      <c r="D320">
        <v>3</v>
      </c>
      <c r="E320" t="s">
        <v>26</v>
      </c>
      <c r="F320" t="s">
        <v>48</v>
      </c>
      <c r="G320" t="s">
        <v>55</v>
      </c>
      <c r="H320" s="1">
        <v>45236</v>
      </c>
      <c r="I320" t="s">
        <v>566</v>
      </c>
      <c r="J320" t="s">
        <v>16</v>
      </c>
      <c r="K320" t="s">
        <v>120</v>
      </c>
      <c r="L320">
        <v>2023</v>
      </c>
      <c r="M320" t="str">
        <f>TEXT(H320,"MM")</f>
        <v>11</v>
      </c>
      <c r="N320" t="str">
        <f>TEXT(H320,"DD")</f>
        <v>06</v>
      </c>
      <c r="O320" t="str">
        <f>IF(C320&gt;1000,"High","Low")</f>
        <v>High</v>
      </c>
      <c r="P320" t="str">
        <f>IF(C320&gt;2500,"HIGH",IF(C320&gt;1000,"MEDIUM",IF(C320&lt;1000,"LOW",0)))</f>
        <v>MEDIUM</v>
      </c>
    </row>
    <row r="321" spans="1:16" x14ac:dyDescent="0.35">
      <c r="A321" t="s">
        <v>624</v>
      </c>
      <c r="B321">
        <v>9084</v>
      </c>
      <c r="C321">
        <v>3253</v>
      </c>
      <c r="D321">
        <v>12</v>
      </c>
      <c r="E321" t="s">
        <v>26</v>
      </c>
      <c r="F321" t="s">
        <v>27</v>
      </c>
      <c r="G321" t="s">
        <v>28</v>
      </c>
      <c r="H321" s="1">
        <v>45235</v>
      </c>
      <c r="I321" t="s">
        <v>625</v>
      </c>
      <c r="J321" t="s">
        <v>22</v>
      </c>
      <c r="K321" t="s">
        <v>23</v>
      </c>
      <c r="L321">
        <v>2023</v>
      </c>
      <c r="M321" t="str">
        <f>TEXT(H321,"MM")</f>
        <v>11</v>
      </c>
      <c r="N321" t="str">
        <f>TEXT(H321,"DD")</f>
        <v>05</v>
      </c>
      <c r="O321" t="str">
        <f>IF(C321&gt;1000,"High","Low")</f>
        <v>High</v>
      </c>
      <c r="P321" t="str">
        <f>IF(C321&gt;2500,"HIGH",IF(C321&gt;1000,"MEDIUM",IF(C321&lt;1000,"LOW",0)))</f>
        <v>HIGH</v>
      </c>
    </row>
    <row r="322" spans="1:16" x14ac:dyDescent="0.35">
      <c r="A322" t="s">
        <v>1083</v>
      </c>
      <c r="B322">
        <v>9694</v>
      </c>
      <c r="C322">
        <v>4361</v>
      </c>
      <c r="D322">
        <v>1</v>
      </c>
      <c r="E322" t="s">
        <v>38</v>
      </c>
      <c r="F322" t="s">
        <v>42</v>
      </c>
      <c r="G322" t="s">
        <v>34</v>
      </c>
      <c r="H322" s="1">
        <v>45234</v>
      </c>
      <c r="I322" t="s">
        <v>1084</v>
      </c>
      <c r="J322" t="s">
        <v>19</v>
      </c>
      <c r="K322" t="s">
        <v>53</v>
      </c>
      <c r="L322">
        <v>2023</v>
      </c>
      <c r="M322" t="str">
        <f>TEXT(H322,"MM")</f>
        <v>11</v>
      </c>
      <c r="N322" t="str">
        <f>TEXT(H322,"DD")</f>
        <v>04</v>
      </c>
      <c r="O322" t="str">
        <f>IF(C322&gt;1000,"High","Low")</f>
        <v>High</v>
      </c>
      <c r="P322" t="str">
        <f>IF(C322&gt;2500,"HIGH",IF(C322&gt;1000,"MEDIUM",IF(C322&lt;1000,"LOW",0)))</f>
        <v>HIGH</v>
      </c>
    </row>
    <row r="323" spans="1:16" x14ac:dyDescent="0.35">
      <c r="A323" t="s">
        <v>855</v>
      </c>
      <c r="B323">
        <v>2589</v>
      </c>
      <c r="C323">
        <v>605</v>
      </c>
      <c r="D323">
        <v>11</v>
      </c>
      <c r="E323" t="s">
        <v>26</v>
      </c>
      <c r="F323" t="s">
        <v>27</v>
      </c>
      <c r="G323" t="s">
        <v>34</v>
      </c>
      <c r="H323" s="1">
        <v>45232</v>
      </c>
      <c r="I323" t="s">
        <v>856</v>
      </c>
      <c r="J323" t="s">
        <v>36</v>
      </c>
      <c r="K323" t="s">
        <v>77</v>
      </c>
      <c r="L323">
        <v>2023</v>
      </c>
      <c r="M323" t="str">
        <f>TEXT(H323,"MM")</f>
        <v>11</v>
      </c>
      <c r="N323" t="str">
        <f>TEXT(H323,"DD")</f>
        <v>02</v>
      </c>
      <c r="O323" t="str">
        <f>IF(C323&gt;1000,"High","Low")</f>
        <v>Low</v>
      </c>
      <c r="P323" t="str">
        <f>IF(C323&gt;2500,"HIGH",IF(C323&gt;1000,"MEDIUM",IF(C323&lt;1000,"LOW",0)))</f>
        <v>LOW</v>
      </c>
    </row>
    <row r="324" spans="1:16" x14ac:dyDescent="0.35">
      <c r="A324" t="s">
        <v>726</v>
      </c>
      <c r="B324">
        <v>9438</v>
      </c>
      <c r="C324">
        <v>1801</v>
      </c>
      <c r="D324">
        <v>4</v>
      </c>
      <c r="E324" t="s">
        <v>12</v>
      </c>
      <c r="F324" t="s">
        <v>13</v>
      </c>
      <c r="G324" t="s">
        <v>55</v>
      </c>
      <c r="H324" s="1">
        <v>45228</v>
      </c>
      <c r="I324" t="s">
        <v>728</v>
      </c>
      <c r="J324" t="s">
        <v>61</v>
      </c>
      <c r="K324" t="s">
        <v>73</v>
      </c>
      <c r="L324">
        <v>2023</v>
      </c>
      <c r="M324" t="str">
        <f>TEXT(H324,"MM")</f>
        <v>10</v>
      </c>
      <c r="N324" t="str">
        <f>TEXT(H324,"DD")</f>
        <v>29</v>
      </c>
      <c r="O324" t="str">
        <f>IF(C324&gt;1000,"High","Low")</f>
        <v>High</v>
      </c>
      <c r="P324" t="str">
        <f>IF(C324&gt;2500,"HIGH",IF(C324&gt;1000,"MEDIUM",IF(C324&lt;1000,"LOW",0)))</f>
        <v>MEDIUM</v>
      </c>
    </row>
    <row r="325" spans="1:16" x14ac:dyDescent="0.35">
      <c r="A325" t="s">
        <v>1137</v>
      </c>
      <c r="B325">
        <v>7895</v>
      </c>
      <c r="C325">
        <v>1005</v>
      </c>
      <c r="D325">
        <v>1</v>
      </c>
      <c r="E325" t="s">
        <v>38</v>
      </c>
      <c r="F325" t="s">
        <v>42</v>
      </c>
      <c r="G325" t="s">
        <v>40</v>
      </c>
      <c r="H325" s="1">
        <v>45227</v>
      </c>
      <c r="I325" t="s">
        <v>1138</v>
      </c>
      <c r="J325" t="s">
        <v>81</v>
      </c>
      <c r="K325" t="s">
        <v>88</v>
      </c>
      <c r="L325">
        <v>2023</v>
      </c>
      <c r="M325" t="str">
        <f>TEXT(H325,"MM")</f>
        <v>10</v>
      </c>
      <c r="N325" t="str">
        <f>TEXT(H325,"DD")</f>
        <v>28</v>
      </c>
      <c r="O325" t="str">
        <f>IF(C325&gt;1000,"High","Low")</f>
        <v>High</v>
      </c>
      <c r="P325" t="str">
        <f>IF(C325&gt;2500,"HIGH",IF(C325&gt;1000,"MEDIUM",IF(C325&lt;1000,"LOW",0)))</f>
        <v>MEDIUM</v>
      </c>
    </row>
    <row r="326" spans="1:16" x14ac:dyDescent="0.35">
      <c r="A326" t="s">
        <v>1137</v>
      </c>
      <c r="B326">
        <v>2740</v>
      </c>
      <c r="C326">
        <v>558</v>
      </c>
      <c r="D326">
        <v>8</v>
      </c>
      <c r="E326" t="s">
        <v>26</v>
      </c>
      <c r="F326" t="s">
        <v>27</v>
      </c>
      <c r="G326" t="s">
        <v>14</v>
      </c>
      <c r="H326" s="1">
        <v>45227</v>
      </c>
      <c r="I326" t="s">
        <v>1138</v>
      </c>
      <c r="J326" t="s">
        <v>81</v>
      </c>
      <c r="K326" t="s">
        <v>88</v>
      </c>
      <c r="L326">
        <v>2023</v>
      </c>
      <c r="M326" t="str">
        <f>TEXT(H326,"MM")</f>
        <v>10</v>
      </c>
      <c r="N326" t="str">
        <f>TEXT(H326,"DD")</f>
        <v>28</v>
      </c>
      <c r="O326" t="str">
        <f>IF(C326&gt;1000,"High","Low")</f>
        <v>Low</v>
      </c>
      <c r="P326" t="str">
        <f>IF(C326&gt;2500,"HIGH",IF(C326&gt;1000,"MEDIUM",IF(C326&lt;1000,"LOW",0)))</f>
        <v>LOW</v>
      </c>
    </row>
    <row r="327" spans="1:16" x14ac:dyDescent="0.35">
      <c r="A327" t="s">
        <v>382</v>
      </c>
      <c r="B327">
        <v>2791</v>
      </c>
      <c r="C327">
        <v>894</v>
      </c>
      <c r="D327">
        <v>14</v>
      </c>
      <c r="E327" t="s">
        <v>12</v>
      </c>
      <c r="F327" t="s">
        <v>33</v>
      </c>
      <c r="G327" t="s">
        <v>55</v>
      </c>
      <c r="H327" s="1">
        <v>45226</v>
      </c>
      <c r="I327" t="s">
        <v>384</v>
      </c>
      <c r="J327" t="s">
        <v>81</v>
      </c>
      <c r="K327" t="s">
        <v>88</v>
      </c>
      <c r="L327">
        <v>2023</v>
      </c>
      <c r="M327" t="str">
        <f>TEXT(H327,"MM")</f>
        <v>10</v>
      </c>
      <c r="N327" t="str">
        <f>TEXT(H327,"DD")</f>
        <v>27</v>
      </c>
      <c r="O327" t="str">
        <f>IF(C327&gt;1000,"High","Low")</f>
        <v>Low</v>
      </c>
      <c r="P327" t="str">
        <f>IF(C327&gt;2500,"HIGH",IF(C327&gt;1000,"MEDIUM",IF(C327&lt;1000,"LOW",0)))</f>
        <v>LOW</v>
      </c>
    </row>
    <row r="328" spans="1:16" x14ac:dyDescent="0.35">
      <c r="A328" t="s">
        <v>382</v>
      </c>
      <c r="B328">
        <v>6223</v>
      </c>
      <c r="C328">
        <v>1478</v>
      </c>
      <c r="D328">
        <v>3</v>
      </c>
      <c r="E328" t="s">
        <v>38</v>
      </c>
      <c r="F328" t="s">
        <v>50</v>
      </c>
      <c r="G328" t="s">
        <v>28</v>
      </c>
      <c r="H328" s="1">
        <v>45226</v>
      </c>
      <c r="I328" t="s">
        <v>384</v>
      </c>
      <c r="J328" t="s">
        <v>81</v>
      </c>
      <c r="K328" t="s">
        <v>88</v>
      </c>
      <c r="L328">
        <v>2023</v>
      </c>
      <c r="M328" t="str">
        <f>TEXT(H328,"MM")</f>
        <v>10</v>
      </c>
      <c r="N328" t="str">
        <f>TEXT(H328,"DD")</f>
        <v>27</v>
      </c>
      <c r="O328" t="str">
        <f>IF(C328&gt;1000,"High","Low")</f>
        <v>High</v>
      </c>
      <c r="P328" t="str">
        <f>IF(C328&gt;2500,"HIGH",IF(C328&gt;1000,"MEDIUM",IF(C328&lt;1000,"LOW",0)))</f>
        <v>MEDIUM</v>
      </c>
    </row>
    <row r="329" spans="1:16" x14ac:dyDescent="0.35">
      <c r="A329" t="s">
        <v>382</v>
      </c>
      <c r="B329">
        <v>8943</v>
      </c>
      <c r="C329">
        <v>3121</v>
      </c>
      <c r="D329">
        <v>17</v>
      </c>
      <c r="E329" t="s">
        <v>38</v>
      </c>
      <c r="F329" t="s">
        <v>42</v>
      </c>
      <c r="G329" t="s">
        <v>28</v>
      </c>
      <c r="H329" s="1">
        <v>45226</v>
      </c>
      <c r="I329" t="s">
        <v>384</v>
      </c>
      <c r="J329" t="s">
        <v>81</v>
      </c>
      <c r="K329" t="s">
        <v>88</v>
      </c>
      <c r="L329">
        <v>2023</v>
      </c>
      <c r="M329" t="str">
        <f>TEXT(H329,"MM")</f>
        <v>10</v>
      </c>
      <c r="N329" t="str">
        <f>TEXT(H329,"DD")</f>
        <v>27</v>
      </c>
      <c r="O329" t="str">
        <f>IF(C329&gt;1000,"High","Low")</f>
        <v>High</v>
      </c>
      <c r="P329" t="str">
        <f>IF(C329&gt;2500,"HIGH",IF(C329&gt;1000,"MEDIUM",IF(C329&lt;1000,"LOW",0)))</f>
        <v>HIGH</v>
      </c>
    </row>
    <row r="330" spans="1:16" x14ac:dyDescent="0.35">
      <c r="A330" t="s">
        <v>382</v>
      </c>
      <c r="B330">
        <v>3297</v>
      </c>
      <c r="C330">
        <v>102</v>
      </c>
      <c r="D330">
        <v>12</v>
      </c>
      <c r="E330" t="s">
        <v>12</v>
      </c>
      <c r="F330" t="s">
        <v>69</v>
      </c>
      <c r="G330" t="s">
        <v>40</v>
      </c>
      <c r="H330" s="1">
        <v>45226</v>
      </c>
      <c r="I330" t="s">
        <v>384</v>
      </c>
      <c r="J330" t="s">
        <v>81</v>
      </c>
      <c r="K330" t="s">
        <v>88</v>
      </c>
      <c r="L330">
        <v>2023</v>
      </c>
      <c r="M330" t="str">
        <f>TEXT(H330,"MM")</f>
        <v>10</v>
      </c>
      <c r="N330" t="str">
        <f>TEXT(H330,"DD")</f>
        <v>27</v>
      </c>
      <c r="O330" t="str">
        <f>IF(C330&gt;1000,"High","Low")</f>
        <v>Low</v>
      </c>
      <c r="P330" t="str">
        <f>IF(C330&gt;2500,"HIGH",IF(C330&gt;1000,"MEDIUM",IF(C330&lt;1000,"LOW",0)))</f>
        <v>LOW</v>
      </c>
    </row>
    <row r="331" spans="1:16" x14ac:dyDescent="0.35">
      <c r="A331" t="s">
        <v>813</v>
      </c>
      <c r="B331">
        <v>4510</v>
      </c>
      <c r="C331">
        <v>1896</v>
      </c>
      <c r="D331">
        <v>5</v>
      </c>
      <c r="E331" t="s">
        <v>26</v>
      </c>
      <c r="F331" t="s">
        <v>54</v>
      </c>
      <c r="G331" t="s">
        <v>34</v>
      </c>
      <c r="H331" s="1">
        <v>45224</v>
      </c>
      <c r="I331" t="s">
        <v>814</v>
      </c>
      <c r="J331" t="s">
        <v>36</v>
      </c>
      <c r="K331" t="s">
        <v>37</v>
      </c>
      <c r="L331">
        <v>2023</v>
      </c>
      <c r="M331" t="str">
        <f>TEXT(H331,"MM")</f>
        <v>10</v>
      </c>
      <c r="N331" t="str">
        <f>TEXT(H331,"DD")</f>
        <v>25</v>
      </c>
      <c r="O331" t="str">
        <f>IF(C331&gt;1000,"High","Low")</f>
        <v>High</v>
      </c>
      <c r="P331" t="str">
        <f>IF(C331&gt;2500,"HIGH",IF(C331&gt;1000,"MEDIUM",IF(C331&lt;1000,"LOW",0)))</f>
        <v>MEDIUM</v>
      </c>
    </row>
    <row r="332" spans="1:16" x14ac:dyDescent="0.35">
      <c r="A332" t="s">
        <v>788</v>
      </c>
      <c r="B332">
        <v>717</v>
      </c>
      <c r="C332">
        <v>158</v>
      </c>
      <c r="D332">
        <v>16</v>
      </c>
      <c r="E332" t="s">
        <v>38</v>
      </c>
      <c r="F332" t="s">
        <v>39</v>
      </c>
      <c r="G332" t="s">
        <v>40</v>
      </c>
      <c r="H332" s="1">
        <v>45223</v>
      </c>
      <c r="I332" t="s">
        <v>794</v>
      </c>
      <c r="J332" t="s">
        <v>22</v>
      </c>
      <c r="K332" t="s">
        <v>58</v>
      </c>
      <c r="L332">
        <v>2023</v>
      </c>
      <c r="M332" t="str">
        <f>TEXT(H332,"MM")</f>
        <v>10</v>
      </c>
      <c r="N332" t="str">
        <f>TEXT(H332,"DD")</f>
        <v>24</v>
      </c>
      <c r="O332" t="str">
        <f>IF(C332&gt;1000,"High","Low")</f>
        <v>Low</v>
      </c>
      <c r="P332" t="str">
        <f>IF(C332&gt;2500,"HIGH",IF(C332&gt;1000,"MEDIUM",IF(C332&lt;1000,"LOW",0)))</f>
        <v>LOW</v>
      </c>
    </row>
    <row r="333" spans="1:16" x14ac:dyDescent="0.35">
      <c r="A333" t="s">
        <v>788</v>
      </c>
      <c r="B333">
        <v>508</v>
      </c>
      <c r="C333">
        <v>177</v>
      </c>
      <c r="D333">
        <v>17</v>
      </c>
      <c r="E333" t="s">
        <v>38</v>
      </c>
      <c r="F333" t="s">
        <v>50</v>
      </c>
      <c r="G333" t="s">
        <v>14</v>
      </c>
      <c r="H333" s="1">
        <v>45223</v>
      </c>
      <c r="I333" t="s">
        <v>794</v>
      </c>
      <c r="J333" t="s">
        <v>22</v>
      </c>
      <c r="K333" t="s">
        <v>58</v>
      </c>
      <c r="L333">
        <v>2023</v>
      </c>
      <c r="M333" t="str">
        <f>TEXT(H333,"MM")</f>
        <v>10</v>
      </c>
      <c r="N333" t="str">
        <f>TEXT(H333,"DD")</f>
        <v>24</v>
      </c>
      <c r="O333" t="str">
        <f>IF(C333&gt;1000,"High","Low")</f>
        <v>Low</v>
      </c>
      <c r="P333" t="str">
        <f>IF(C333&gt;2500,"HIGH",IF(C333&gt;1000,"MEDIUM",IF(C333&lt;1000,"LOW",0)))</f>
        <v>LOW</v>
      </c>
    </row>
    <row r="334" spans="1:16" x14ac:dyDescent="0.35">
      <c r="A334" t="s">
        <v>684</v>
      </c>
      <c r="B334">
        <v>5899</v>
      </c>
      <c r="C334">
        <v>2264</v>
      </c>
      <c r="D334">
        <v>6</v>
      </c>
      <c r="E334" t="s">
        <v>26</v>
      </c>
      <c r="F334" t="s">
        <v>66</v>
      </c>
      <c r="G334" t="s">
        <v>34</v>
      </c>
      <c r="H334" s="1">
        <v>45219</v>
      </c>
      <c r="I334" t="s">
        <v>685</v>
      </c>
      <c r="J334" t="s">
        <v>22</v>
      </c>
      <c r="K334" t="s">
        <v>23</v>
      </c>
      <c r="L334">
        <v>2023</v>
      </c>
      <c r="M334" t="str">
        <f>TEXT(H334,"MM")</f>
        <v>10</v>
      </c>
      <c r="N334" t="str">
        <f>TEXT(H334,"DD")</f>
        <v>20</v>
      </c>
      <c r="O334" t="str">
        <f>IF(C334&gt;1000,"High","Low")</f>
        <v>High</v>
      </c>
      <c r="P334" t="str">
        <f>IF(C334&gt;2500,"HIGH",IF(C334&gt;1000,"MEDIUM",IF(C334&lt;1000,"LOW",0)))</f>
        <v>MEDIUM</v>
      </c>
    </row>
    <row r="335" spans="1:16" x14ac:dyDescent="0.35">
      <c r="A335" t="s">
        <v>472</v>
      </c>
      <c r="B335">
        <v>721</v>
      </c>
      <c r="C335">
        <v>258</v>
      </c>
      <c r="D335">
        <v>13</v>
      </c>
      <c r="E335" t="s">
        <v>12</v>
      </c>
      <c r="F335" t="s">
        <v>33</v>
      </c>
      <c r="G335" t="s">
        <v>28</v>
      </c>
      <c r="H335" s="1">
        <v>45217</v>
      </c>
      <c r="I335" t="s">
        <v>473</v>
      </c>
      <c r="J335" t="s">
        <v>19</v>
      </c>
      <c r="K335" t="s">
        <v>136</v>
      </c>
      <c r="L335">
        <v>2023</v>
      </c>
      <c r="M335" t="str">
        <f>TEXT(H335,"MM")</f>
        <v>10</v>
      </c>
      <c r="N335" t="str">
        <f>TEXT(H335,"DD")</f>
        <v>18</v>
      </c>
      <c r="O335" t="str">
        <f>IF(C335&gt;1000,"High","Low")</f>
        <v>Low</v>
      </c>
      <c r="P335" t="str">
        <f>IF(C335&gt;2500,"HIGH",IF(C335&gt;1000,"MEDIUM",IF(C335&lt;1000,"LOW",0)))</f>
        <v>LOW</v>
      </c>
    </row>
    <row r="336" spans="1:16" x14ac:dyDescent="0.35">
      <c r="A336" t="s">
        <v>472</v>
      </c>
      <c r="B336">
        <v>8364</v>
      </c>
      <c r="C336">
        <v>3055</v>
      </c>
      <c r="D336">
        <v>17</v>
      </c>
      <c r="E336" t="s">
        <v>12</v>
      </c>
      <c r="F336" t="s">
        <v>33</v>
      </c>
      <c r="G336" t="s">
        <v>40</v>
      </c>
      <c r="H336" s="1">
        <v>45217</v>
      </c>
      <c r="I336" t="s">
        <v>473</v>
      </c>
      <c r="J336" t="s">
        <v>19</v>
      </c>
      <c r="K336" t="s">
        <v>136</v>
      </c>
      <c r="L336">
        <v>2023</v>
      </c>
      <c r="M336" t="str">
        <f>TEXT(H336,"MM")</f>
        <v>10</v>
      </c>
      <c r="N336" t="str">
        <f>TEXT(H336,"DD")</f>
        <v>18</v>
      </c>
      <c r="O336" t="str">
        <f>IF(C336&gt;1000,"High","Low")</f>
        <v>High</v>
      </c>
      <c r="P336" t="str">
        <f>IF(C336&gt;2500,"HIGH",IF(C336&gt;1000,"MEDIUM",IF(C336&lt;1000,"LOW",0)))</f>
        <v>HIGH</v>
      </c>
    </row>
    <row r="337" spans="1:16" x14ac:dyDescent="0.35">
      <c r="A337" t="s">
        <v>472</v>
      </c>
      <c r="B337">
        <v>5234</v>
      </c>
      <c r="C337">
        <v>2021</v>
      </c>
      <c r="D337">
        <v>15</v>
      </c>
      <c r="E337" t="s">
        <v>38</v>
      </c>
      <c r="F337" t="s">
        <v>89</v>
      </c>
      <c r="G337" t="s">
        <v>34</v>
      </c>
      <c r="H337" s="1">
        <v>45217</v>
      </c>
      <c r="I337" t="s">
        <v>473</v>
      </c>
      <c r="J337" t="s">
        <v>19</v>
      </c>
      <c r="K337" t="s">
        <v>136</v>
      </c>
      <c r="L337">
        <v>2023</v>
      </c>
      <c r="M337" t="str">
        <f>TEXT(H337,"MM")</f>
        <v>10</v>
      </c>
      <c r="N337" t="str">
        <f>TEXT(H337,"DD")</f>
        <v>18</v>
      </c>
      <c r="O337" t="str">
        <f>IF(C337&gt;1000,"High","Low")</f>
        <v>High</v>
      </c>
      <c r="P337" t="str">
        <f>IF(C337&gt;2500,"HIGH",IF(C337&gt;1000,"MEDIUM",IF(C337&lt;1000,"LOW",0)))</f>
        <v>MEDIUM</v>
      </c>
    </row>
    <row r="338" spans="1:16" x14ac:dyDescent="0.35">
      <c r="A338" t="s">
        <v>1348</v>
      </c>
      <c r="B338">
        <v>7870</v>
      </c>
      <c r="C338">
        <v>1057</v>
      </c>
      <c r="D338">
        <v>15</v>
      </c>
      <c r="E338" t="s">
        <v>26</v>
      </c>
      <c r="F338" t="s">
        <v>27</v>
      </c>
      <c r="G338" t="s">
        <v>40</v>
      </c>
      <c r="H338" s="1">
        <v>45217</v>
      </c>
      <c r="I338" t="s">
        <v>1349</v>
      </c>
      <c r="J338" t="s">
        <v>61</v>
      </c>
      <c r="K338" t="s">
        <v>110</v>
      </c>
      <c r="L338">
        <v>2023</v>
      </c>
      <c r="M338" t="str">
        <f>TEXT(H338,"MM")</f>
        <v>10</v>
      </c>
      <c r="N338" t="str">
        <f>TEXT(H338,"DD")</f>
        <v>18</v>
      </c>
      <c r="O338" t="str">
        <f>IF(C338&gt;1000,"High","Low")</f>
        <v>High</v>
      </c>
      <c r="P338" t="str">
        <f>IF(C338&gt;2500,"HIGH",IF(C338&gt;1000,"MEDIUM",IF(C338&lt;1000,"LOW",0)))</f>
        <v>MEDIUM</v>
      </c>
    </row>
    <row r="339" spans="1:16" x14ac:dyDescent="0.35">
      <c r="A339" t="s">
        <v>761</v>
      </c>
      <c r="B339">
        <v>3839</v>
      </c>
      <c r="C339">
        <v>1415</v>
      </c>
      <c r="D339">
        <v>10</v>
      </c>
      <c r="E339" t="s">
        <v>26</v>
      </c>
      <c r="F339" t="s">
        <v>66</v>
      </c>
      <c r="G339" t="s">
        <v>14</v>
      </c>
      <c r="H339" s="1">
        <v>45216</v>
      </c>
      <c r="I339" t="s">
        <v>762</v>
      </c>
      <c r="J339" t="s">
        <v>36</v>
      </c>
      <c r="K339" t="s">
        <v>37</v>
      </c>
      <c r="L339">
        <v>2023</v>
      </c>
      <c r="M339" t="str">
        <f>TEXT(H339,"MM")</f>
        <v>10</v>
      </c>
      <c r="N339" t="str">
        <f>TEXT(H339,"DD")</f>
        <v>17</v>
      </c>
      <c r="O339" t="str">
        <f>IF(C339&gt;1000,"High","Low")</f>
        <v>High</v>
      </c>
      <c r="P339" t="str">
        <f>IF(C339&gt;2500,"HIGH",IF(C339&gt;1000,"MEDIUM",IF(C339&lt;1000,"LOW",0)))</f>
        <v>MEDIUM</v>
      </c>
    </row>
    <row r="340" spans="1:16" x14ac:dyDescent="0.35">
      <c r="A340" t="s">
        <v>1114</v>
      </c>
      <c r="B340">
        <v>7163</v>
      </c>
      <c r="C340">
        <v>1536</v>
      </c>
      <c r="D340">
        <v>1</v>
      </c>
      <c r="E340" t="s">
        <v>12</v>
      </c>
      <c r="F340" t="s">
        <v>69</v>
      </c>
      <c r="G340" t="s">
        <v>34</v>
      </c>
      <c r="H340" s="1">
        <v>45216</v>
      </c>
      <c r="I340" t="s">
        <v>1115</v>
      </c>
      <c r="J340" t="s">
        <v>36</v>
      </c>
      <c r="K340" t="s">
        <v>64</v>
      </c>
      <c r="L340">
        <v>2023</v>
      </c>
      <c r="M340" t="str">
        <f>TEXT(H340,"MM")</f>
        <v>10</v>
      </c>
      <c r="N340" t="str">
        <f>TEXT(H340,"DD")</f>
        <v>17</v>
      </c>
      <c r="O340" t="str">
        <f>IF(C340&gt;1000,"High","Low")</f>
        <v>High</v>
      </c>
      <c r="P340" t="str">
        <f>IF(C340&gt;2500,"HIGH",IF(C340&gt;1000,"MEDIUM",IF(C340&lt;1000,"LOW",0)))</f>
        <v>MEDIUM</v>
      </c>
    </row>
    <row r="341" spans="1:16" x14ac:dyDescent="0.35">
      <c r="A341" t="s">
        <v>380</v>
      </c>
      <c r="B341">
        <v>7690</v>
      </c>
      <c r="C341">
        <v>1134</v>
      </c>
      <c r="D341">
        <v>4</v>
      </c>
      <c r="E341" t="s">
        <v>12</v>
      </c>
      <c r="F341" t="s">
        <v>13</v>
      </c>
      <c r="G341" t="s">
        <v>55</v>
      </c>
      <c r="H341" s="1">
        <v>45212</v>
      </c>
      <c r="I341" t="s">
        <v>381</v>
      </c>
      <c r="J341" t="s">
        <v>22</v>
      </c>
      <c r="K341" t="s">
        <v>58</v>
      </c>
      <c r="L341">
        <v>2023</v>
      </c>
      <c r="M341" t="str">
        <f>TEXT(H341,"MM")</f>
        <v>10</v>
      </c>
      <c r="N341" t="str">
        <f>TEXT(H341,"DD")</f>
        <v>13</v>
      </c>
      <c r="O341" t="str">
        <f>IF(C341&gt;1000,"High","Low")</f>
        <v>High</v>
      </c>
      <c r="P341" t="str">
        <f>IF(C341&gt;2500,"HIGH",IF(C341&gt;1000,"MEDIUM",IF(C341&lt;1000,"LOW",0)))</f>
        <v>MEDIUM</v>
      </c>
    </row>
    <row r="342" spans="1:16" x14ac:dyDescent="0.35">
      <c r="A342" t="s">
        <v>380</v>
      </c>
      <c r="B342">
        <v>912</v>
      </c>
      <c r="C342">
        <v>246</v>
      </c>
      <c r="D342">
        <v>2</v>
      </c>
      <c r="E342" t="s">
        <v>38</v>
      </c>
      <c r="F342" t="s">
        <v>50</v>
      </c>
      <c r="G342" t="s">
        <v>34</v>
      </c>
      <c r="H342" s="1">
        <v>45212</v>
      </c>
      <c r="I342" t="s">
        <v>381</v>
      </c>
      <c r="J342" t="s">
        <v>22</v>
      </c>
      <c r="K342" t="s">
        <v>58</v>
      </c>
      <c r="L342">
        <v>2023</v>
      </c>
      <c r="M342" t="str">
        <f>TEXT(H342,"MM")</f>
        <v>10</v>
      </c>
      <c r="N342" t="str">
        <f>TEXT(H342,"DD")</f>
        <v>13</v>
      </c>
      <c r="O342" t="str">
        <f>IF(C342&gt;1000,"High","Low")</f>
        <v>Low</v>
      </c>
      <c r="P342" t="str">
        <f>IF(C342&gt;2500,"HIGH",IF(C342&gt;1000,"MEDIUM",IF(C342&lt;1000,"LOW",0)))</f>
        <v>LOW</v>
      </c>
    </row>
    <row r="343" spans="1:16" x14ac:dyDescent="0.35">
      <c r="A343" t="s">
        <v>573</v>
      </c>
      <c r="B343">
        <v>5152</v>
      </c>
      <c r="C343">
        <v>2045</v>
      </c>
      <c r="D343">
        <v>14</v>
      </c>
      <c r="E343" t="s">
        <v>12</v>
      </c>
      <c r="F343" t="s">
        <v>69</v>
      </c>
      <c r="G343" t="s">
        <v>14</v>
      </c>
      <c r="H343" s="1">
        <v>45210</v>
      </c>
      <c r="I343" t="s">
        <v>577</v>
      </c>
      <c r="J343" t="s">
        <v>22</v>
      </c>
      <c r="K343" t="s">
        <v>58</v>
      </c>
      <c r="L343">
        <v>2023</v>
      </c>
      <c r="M343" t="str">
        <f>TEXT(H343,"MM")</f>
        <v>10</v>
      </c>
      <c r="N343" t="str">
        <f>TEXT(H343,"DD")</f>
        <v>11</v>
      </c>
      <c r="O343" t="str">
        <f>IF(C343&gt;1000,"High","Low")</f>
        <v>High</v>
      </c>
      <c r="P343" t="str">
        <f>IF(C343&gt;2500,"HIGH",IF(C343&gt;1000,"MEDIUM",IF(C343&lt;1000,"LOW",0)))</f>
        <v>MEDIUM</v>
      </c>
    </row>
    <row r="344" spans="1:16" x14ac:dyDescent="0.35">
      <c r="A344" t="s">
        <v>405</v>
      </c>
      <c r="B344">
        <v>3900</v>
      </c>
      <c r="C344">
        <v>115</v>
      </c>
      <c r="D344">
        <v>9</v>
      </c>
      <c r="E344" t="s">
        <v>38</v>
      </c>
      <c r="F344" t="s">
        <v>42</v>
      </c>
      <c r="G344" t="s">
        <v>55</v>
      </c>
      <c r="H344" s="1">
        <v>45206</v>
      </c>
      <c r="I344" t="s">
        <v>406</v>
      </c>
      <c r="J344" t="s">
        <v>19</v>
      </c>
      <c r="K344" t="s">
        <v>53</v>
      </c>
      <c r="L344">
        <v>2023</v>
      </c>
      <c r="M344" t="str">
        <f>TEXT(H344,"MM")</f>
        <v>10</v>
      </c>
      <c r="N344" t="str">
        <f>TEXT(H344,"DD")</f>
        <v>07</v>
      </c>
      <c r="O344" t="str">
        <f>IF(C344&gt;1000,"High","Low")</f>
        <v>Low</v>
      </c>
      <c r="P344" t="str">
        <f>IF(C344&gt;2500,"HIGH",IF(C344&gt;1000,"MEDIUM",IF(C344&lt;1000,"LOW",0)))</f>
        <v>LOW</v>
      </c>
    </row>
    <row r="345" spans="1:16" x14ac:dyDescent="0.35">
      <c r="A345" t="s">
        <v>686</v>
      </c>
      <c r="B345">
        <v>6109</v>
      </c>
      <c r="C345">
        <v>3040</v>
      </c>
      <c r="D345">
        <v>9</v>
      </c>
      <c r="E345" t="s">
        <v>38</v>
      </c>
      <c r="F345" t="s">
        <v>42</v>
      </c>
      <c r="G345" t="s">
        <v>34</v>
      </c>
      <c r="H345" s="1">
        <v>45204</v>
      </c>
      <c r="I345" t="s">
        <v>688</v>
      </c>
      <c r="J345" t="s">
        <v>22</v>
      </c>
      <c r="K345" t="s">
        <v>58</v>
      </c>
      <c r="L345">
        <v>2023</v>
      </c>
      <c r="M345" t="str">
        <f>TEXT(H345,"MM")</f>
        <v>10</v>
      </c>
      <c r="N345" t="str">
        <f>TEXT(H345,"DD")</f>
        <v>05</v>
      </c>
      <c r="O345" t="str">
        <f>IF(C345&gt;1000,"High","Low")</f>
        <v>High</v>
      </c>
      <c r="P345" t="str">
        <f>IF(C345&gt;2500,"HIGH",IF(C345&gt;1000,"MEDIUM",IF(C345&lt;1000,"LOW",0)))</f>
        <v>HIGH</v>
      </c>
    </row>
    <row r="346" spans="1:16" x14ac:dyDescent="0.35">
      <c r="A346" t="s">
        <v>686</v>
      </c>
      <c r="B346">
        <v>4628</v>
      </c>
      <c r="C346">
        <v>1491</v>
      </c>
      <c r="D346">
        <v>17</v>
      </c>
      <c r="E346" t="s">
        <v>12</v>
      </c>
      <c r="F346" t="s">
        <v>13</v>
      </c>
      <c r="G346" t="s">
        <v>14</v>
      </c>
      <c r="H346" s="1">
        <v>45204</v>
      </c>
      <c r="I346" t="s">
        <v>688</v>
      </c>
      <c r="J346" t="s">
        <v>22</v>
      </c>
      <c r="K346" t="s">
        <v>58</v>
      </c>
      <c r="L346">
        <v>2023</v>
      </c>
      <c r="M346" t="str">
        <f>TEXT(H346,"MM")</f>
        <v>10</v>
      </c>
      <c r="N346" t="str">
        <f>TEXT(H346,"DD")</f>
        <v>05</v>
      </c>
      <c r="O346" t="str">
        <f>IF(C346&gt;1000,"High","Low")</f>
        <v>High</v>
      </c>
      <c r="P346" t="str">
        <f>IF(C346&gt;2500,"HIGH",IF(C346&gt;1000,"MEDIUM",IF(C346&lt;1000,"LOW",0)))</f>
        <v>MEDIUM</v>
      </c>
    </row>
    <row r="347" spans="1:16" x14ac:dyDescent="0.35">
      <c r="A347" t="s">
        <v>922</v>
      </c>
      <c r="B347">
        <v>6402</v>
      </c>
      <c r="C347">
        <v>2770</v>
      </c>
      <c r="D347">
        <v>19</v>
      </c>
      <c r="E347" t="s">
        <v>26</v>
      </c>
      <c r="F347" t="s">
        <v>48</v>
      </c>
      <c r="G347" t="s">
        <v>28</v>
      </c>
      <c r="H347" s="1">
        <v>45204</v>
      </c>
      <c r="I347" t="s">
        <v>924</v>
      </c>
      <c r="J347" t="s">
        <v>16</v>
      </c>
      <c r="K347" t="s">
        <v>30</v>
      </c>
      <c r="L347">
        <v>2023</v>
      </c>
      <c r="M347" t="str">
        <f>TEXT(H347,"MM")</f>
        <v>10</v>
      </c>
      <c r="N347" t="str">
        <f>TEXT(H347,"DD")</f>
        <v>05</v>
      </c>
      <c r="O347" t="str">
        <f>IF(C347&gt;1000,"High","Low")</f>
        <v>High</v>
      </c>
      <c r="P347" t="str">
        <f>IF(C347&gt;2500,"HIGH",IF(C347&gt;1000,"MEDIUM",IF(C347&lt;1000,"LOW",0)))</f>
        <v>HIGH</v>
      </c>
    </row>
    <row r="348" spans="1:16" x14ac:dyDescent="0.35">
      <c r="A348" t="s">
        <v>922</v>
      </c>
      <c r="B348">
        <v>5916</v>
      </c>
      <c r="C348">
        <v>1594</v>
      </c>
      <c r="D348">
        <v>19</v>
      </c>
      <c r="E348" t="s">
        <v>12</v>
      </c>
      <c r="F348" t="s">
        <v>24</v>
      </c>
      <c r="G348" t="s">
        <v>28</v>
      </c>
      <c r="H348" s="1">
        <v>45204</v>
      </c>
      <c r="I348" t="s">
        <v>924</v>
      </c>
      <c r="J348" t="s">
        <v>16</v>
      </c>
      <c r="K348" t="s">
        <v>30</v>
      </c>
      <c r="L348">
        <v>2023</v>
      </c>
      <c r="M348" t="str">
        <f>TEXT(H348,"MM")</f>
        <v>10</v>
      </c>
      <c r="N348" t="str">
        <f>TEXT(H348,"DD")</f>
        <v>05</v>
      </c>
      <c r="O348" t="str">
        <f>IF(C348&gt;1000,"High","Low")</f>
        <v>High</v>
      </c>
      <c r="P348" t="str">
        <f>IF(C348&gt;2500,"HIGH",IF(C348&gt;1000,"MEDIUM",IF(C348&lt;1000,"LOW",0)))</f>
        <v>MEDIUM</v>
      </c>
    </row>
    <row r="349" spans="1:16" x14ac:dyDescent="0.35">
      <c r="A349" t="s">
        <v>568</v>
      </c>
      <c r="B349">
        <v>2239</v>
      </c>
      <c r="C349">
        <v>828</v>
      </c>
      <c r="D349">
        <v>1</v>
      </c>
      <c r="E349" t="s">
        <v>12</v>
      </c>
      <c r="F349" t="s">
        <v>24</v>
      </c>
      <c r="G349" t="s">
        <v>14</v>
      </c>
      <c r="H349" s="1">
        <v>45199</v>
      </c>
      <c r="I349" t="s">
        <v>570</v>
      </c>
      <c r="J349" t="s">
        <v>19</v>
      </c>
      <c r="K349" t="s">
        <v>20</v>
      </c>
      <c r="L349">
        <v>2023</v>
      </c>
      <c r="M349" t="str">
        <f>TEXT(H349,"MM")</f>
        <v>09</v>
      </c>
      <c r="N349" t="str">
        <f>TEXT(H349,"DD")</f>
        <v>30</v>
      </c>
      <c r="O349" t="str">
        <f>IF(C349&gt;1000,"High","Low")</f>
        <v>Low</v>
      </c>
      <c r="P349" t="str">
        <f>IF(C349&gt;2500,"HIGH",IF(C349&gt;1000,"MEDIUM",IF(C349&lt;1000,"LOW",0)))</f>
        <v>LOW</v>
      </c>
    </row>
    <row r="350" spans="1:16" x14ac:dyDescent="0.35">
      <c r="A350" t="s">
        <v>568</v>
      </c>
      <c r="B350">
        <v>2450</v>
      </c>
      <c r="C350">
        <v>1002</v>
      </c>
      <c r="D350">
        <v>4</v>
      </c>
      <c r="E350" t="s">
        <v>12</v>
      </c>
      <c r="F350" t="s">
        <v>69</v>
      </c>
      <c r="G350" t="s">
        <v>28</v>
      </c>
      <c r="H350" s="1">
        <v>45199</v>
      </c>
      <c r="I350" t="s">
        <v>570</v>
      </c>
      <c r="J350" t="s">
        <v>19</v>
      </c>
      <c r="K350" t="s">
        <v>20</v>
      </c>
      <c r="L350">
        <v>2023</v>
      </c>
      <c r="M350" t="str">
        <f>TEXT(H350,"MM")</f>
        <v>09</v>
      </c>
      <c r="N350" t="str">
        <f>TEXT(H350,"DD")</f>
        <v>30</v>
      </c>
      <c r="O350" t="str">
        <f>IF(C350&gt;1000,"High","Low")</f>
        <v>High</v>
      </c>
      <c r="P350" t="str">
        <f>IF(C350&gt;2500,"HIGH",IF(C350&gt;1000,"MEDIUM",IF(C350&lt;1000,"LOW",0)))</f>
        <v>MEDIUM</v>
      </c>
    </row>
    <row r="351" spans="1:16" x14ac:dyDescent="0.35">
      <c r="A351" t="s">
        <v>985</v>
      </c>
      <c r="B351">
        <v>9369</v>
      </c>
      <c r="C351">
        <v>3297</v>
      </c>
      <c r="D351">
        <v>6</v>
      </c>
      <c r="E351" t="s">
        <v>12</v>
      </c>
      <c r="F351" t="s">
        <v>24</v>
      </c>
      <c r="G351" t="s">
        <v>28</v>
      </c>
      <c r="H351" s="1">
        <v>45196</v>
      </c>
      <c r="I351" t="s">
        <v>986</v>
      </c>
      <c r="J351" t="s">
        <v>16</v>
      </c>
      <c r="K351" t="s">
        <v>30</v>
      </c>
      <c r="L351">
        <v>2023</v>
      </c>
      <c r="M351" t="str">
        <f>TEXT(H351,"MM")</f>
        <v>09</v>
      </c>
      <c r="N351" t="str">
        <f>TEXT(H351,"DD")</f>
        <v>27</v>
      </c>
      <c r="O351" t="str">
        <f>IF(C351&gt;1000,"High","Low")</f>
        <v>High</v>
      </c>
      <c r="P351" t="str">
        <f>IF(C351&gt;2500,"HIGH",IF(C351&gt;1000,"MEDIUM",IF(C351&lt;1000,"LOW",0)))</f>
        <v>HIGH</v>
      </c>
    </row>
    <row r="352" spans="1:16" x14ac:dyDescent="0.35">
      <c r="A352" t="s">
        <v>985</v>
      </c>
      <c r="B352">
        <v>8680</v>
      </c>
      <c r="C352">
        <v>4068</v>
      </c>
      <c r="D352">
        <v>20</v>
      </c>
      <c r="E352" t="s">
        <v>12</v>
      </c>
      <c r="F352" t="s">
        <v>24</v>
      </c>
      <c r="G352" t="s">
        <v>40</v>
      </c>
      <c r="H352" s="1">
        <v>45196</v>
      </c>
      <c r="I352" t="s">
        <v>986</v>
      </c>
      <c r="J352" t="s">
        <v>16</v>
      </c>
      <c r="K352" t="s">
        <v>30</v>
      </c>
      <c r="L352">
        <v>2023</v>
      </c>
      <c r="M352" t="str">
        <f>TEXT(H352,"MM")</f>
        <v>09</v>
      </c>
      <c r="N352" t="str">
        <f>TEXT(H352,"DD")</f>
        <v>27</v>
      </c>
      <c r="O352" t="str">
        <f>IF(C352&gt;1000,"High","Low")</f>
        <v>High</v>
      </c>
      <c r="P352" t="str">
        <f>IF(C352&gt;2500,"HIGH",IF(C352&gt;1000,"MEDIUM",IF(C352&lt;1000,"LOW",0)))</f>
        <v>HIGH</v>
      </c>
    </row>
    <row r="353" spans="1:16" x14ac:dyDescent="0.35">
      <c r="A353" t="s">
        <v>985</v>
      </c>
      <c r="B353">
        <v>3067</v>
      </c>
      <c r="C353">
        <v>1475</v>
      </c>
      <c r="D353">
        <v>8</v>
      </c>
      <c r="E353" t="s">
        <v>12</v>
      </c>
      <c r="F353" t="s">
        <v>33</v>
      </c>
      <c r="G353" t="s">
        <v>14</v>
      </c>
      <c r="H353" s="1">
        <v>45196</v>
      </c>
      <c r="I353" t="s">
        <v>986</v>
      </c>
      <c r="J353" t="s">
        <v>16</v>
      </c>
      <c r="K353" t="s">
        <v>30</v>
      </c>
      <c r="L353">
        <v>2023</v>
      </c>
      <c r="M353" t="str">
        <f>TEXT(H353,"MM")</f>
        <v>09</v>
      </c>
      <c r="N353" t="str">
        <f>TEXT(H353,"DD")</f>
        <v>27</v>
      </c>
      <c r="O353" t="str">
        <f>IF(C353&gt;1000,"High","Low")</f>
        <v>High</v>
      </c>
      <c r="P353" t="str">
        <f>IF(C353&gt;2500,"HIGH",IF(C353&gt;1000,"MEDIUM",IF(C353&lt;1000,"LOW",0)))</f>
        <v>MEDIUM</v>
      </c>
    </row>
    <row r="354" spans="1:16" x14ac:dyDescent="0.35">
      <c r="A354" t="s">
        <v>1394</v>
      </c>
      <c r="B354">
        <v>7699</v>
      </c>
      <c r="C354">
        <v>246</v>
      </c>
      <c r="D354">
        <v>5</v>
      </c>
      <c r="E354" t="s">
        <v>12</v>
      </c>
      <c r="F354" t="s">
        <v>13</v>
      </c>
      <c r="G354" t="s">
        <v>28</v>
      </c>
      <c r="H354" s="1">
        <v>45192</v>
      </c>
      <c r="I354" t="s">
        <v>1395</v>
      </c>
      <c r="J354" t="s">
        <v>61</v>
      </c>
      <c r="K354" t="s">
        <v>73</v>
      </c>
      <c r="L354">
        <v>2023</v>
      </c>
      <c r="M354" t="str">
        <f>TEXT(H354,"MM")</f>
        <v>09</v>
      </c>
      <c r="N354" t="str">
        <f>TEXT(H354,"DD")</f>
        <v>23</v>
      </c>
      <c r="O354" t="str">
        <f>IF(C354&gt;1000,"High","Low")</f>
        <v>Low</v>
      </c>
      <c r="P354" t="str">
        <f>IF(C354&gt;2500,"HIGH",IF(C354&gt;1000,"MEDIUM",IF(C354&lt;1000,"LOW",0)))</f>
        <v>LOW</v>
      </c>
    </row>
    <row r="355" spans="1:16" x14ac:dyDescent="0.35">
      <c r="A355" t="s">
        <v>222</v>
      </c>
      <c r="B355">
        <v>1860</v>
      </c>
      <c r="C355">
        <v>457</v>
      </c>
      <c r="D355">
        <v>13</v>
      </c>
      <c r="E355" t="s">
        <v>12</v>
      </c>
      <c r="F355" t="s">
        <v>24</v>
      </c>
      <c r="G355" t="s">
        <v>34</v>
      </c>
      <c r="H355" s="1">
        <v>45189</v>
      </c>
      <c r="I355" t="s">
        <v>223</v>
      </c>
      <c r="J355" t="s">
        <v>81</v>
      </c>
      <c r="K355" t="s">
        <v>96</v>
      </c>
      <c r="L355">
        <v>2023</v>
      </c>
      <c r="M355" t="str">
        <f>TEXT(H355,"MM")</f>
        <v>09</v>
      </c>
      <c r="N355" t="str">
        <f>TEXT(H355,"DD")</f>
        <v>20</v>
      </c>
      <c r="O355" t="str">
        <f>IF(C355&gt;1000,"High","Low")</f>
        <v>Low</v>
      </c>
      <c r="P355" t="str">
        <f>IF(C355&gt;2500,"HIGH",IF(C355&gt;1000,"MEDIUM",IF(C355&lt;1000,"LOW",0)))</f>
        <v>LOW</v>
      </c>
    </row>
    <row r="356" spans="1:16" x14ac:dyDescent="0.35">
      <c r="A356" t="s">
        <v>503</v>
      </c>
      <c r="B356">
        <v>3956</v>
      </c>
      <c r="C356">
        <v>142</v>
      </c>
      <c r="D356">
        <v>12</v>
      </c>
      <c r="E356" t="s">
        <v>26</v>
      </c>
      <c r="F356" t="s">
        <v>27</v>
      </c>
      <c r="G356" t="s">
        <v>28</v>
      </c>
      <c r="H356" s="1">
        <v>45189</v>
      </c>
      <c r="I356" t="s">
        <v>504</v>
      </c>
      <c r="J356" t="s">
        <v>16</v>
      </c>
      <c r="K356" t="s">
        <v>120</v>
      </c>
      <c r="L356">
        <v>2023</v>
      </c>
      <c r="M356" t="str">
        <f>TEXT(H356,"MM")</f>
        <v>09</v>
      </c>
      <c r="N356" t="str">
        <f>TEXT(H356,"DD")</f>
        <v>20</v>
      </c>
      <c r="O356" t="str">
        <f>IF(C356&gt;1000,"High","Low")</f>
        <v>Low</v>
      </c>
      <c r="P356" t="str">
        <f>IF(C356&gt;2500,"HIGH",IF(C356&gt;1000,"MEDIUM",IF(C356&lt;1000,"LOW",0)))</f>
        <v>LOW</v>
      </c>
    </row>
    <row r="357" spans="1:16" x14ac:dyDescent="0.35">
      <c r="A357" t="s">
        <v>503</v>
      </c>
      <c r="B357">
        <v>6449</v>
      </c>
      <c r="C357">
        <v>2628</v>
      </c>
      <c r="D357">
        <v>11</v>
      </c>
      <c r="E357" t="s">
        <v>38</v>
      </c>
      <c r="F357" t="s">
        <v>89</v>
      </c>
      <c r="G357" t="s">
        <v>34</v>
      </c>
      <c r="H357" s="1">
        <v>45189</v>
      </c>
      <c r="I357" t="s">
        <v>504</v>
      </c>
      <c r="J357" t="s">
        <v>16</v>
      </c>
      <c r="K357" t="s">
        <v>120</v>
      </c>
      <c r="L357">
        <v>2023</v>
      </c>
      <c r="M357" t="str">
        <f>TEXT(H357,"MM")</f>
        <v>09</v>
      </c>
      <c r="N357" t="str">
        <f>TEXT(H357,"DD")</f>
        <v>20</v>
      </c>
      <c r="O357" t="str">
        <f>IF(C357&gt;1000,"High","Low")</f>
        <v>High</v>
      </c>
      <c r="P357" t="str">
        <f>IF(C357&gt;2500,"HIGH",IF(C357&gt;1000,"MEDIUM",IF(C357&lt;1000,"LOW",0)))</f>
        <v>HIGH</v>
      </c>
    </row>
    <row r="358" spans="1:16" x14ac:dyDescent="0.35">
      <c r="A358" t="s">
        <v>290</v>
      </c>
      <c r="B358">
        <v>1366</v>
      </c>
      <c r="C358">
        <v>242</v>
      </c>
      <c r="D358">
        <v>17</v>
      </c>
      <c r="E358" t="s">
        <v>12</v>
      </c>
      <c r="F358" t="s">
        <v>13</v>
      </c>
      <c r="G358" t="s">
        <v>34</v>
      </c>
      <c r="H358" s="1">
        <v>45187</v>
      </c>
      <c r="I358" t="s">
        <v>291</v>
      </c>
      <c r="J358" t="s">
        <v>81</v>
      </c>
      <c r="K358" t="s">
        <v>82</v>
      </c>
      <c r="L358">
        <v>2023</v>
      </c>
      <c r="M358" t="str">
        <f>TEXT(H358,"MM")</f>
        <v>09</v>
      </c>
      <c r="N358" t="str">
        <f>TEXT(H358,"DD")</f>
        <v>18</v>
      </c>
      <c r="O358" t="str">
        <f>IF(C358&gt;1000,"High","Low")</f>
        <v>Low</v>
      </c>
      <c r="P358" t="str">
        <f>IF(C358&gt;2500,"HIGH",IF(C358&gt;1000,"MEDIUM",IF(C358&lt;1000,"LOW",0)))</f>
        <v>LOW</v>
      </c>
    </row>
    <row r="359" spans="1:16" x14ac:dyDescent="0.35">
      <c r="A359" t="s">
        <v>290</v>
      </c>
      <c r="B359">
        <v>1518</v>
      </c>
      <c r="C359">
        <v>155</v>
      </c>
      <c r="D359">
        <v>13</v>
      </c>
      <c r="E359" t="s">
        <v>26</v>
      </c>
      <c r="F359" t="s">
        <v>48</v>
      </c>
      <c r="G359" t="s">
        <v>40</v>
      </c>
      <c r="H359" s="1">
        <v>45187</v>
      </c>
      <c r="I359" t="s">
        <v>291</v>
      </c>
      <c r="J359" t="s">
        <v>81</v>
      </c>
      <c r="K359" t="s">
        <v>82</v>
      </c>
      <c r="L359">
        <v>2023</v>
      </c>
      <c r="M359" t="str">
        <f>TEXT(H359,"MM")</f>
        <v>09</v>
      </c>
      <c r="N359" t="str">
        <f>TEXT(H359,"DD")</f>
        <v>18</v>
      </c>
      <c r="O359" t="str">
        <f>IF(C359&gt;1000,"High","Low")</f>
        <v>Low</v>
      </c>
      <c r="P359" t="str">
        <f>IF(C359&gt;2500,"HIGH",IF(C359&gt;1000,"MEDIUM",IF(C359&lt;1000,"LOW",0)))</f>
        <v>LOW</v>
      </c>
    </row>
    <row r="360" spans="1:16" x14ac:dyDescent="0.35">
      <c r="A360" t="s">
        <v>292</v>
      </c>
      <c r="B360">
        <v>2962</v>
      </c>
      <c r="C360">
        <v>1470</v>
      </c>
      <c r="D360">
        <v>1</v>
      </c>
      <c r="E360" t="s">
        <v>12</v>
      </c>
      <c r="F360" t="s">
        <v>69</v>
      </c>
      <c r="G360" t="s">
        <v>55</v>
      </c>
      <c r="H360" s="1">
        <v>45186</v>
      </c>
      <c r="I360" t="s">
        <v>294</v>
      </c>
      <c r="J360" t="s">
        <v>16</v>
      </c>
      <c r="K360" t="s">
        <v>120</v>
      </c>
      <c r="L360">
        <v>2023</v>
      </c>
      <c r="M360" t="str">
        <f>TEXT(H360,"MM")</f>
        <v>09</v>
      </c>
      <c r="N360" t="str">
        <f>TEXT(H360,"DD")</f>
        <v>17</v>
      </c>
      <c r="O360" t="str">
        <f>IF(C360&gt;1000,"High","Low")</f>
        <v>High</v>
      </c>
      <c r="P360" t="str">
        <f>IF(C360&gt;2500,"HIGH",IF(C360&gt;1000,"MEDIUM",IF(C360&lt;1000,"LOW",0)))</f>
        <v>MEDIUM</v>
      </c>
    </row>
    <row r="361" spans="1:16" x14ac:dyDescent="0.35">
      <c r="A361" t="s">
        <v>292</v>
      </c>
      <c r="B361">
        <v>7131</v>
      </c>
      <c r="C361">
        <v>718</v>
      </c>
      <c r="D361">
        <v>12</v>
      </c>
      <c r="E361" t="s">
        <v>12</v>
      </c>
      <c r="F361" t="s">
        <v>24</v>
      </c>
      <c r="G361" t="s">
        <v>14</v>
      </c>
      <c r="H361" s="1">
        <v>45186</v>
      </c>
      <c r="I361" t="s">
        <v>294</v>
      </c>
      <c r="J361" t="s">
        <v>16</v>
      </c>
      <c r="K361" t="s">
        <v>120</v>
      </c>
      <c r="L361">
        <v>2023</v>
      </c>
      <c r="M361" t="str">
        <f>TEXT(H361,"MM")</f>
        <v>09</v>
      </c>
      <c r="N361" t="str">
        <f>TEXT(H361,"DD")</f>
        <v>17</v>
      </c>
      <c r="O361" t="str">
        <f>IF(C361&gt;1000,"High","Low")</f>
        <v>Low</v>
      </c>
      <c r="P361" t="str">
        <f>IF(C361&gt;2500,"HIGH",IF(C361&gt;1000,"MEDIUM",IF(C361&lt;1000,"LOW",0)))</f>
        <v>LOW</v>
      </c>
    </row>
    <row r="362" spans="1:16" x14ac:dyDescent="0.35">
      <c r="A362" t="s">
        <v>292</v>
      </c>
      <c r="B362">
        <v>4200</v>
      </c>
      <c r="C362">
        <v>855</v>
      </c>
      <c r="D362">
        <v>10</v>
      </c>
      <c r="E362" t="s">
        <v>26</v>
      </c>
      <c r="F362" t="s">
        <v>48</v>
      </c>
      <c r="G362" t="s">
        <v>34</v>
      </c>
      <c r="H362" s="1">
        <v>45186</v>
      </c>
      <c r="I362" t="s">
        <v>294</v>
      </c>
      <c r="J362" t="s">
        <v>16</v>
      </c>
      <c r="K362" t="s">
        <v>120</v>
      </c>
      <c r="L362">
        <v>2023</v>
      </c>
      <c r="M362" t="str">
        <f>TEXT(H362,"MM")</f>
        <v>09</v>
      </c>
      <c r="N362" t="str">
        <f>TEXT(H362,"DD")</f>
        <v>17</v>
      </c>
      <c r="O362" t="str">
        <f>IF(C362&gt;1000,"High","Low")</f>
        <v>Low</v>
      </c>
      <c r="P362" t="str">
        <f>IF(C362&gt;2500,"HIGH",IF(C362&gt;1000,"MEDIUM",IF(C362&lt;1000,"LOW",0)))</f>
        <v>LOW</v>
      </c>
    </row>
    <row r="363" spans="1:16" x14ac:dyDescent="0.35">
      <c r="A363" t="s">
        <v>580</v>
      </c>
      <c r="B363">
        <v>8102</v>
      </c>
      <c r="C363">
        <v>1800</v>
      </c>
      <c r="D363">
        <v>5</v>
      </c>
      <c r="E363" t="s">
        <v>26</v>
      </c>
      <c r="F363" t="s">
        <v>48</v>
      </c>
      <c r="G363" t="s">
        <v>14</v>
      </c>
      <c r="H363" s="1">
        <v>45183</v>
      </c>
      <c r="I363" t="s">
        <v>581</v>
      </c>
      <c r="J363" t="s">
        <v>36</v>
      </c>
      <c r="K363" t="s">
        <v>77</v>
      </c>
      <c r="L363">
        <v>2023</v>
      </c>
      <c r="M363" t="str">
        <f>TEXT(H363,"MM")</f>
        <v>09</v>
      </c>
      <c r="N363" t="str">
        <f>TEXT(H363,"DD")</f>
        <v>14</v>
      </c>
      <c r="O363" t="str">
        <f>IF(C363&gt;1000,"High","Low")</f>
        <v>High</v>
      </c>
      <c r="P363" t="str">
        <f>IF(C363&gt;2500,"HIGH",IF(C363&gt;1000,"MEDIUM",IF(C363&lt;1000,"LOW",0)))</f>
        <v>MEDIUM</v>
      </c>
    </row>
    <row r="364" spans="1:16" x14ac:dyDescent="0.35">
      <c r="A364" t="s">
        <v>580</v>
      </c>
      <c r="B364">
        <v>3234</v>
      </c>
      <c r="C364">
        <v>1274</v>
      </c>
      <c r="D364">
        <v>10</v>
      </c>
      <c r="E364" t="s">
        <v>38</v>
      </c>
      <c r="F364" t="s">
        <v>39</v>
      </c>
      <c r="G364" t="s">
        <v>34</v>
      </c>
      <c r="H364" s="1">
        <v>45183</v>
      </c>
      <c r="I364" t="s">
        <v>581</v>
      </c>
      <c r="J364" t="s">
        <v>36</v>
      </c>
      <c r="K364" t="s">
        <v>77</v>
      </c>
      <c r="L364">
        <v>2023</v>
      </c>
      <c r="M364" t="str">
        <f>TEXT(H364,"MM")</f>
        <v>09</v>
      </c>
      <c r="N364" t="str">
        <f>TEXT(H364,"DD")</f>
        <v>14</v>
      </c>
      <c r="O364" t="str">
        <f>IF(C364&gt;1000,"High","Low")</f>
        <v>High</v>
      </c>
      <c r="P364" t="str">
        <f>IF(C364&gt;2500,"HIGH",IF(C364&gt;1000,"MEDIUM",IF(C364&lt;1000,"LOW",0)))</f>
        <v>MEDIUM</v>
      </c>
    </row>
    <row r="365" spans="1:16" x14ac:dyDescent="0.35">
      <c r="A365" t="s">
        <v>334</v>
      </c>
      <c r="B365">
        <v>1167</v>
      </c>
      <c r="C365">
        <v>463</v>
      </c>
      <c r="D365">
        <v>5</v>
      </c>
      <c r="E365" t="s">
        <v>26</v>
      </c>
      <c r="F365" t="s">
        <v>27</v>
      </c>
      <c r="G365" t="s">
        <v>14</v>
      </c>
      <c r="H365" s="1">
        <v>45182</v>
      </c>
      <c r="I365" t="s">
        <v>335</v>
      </c>
      <c r="J365" t="s">
        <v>61</v>
      </c>
      <c r="K365" t="s">
        <v>73</v>
      </c>
      <c r="L365">
        <v>2023</v>
      </c>
      <c r="M365" t="str">
        <f>TEXT(H365,"MM")</f>
        <v>09</v>
      </c>
      <c r="N365" t="str">
        <f>TEXT(H365,"DD")</f>
        <v>13</v>
      </c>
      <c r="O365" t="str">
        <f>IF(C365&gt;1000,"High","Low")</f>
        <v>Low</v>
      </c>
      <c r="P365" t="str">
        <f>IF(C365&gt;2500,"HIGH",IF(C365&gt;1000,"MEDIUM",IF(C365&lt;1000,"LOW",0)))</f>
        <v>LOW</v>
      </c>
    </row>
    <row r="366" spans="1:16" x14ac:dyDescent="0.35">
      <c r="A366" t="s">
        <v>334</v>
      </c>
      <c r="B366">
        <v>2841</v>
      </c>
      <c r="C366">
        <v>803</v>
      </c>
      <c r="D366">
        <v>20</v>
      </c>
      <c r="E366" t="s">
        <v>12</v>
      </c>
      <c r="F366" t="s">
        <v>33</v>
      </c>
      <c r="G366" t="s">
        <v>40</v>
      </c>
      <c r="H366" s="1">
        <v>45182</v>
      </c>
      <c r="I366" t="s">
        <v>335</v>
      </c>
      <c r="J366" t="s">
        <v>61</v>
      </c>
      <c r="K366" t="s">
        <v>73</v>
      </c>
      <c r="L366">
        <v>2023</v>
      </c>
      <c r="M366" t="str">
        <f>TEXT(H366,"MM")</f>
        <v>09</v>
      </c>
      <c r="N366" t="str">
        <f>TEXT(H366,"DD")</f>
        <v>13</v>
      </c>
      <c r="O366" t="str">
        <f>IF(C366&gt;1000,"High","Low")</f>
        <v>Low</v>
      </c>
      <c r="P366" t="str">
        <f>IF(C366&gt;2500,"HIGH",IF(C366&gt;1000,"MEDIUM",IF(C366&lt;1000,"LOW",0)))</f>
        <v>LOW</v>
      </c>
    </row>
    <row r="367" spans="1:16" x14ac:dyDescent="0.35">
      <c r="A367" t="s">
        <v>334</v>
      </c>
      <c r="B367">
        <v>5680</v>
      </c>
      <c r="C367">
        <v>2159</v>
      </c>
      <c r="D367">
        <v>19</v>
      </c>
      <c r="E367" t="s">
        <v>38</v>
      </c>
      <c r="F367" t="s">
        <v>39</v>
      </c>
      <c r="G367" t="s">
        <v>14</v>
      </c>
      <c r="H367" s="1">
        <v>45182</v>
      </c>
      <c r="I367" t="s">
        <v>335</v>
      </c>
      <c r="J367" t="s">
        <v>61</v>
      </c>
      <c r="K367" t="s">
        <v>73</v>
      </c>
      <c r="L367">
        <v>2023</v>
      </c>
      <c r="M367" t="str">
        <f>TEXT(H367,"MM")</f>
        <v>09</v>
      </c>
      <c r="N367" t="str">
        <f>TEXT(H367,"DD")</f>
        <v>13</v>
      </c>
      <c r="O367" t="str">
        <f>IF(C367&gt;1000,"High","Low")</f>
        <v>High</v>
      </c>
      <c r="P367" t="str">
        <f>IF(C367&gt;2500,"HIGH",IF(C367&gt;1000,"MEDIUM",IF(C367&lt;1000,"LOW",0)))</f>
        <v>MEDIUM</v>
      </c>
    </row>
    <row r="368" spans="1:16" x14ac:dyDescent="0.35">
      <c r="A368" t="s">
        <v>1087</v>
      </c>
      <c r="B368">
        <v>594</v>
      </c>
      <c r="C368">
        <v>67</v>
      </c>
      <c r="D368">
        <v>19</v>
      </c>
      <c r="E368" t="s">
        <v>26</v>
      </c>
      <c r="F368" t="s">
        <v>54</v>
      </c>
      <c r="G368" t="s">
        <v>28</v>
      </c>
      <c r="H368" s="1">
        <v>45179</v>
      </c>
      <c r="I368" t="s">
        <v>1088</v>
      </c>
      <c r="J368" t="s">
        <v>22</v>
      </c>
      <c r="K368" t="s">
        <v>23</v>
      </c>
      <c r="L368">
        <v>2023</v>
      </c>
      <c r="M368" t="str">
        <f>TEXT(H368,"MM")</f>
        <v>09</v>
      </c>
      <c r="N368" t="str">
        <f>TEXT(H368,"DD")</f>
        <v>10</v>
      </c>
      <c r="O368" t="str">
        <f>IF(C368&gt;1000,"High","Low")</f>
        <v>Low</v>
      </c>
      <c r="P368" t="str">
        <f>IF(C368&gt;2500,"HIGH",IF(C368&gt;1000,"MEDIUM",IF(C368&lt;1000,"LOW",0)))</f>
        <v>LOW</v>
      </c>
    </row>
    <row r="369" spans="1:16" x14ac:dyDescent="0.35">
      <c r="A369" t="s">
        <v>611</v>
      </c>
      <c r="B369">
        <v>4852</v>
      </c>
      <c r="C369">
        <v>218</v>
      </c>
      <c r="D369">
        <v>2</v>
      </c>
      <c r="E369" t="s">
        <v>38</v>
      </c>
      <c r="F369" t="s">
        <v>39</v>
      </c>
      <c r="G369" t="s">
        <v>34</v>
      </c>
      <c r="H369" s="1">
        <v>45176</v>
      </c>
      <c r="I369" t="s">
        <v>614</v>
      </c>
      <c r="J369" t="s">
        <v>19</v>
      </c>
      <c r="K369" t="s">
        <v>53</v>
      </c>
      <c r="L369">
        <v>2023</v>
      </c>
      <c r="M369" t="str">
        <f>TEXT(H369,"MM")</f>
        <v>09</v>
      </c>
      <c r="N369" t="str">
        <f>TEXT(H369,"DD")</f>
        <v>07</v>
      </c>
      <c r="O369" t="str">
        <f>IF(C369&gt;1000,"High","Low")</f>
        <v>Low</v>
      </c>
      <c r="P369" t="str">
        <f>IF(C369&gt;2500,"HIGH",IF(C369&gt;1000,"MEDIUM",IF(C369&lt;1000,"LOW",0)))</f>
        <v>LOW</v>
      </c>
    </row>
    <row r="370" spans="1:16" x14ac:dyDescent="0.35">
      <c r="A370" t="s">
        <v>1166</v>
      </c>
      <c r="B370">
        <v>8752</v>
      </c>
      <c r="C370">
        <v>1686</v>
      </c>
      <c r="D370">
        <v>9</v>
      </c>
      <c r="E370" t="s">
        <v>38</v>
      </c>
      <c r="F370" t="s">
        <v>39</v>
      </c>
      <c r="G370" t="s">
        <v>28</v>
      </c>
      <c r="H370" s="1">
        <v>45173</v>
      </c>
      <c r="I370" t="s">
        <v>1168</v>
      </c>
      <c r="J370" t="s">
        <v>19</v>
      </c>
      <c r="K370" t="s">
        <v>136</v>
      </c>
      <c r="L370">
        <v>2023</v>
      </c>
      <c r="M370" t="str">
        <f>TEXT(H370,"MM")</f>
        <v>09</v>
      </c>
      <c r="N370" t="str">
        <f>TEXT(H370,"DD")</f>
        <v>04</v>
      </c>
      <c r="O370" t="str">
        <f>IF(C370&gt;1000,"High","Low")</f>
        <v>High</v>
      </c>
      <c r="P370" t="str">
        <f>IF(C370&gt;2500,"HIGH",IF(C370&gt;1000,"MEDIUM",IF(C370&lt;1000,"LOW",0)))</f>
        <v>MEDIUM</v>
      </c>
    </row>
    <row r="371" spans="1:16" x14ac:dyDescent="0.35">
      <c r="A371" t="s">
        <v>257</v>
      </c>
      <c r="B371">
        <v>9965</v>
      </c>
      <c r="C371">
        <v>3033</v>
      </c>
      <c r="D371">
        <v>16</v>
      </c>
      <c r="E371" t="s">
        <v>26</v>
      </c>
      <c r="F371" t="s">
        <v>48</v>
      </c>
      <c r="G371" t="s">
        <v>55</v>
      </c>
      <c r="H371" s="1">
        <v>45170</v>
      </c>
      <c r="I371" t="s">
        <v>259</v>
      </c>
      <c r="J371" t="s">
        <v>22</v>
      </c>
      <c r="K371" t="s">
        <v>23</v>
      </c>
      <c r="L371">
        <v>2023</v>
      </c>
      <c r="M371" t="str">
        <f>TEXT(H371,"MM")</f>
        <v>09</v>
      </c>
      <c r="N371" t="str">
        <f>TEXT(H371,"DD")</f>
        <v>01</v>
      </c>
      <c r="O371" t="str">
        <f>IF(C371&gt;1000,"High","Low")</f>
        <v>High</v>
      </c>
      <c r="P371" t="str">
        <f>IF(C371&gt;2500,"HIGH",IF(C371&gt;1000,"MEDIUM",IF(C371&lt;1000,"LOW",0)))</f>
        <v>HIGH</v>
      </c>
    </row>
    <row r="372" spans="1:16" x14ac:dyDescent="0.35">
      <c r="A372" t="s">
        <v>537</v>
      </c>
      <c r="B372">
        <v>6355</v>
      </c>
      <c r="C372">
        <v>1335</v>
      </c>
      <c r="D372">
        <v>15</v>
      </c>
      <c r="E372" t="s">
        <v>12</v>
      </c>
      <c r="F372" t="s">
        <v>13</v>
      </c>
      <c r="G372" t="s">
        <v>28</v>
      </c>
      <c r="H372" s="1">
        <v>45169</v>
      </c>
      <c r="I372" t="s">
        <v>538</v>
      </c>
      <c r="J372" t="s">
        <v>61</v>
      </c>
      <c r="K372" t="s">
        <v>73</v>
      </c>
      <c r="L372">
        <v>2023</v>
      </c>
      <c r="M372" t="str">
        <f>TEXT(H372,"MM")</f>
        <v>08</v>
      </c>
      <c r="N372" t="str">
        <f>TEXT(H372,"DD")</f>
        <v>31</v>
      </c>
      <c r="O372" t="str">
        <f>IF(C372&gt;1000,"High","Low")</f>
        <v>High</v>
      </c>
      <c r="P372" t="str">
        <f>IF(C372&gt;2500,"HIGH",IF(C372&gt;1000,"MEDIUM",IF(C372&lt;1000,"LOW",0)))</f>
        <v>MEDIUM</v>
      </c>
    </row>
    <row r="373" spans="1:16" x14ac:dyDescent="0.35">
      <c r="A373" t="s">
        <v>573</v>
      </c>
      <c r="B373">
        <v>5152</v>
      </c>
      <c r="C373">
        <v>2045</v>
      </c>
      <c r="D373">
        <v>14</v>
      </c>
      <c r="E373" t="s">
        <v>12</v>
      </c>
      <c r="F373" t="s">
        <v>69</v>
      </c>
      <c r="G373" t="s">
        <v>14</v>
      </c>
      <c r="H373" s="1">
        <v>45161</v>
      </c>
      <c r="I373" t="s">
        <v>576</v>
      </c>
      <c r="J373" t="s">
        <v>19</v>
      </c>
      <c r="K373" t="s">
        <v>20</v>
      </c>
      <c r="L373">
        <v>2023</v>
      </c>
      <c r="M373" t="str">
        <f>TEXT(H373,"MM")</f>
        <v>08</v>
      </c>
      <c r="N373" t="str">
        <f>TEXT(H373,"DD")</f>
        <v>23</v>
      </c>
      <c r="O373" t="str">
        <f>IF(C373&gt;1000,"High","Low")</f>
        <v>High</v>
      </c>
      <c r="P373" t="str">
        <f>IF(C373&gt;2500,"HIGH",IF(C373&gt;1000,"MEDIUM",IF(C373&lt;1000,"LOW",0)))</f>
        <v>MEDIUM</v>
      </c>
    </row>
    <row r="374" spans="1:16" x14ac:dyDescent="0.35">
      <c r="A374" t="s">
        <v>94</v>
      </c>
      <c r="B374">
        <v>8293</v>
      </c>
      <c r="C374">
        <v>2632</v>
      </c>
      <c r="D374">
        <v>8</v>
      </c>
      <c r="E374" t="s">
        <v>26</v>
      </c>
      <c r="F374" t="s">
        <v>66</v>
      </c>
      <c r="G374" t="s">
        <v>55</v>
      </c>
      <c r="H374" s="1">
        <v>45159</v>
      </c>
      <c r="I374" t="s">
        <v>98</v>
      </c>
      <c r="J374" t="s">
        <v>36</v>
      </c>
      <c r="K374" t="s">
        <v>37</v>
      </c>
      <c r="L374">
        <v>2023</v>
      </c>
      <c r="M374" t="str">
        <f>TEXT(H374,"MM")</f>
        <v>08</v>
      </c>
      <c r="N374" t="str">
        <f>TEXT(H374,"DD")</f>
        <v>21</v>
      </c>
      <c r="O374" t="str">
        <f>IF(C374&gt;1000,"High","Low")</f>
        <v>High</v>
      </c>
      <c r="P374" t="str">
        <f>IF(C374&gt;2500,"HIGH",IF(C374&gt;1000,"MEDIUM",IF(C374&lt;1000,"LOW",0)))</f>
        <v>HIGH</v>
      </c>
    </row>
    <row r="375" spans="1:16" x14ac:dyDescent="0.35">
      <c r="A375" t="s">
        <v>94</v>
      </c>
      <c r="B375">
        <v>2863</v>
      </c>
      <c r="C375">
        <v>205</v>
      </c>
      <c r="D375">
        <v>17</v>
      </c>
      <c r="E375" t="s">
        <v>12</v>
      </c>
      <c r="F375" t="s">
        <v>69</v>
      </c>
      <c r="G375" t="s">
        <v>14</v>
      </c>
      <c r="H375" s="1">
        <v>45159</v>
      </c>
      <c r="I375" t="s">
        <v>98</v>
      </c>
      <c r="J375" t="s">
        <v>36</v>
      </c>
      <c r="K375" t="s">
        <v>37</v>
      </c>
      <c r="L375">
        <v>2023</v>
      </c>
      <c r="M375" t="str">
        <f>TEXT(H375,"MM")</f>
        <v>08</v>
      </c>
      <c r="N375" t="str">
        <f>TEXT(H375,"DD")</f>
        <v>21</v>
      </c>
      <c r="O375" t="str">
        <f>IF(C375&gt;1000,"High","Low")</f>
        <v>Low</v>
      </c>
      <c r="P375" t="str">
        <f>IF(C375&gt;2500,"HIGH",IF(C375&gt;1000,"MEDIUM",IF(C375&lt;1000,"LOW",0)))</f>
        <v>LOW</v>
      </c>
    </row>
    <row r="376" spans="1:16" x14ac:dyDescent="0.35">
      <c r="A376" t="s">
        <v>433</v>
      </c>
      <c r="B376">
        <v>7684</v>
      </c>
      <c r="C376">
        <v>1157</v>
      </c>
      <c r="D376">
        <v>12</v>
      </c>
      <c r="E376" t="s">
        <v>38</v>
      </c>
      <c r="F376" t="s">
        <v>50</v>
      </c>
      <c r="G376" t="s">
        <v>55</v>
      </c>
      <c r="H376" s="1">
        <v>45159</v>
      </c>
      <c r="I376" t="s">
        <v>436</v>
      </c>
      <c r="J376" t="s">
        <v>81</v>
      </c>
      <c r="K376" t="s">
        <v>82</v>
      </c>
      <c r="L376">
        <v>2023</v>
      </c>
      <c r="M376" t="str">
        <f>TEXT(H376,"MM")</f>
        <v>08</v>
      </c>
      <c r="N376" t="str">
        <f>TEXT(H376,"DD")</f>
        <v>21</v>
      </c>
      <c r="O376" t="str">
        <f>IF(C376&gt;1000,"High","Low")</f>
        <v>High</v>
      </c>
      <c r="P376" t="str">
        <f>IF(C376&gt;2500,"HIGH",IF(C376&gt;1000,"MEDIUM",IF(C376&lt;1000,"LOW",0)))</f>
        <v>MEDIUM</v>
      </c>
    </row>
    <row r="377" spans="1:16" x14ac:dyDescent="0.35">
      <c r="A377" t="s">
        <v>1160</v>
      </c>
      <c r="B377">
        <v>670</v>
      </c>
      <c r="C377">
        <v>85</v>
      </c>
      <c r="D377">
        <v>9</v>
      </c>
      <c r="E377" t="s">
        <v>26</v>
      </c>
      <c r="F377" t="s">
        <v>27</v>
      </c>
      <c r="G377" t="s">
        <v>34</v>
      </c>
      <c r="H377" s="1">
        <v>45159</v>
      </c>
      <c r="I377" t="s">
        <v>1161</v>
      </c>
      <c r="J377" t="s">
        <v>61</v>
      </c>
      <c r="K377" t="s">
        <v>110</v>
      </c>
      <c r="L377">
        <v>2023</v>
      </c>
      <c r="M377" t="str">
        <f>TEXT(H377,"MM")</f>
        <v>08</v>
      </c>
      <c r="N377" t="str">
        <f>TEXT(H377,"DD")</f>
        <v>21</v>
      </c>
      <c r="O377" t="str">
        <f>IF(C377&gt;1000,"High","Low")</f>
        <v>Low</v>
      </c>
      <c r="P377" t="str">
        <f>IF(C377&gt;2500,"HIGH",IF(C377&gt;1000,"MEDIUM",IF(C377&lt;1000,"LOW",0)))</f>
        <v>LOW</v>
      </c>
    </row>
    <row r="378" spans="1:16" x14ac:dyDescent="0.35">
      <c r="A378" t="s">
        <v>1164</v>
      </c>
      <c r="B378">
        <v>8178</v>
      </c>
      <c r="C378">
        <v>2462</v>
      </c>
      <c r="D378">
        <v>10</v>
      </c>
      <c r="E378" t="s">
        <v>26</v>
      </c>
      <c r="F378" t="s">
        <v>27</v>
      </c>
      <c r="G378" t="s">
        <v>14</v>
      </c>
      <c r="H378" s="1">
        <v>45158</v>
      </c>
      <c r="I378" t="s">
        <v>1165</v>
      </c>
      <c r="J378" t="s">
        <v>36</v>
      </c>
      <c r="K378" t="s">
        <v>37</v>
      </c>
      <c r="L378">
        <v>2023</v>
      </c>
      <c r="M378" t="str">
        <f>TEXT(H378,"MM")</f>
        <v>08</v>
      </c>
      <c r="N378" t="str">
        <f>TEXT(H378,"DD")</f>
        <v>20</v>
      </c>
      <c r="O378" t="str">
        <f>IF(C378&gt;1000,"High","Low")</f>
        <v>High</v>
      </c>
      <c r="P378" t="str">
        <f>IF(C378&gt;2500,"HIGH",IF(C378&gt;1000,"MEDIUM",IF(C378&lt;1000,"LOW",0)))</f>
        <v>MEDIUM</v>
      </c>
    </row>
    <row r="379" spans="1:16" x14ac:dyDescent="0.35">
      <c r="A379" t="s">
        <v>1369</v>
      </c>
      <c r="B379">
        <v>6646</v>
      </c>
      <c r="C379">
        <v>848</v>
      </c>
      <c r="D379">
        <v>15</v>
      </c>
      <c r="E379" t="s">
        <v>38</v>
      </c>
      <c r="F379" t="s">
        <v>50</v>
      </c>
      <c r="G379" t="s">
        <v>28</v>
      </c>
      <c r="H379" s="1">
        <v>45157</v>
      </c>
      <c r="I379" t="s">
        <v>1370</v>
      </c>
      <c r="J379" t="s">
        <v>22</v>
      </c>
      <c r="K379" t="s">
        <v>44</v>
      </c>
      <c r="L379">
        <v>2023</v>
      </c>
      <c r="M379" t="str">
        <f>TEXT(H379,"MM")</f>
        <v>08</v>
      </c>
      <c r="N379" t="str">
        <f>TEXT(H379,"DD")</f>
        <v>19</v>
      </c>
      <c r="O379" t="str">
        <f>IF(C379&gt;1000,"High","Low")</f>
        <v>Low</v>
      </c>
      <c r="P379" t="str">
        <f>IF(C379&gt;2500,"HIGH",IF(C379&gt;1000,"MEDIUM",IF(C379&lt;1000,"LOW",0)))</f>
        <v>LOW</v>
      </c>
    </row>
    <row r="380" spans="1:16" x14ac:dyDescent="0.35">
      <c r="A380" t="s">
        <v>669</v>
      </c>
      <c r="B380">
        <v>7213</v>
      </c>
      <c r="C380">
        <v>508</v>
      </c>
      <c r="D380">
        <v>19</v>
      </c>
      <c r="E380" t="s">
        <v>12</v>
      </c>
      <c r="F380" t="s">
        <v>13</v>
      </c>
      <c r="G380" t="s">
        <v>28</v>
      </c>
      <c r="H380" s="1">
        <v>45155</v>
      </c>
      <c r="I380" t="s">
        <v>670</v>
      </c>
      <c r="J380" t="s">
        <v>61</v>
      </c>
      <c r="K380" t="s">
        <v>62</v>
      </c>
      <c r="L380">
        <v>2023</v>
      </c>
      <c r="M380" t="str">
        <f>TEXT(H380,"MM")</f>
        <v>08</v>
      </c>
      <c r="N380" t="str">
        <f>TEXT(H380,"DD")</f>
        <v>17</v>
      </c>
      <c r="O380" t="str">
        <f>IF(C380&gt;1000,"High","Low")</f>
        <v>Low</v>
      </c>
      <c r="P380" t="str">
        <f>IF(C380&gt;2500,"HIGH",IF(C380&gt;1000,"MEDIUM",IF(C380&lt;1000,"LOW",0)))</f>
        <v>LOW</v>
      </c>
    </row>
    <row r="381" spans="1:16" x14ac:dyDescent="0.35">
      <c r="A381" t="s">
        <v>669</v>
      </c>
      <c r="B381">
        <v>3176</v>
      </c>
      <c r="C381">
        <v>586</v>
      </c>
      <c r="D381">
        <v>9</v>
      </c>
      <c r="E381" t="s">
        <v>38</v>
      </c>
      <c r="F381" t="s">
        <v>39</v>
      </c>
      <c r="G381" t="s">
        <v>34</v>
      </c>
      <c r="H381" s="1">
        <v>45155</v>
      </c>
      <c r="I381" t="s">
        <v>670</v>
      </c>
      <c r="J381" t="s">
        <v>61</v>
      </c>
      <c r="K381" t="s">
        <v>62</v>
      </c>
      <c r="L381">
        <v>2023</v>
      </c>
      <c r="M381" t="str">
        <f>TEXT(H381,"MM")</f>
        <v>08</v>
      </c>
      <c r="N381" t="str">
        <f>TEXT(H381,"DD")</f>
        <v>17</v>
      </c>
      <c r="O381" t="str">
        <f>IF(C381&gt;1000,"High","Low")</f>
        <v>Low</v>
      </c>
      <c r="P381" t="str">
        <f>IF(C381&gt;2500,"HIGH",IF(C381&gt;1000,"MEDIUM",IF(C381&lt;1000,"LOW",0)))</f>
        <v>LOW</v>
      </c>
    </row>
    <row r="382" spans="1:16" x14ac:dyDescent="0.35">
      <c r="A382" t="s">
        <v>237</v>
      </c>
      <c r="B382">
        <v>5047</v>
      </c>
      <c r="C382">
        <v>2211</v>
      </c>
      <c r="D382">
        <v>13</v>
      </c>
      <c r="E382" t="s">
        <v>38</v>
      </c>
      <c r="F382" t="s">
        <v>50</v>
      </c>
      <c r="G382" t="s">
        <v>34</v>
      </c>
      <c r="H382" s="1">
        <v>45151</v>
      </c>
      <c r="I382" t="s">
        <v>238</v>
      </c>
      <c r="J382" t="s">
        <v>36</v>
      </c>
      <c r="K382" t="s">
        <v>77</v>
      </c>
      <c r="L382">
        <v>2023</v>
      </c>
      <c r="M382" t="str">
        <f>TEXT(H382,"MM")</f>
        <v>08</v>
      </c>
      <c r="N382" t="str">
        <f>TEXT(H382,"DD")</f>
        <v>13</v>
      </c>
      <c r="O382" t="str">
        <f>IF(C382&gt;1000,"High","Low")</f>
        <v>High</v>
      </c>
      <c r="P382" t="str">
        <f>IF(C382&gt;2500,"HIGH",IF(C382&gt;1000,"MEDIUM",IF(C382&lt;1000,"LOW",0)))</f>
        <v>MEDIUM</v>
      </c>
    </row>
    <row r="383" spans="1:16" x14ac:dyDescent="0.35">
      <c r="A383" t="s">
        <v>1239</v>
      </c>
      <c r="B383">
        <v>6669</v>
      </c>
      <c r="C383">
        <v>3063</v>
      </c>
      <c r="D383">
        <v>19</v>
      </c>
      <c r="E383" t="s">
        <v>12</v>
      </c>
      <c r="F383" t="s">
        <v>24</v>
      </c>
      <c r="G383" t="s">
        <v>14</v>
      </c>
      <c r="H383" s="1">
        <v>45150</v>
      </c>
      <c r="I383" t="s">
        <v>1240</v>
      </c>
      <c r="J383" t="s">
        <v>81</v>
      </c>
      <c r="K383" t="s">
        <v>88</v>
      </c>
      <c r="L383">
        <v>2023</v>
      </c>
      <c r="M383" t="str">
        <f>TEXT(H383,"MM")</f>
        <v>08</v>
      </c>
      <c r="N383" t="str">
        <f>TEXT(H383,"DD")</f>
        <v>12</v>
      </c>
      <c r="O383" t="str">
        <f>IF(C383&gt;1000,"High","Low")</f>
        <v>High</v>
      </c>
      <c r="P383" t="str">
        <f>IF(C383&gt;2500,"HIGH",IF(C383&gt;1000,"MEDIUM",IF(C383&lt;1000,"LOW",0)))</f>
        <v>HIGH</v>
      </c>
    </row>
    <row r="384" spans="1:16" x14ac:dyDescent="0.35">
      <c r="A384" t="s">
        <v>339</v>
      </c>
      <c r="B384">
        <v>907</v>
      </c>
      <c r="C384">
        <v>391</v>
      </c>
      <c r="D384">
        <v>9</v>
      </c>
      <c r="E384" t="s">
        <v>26</v>
      </c>
      <c r="F384" t="s">
        <v>27</v>
      </c>
      <c r="G384" t="s">
        <v>40</v>
      </c>
      <c r="H384" s="1">
        <v>45142</v>
      </c>
      <c r="I384" t="s">
        <v>340</v>
      </c>
      <c r="J384" t="s">
        <v>22</v>
      </c>
      <c r="K384" t="s">
        <v>44</v>
      </c>
      <c r="L384">
        <v>2023</v>
      </c>
      <c r="M384" t="str">
        <f>TEXT(H384,"MM")</f>
        <v>08</v>
      </c>
      <c r="N384" t="str">
        <f>TEXT(H384,"DD")</f>
        <v>04</v>
      </c>
      <c r="O384" t="str">
        <f>IF(C384&gt;1000,"High","Low")</f>
        <v>Low</v>
      </c>
      <c r="P384" t="str">
        <f>IF(C384&gt;2500,"HIGH",IF(C384&gt;1000,"MEDIUM",IF(C384&lt;1000,"LOW",0)))</f>
        <v>LOW</v>
      </c>
    </row>
    <row r="385" spans="1:16" x14ac:dyDescent="0.35">
      <c r="A385" t="s">
        <v>1148</v>
      </c>
      <c r="B385">
        <v>6017</v>
      </c>
      <c r="C385">
        <v>2230</v>
      </c>
      <c r="D385">
        <v>13</v>
      </c>
      <c r="E385" t="s">
        <v>12</v>
      </c>
      <c r="F385" t="s">
        <v>24</v>
      </c>
      <c r="G385" t="s">
        <v>28</v>
      </c>
      <c r="H385" s="1">
        <v>45142</v>
      </c>
      <c r="I385" t="s">
        <v>1149</v>
      </c>
      <c r="J385" t="s">
        <v>19</v>
      </c>
      <c r="K385" t="s">
        <v>136</v>
      </c>
      <c r="L385">
        <v>2023</v>
      </c>
      <c r="M385" t="str">
        <f>TEXT(H385,"MM")</f>
        <v>08</v>
      </c>
      <c r="N385" t="str">
        <f>TEXT(H385,"DD")</f>
        <v>04</v>
      </c>
      <c r="O385" t="str">
        <f>IF(C385&gt;1000,"High","Low")</f>
        <v>High</v>
      </c>
      <c r="P385" t="str">
        <f>IF(C385&gt;2500,"HIGH",IF(C385&gt;1000,"MEDIUM",IF(C385&lt;1000,"LOW",0)))</f>
        <v>MEDIUM</v>
      </c>
    </row>
    <row r="386" spans="1:16" x14ac:dyDescent="0.35">
      <c r="A386" t="s">
        <v>720</v>
      </c>
      <c r="B386">
        <v>4609</v>
      </c>
      <c r="C386">
        <v>1084</v>
      </c>
      <c r="D386">
        <v>8</v>
      </c>
      <c r="E386" t="s">
        <v>12</v>
      </c>
      <c r="F386" t="s">
        <v>24</v>
      </c>
      <c r="G386" t="s">
        <v>14</v>
      </c>
      <c r="H386" s="1">
        <v>45137</v>
      </c>
      <c r="I386" t="s">
        <v>721</v>
      </c>
      <c r="J386" t="s">
        <v>16</v>
      </c>
      <c r="K386" t="s">
        <v>30</v>
      </c>
      <c r="L386">
        <v>2023</v>
      </c>
      <c r="M386" t="str">
        <f>TEXT(H386,"MM")</f>
        <v>07</v>
      </c>
      <c r="N386" t="str">
        <f>TEXT(H386,"DD")</f>
        <v>30</v>
      </c>
      <c r="O386" t="str">
        <f>IF(C386&gt;1000,"High","Low")</f>
        <v>High</v>
      </c>
      <c r="P386" t="str">
        <f>IF(C386&gt;2500,"HIGH",IF(C386&gt;1000,"MEDIUM",IF(C386&lt;1000,"LOW",0)))</f>
        <v>MEDIUM</v>
      </c>
    </row>
    <row r="387" spans="1:16" x14ac:dyDescent="0.35">
      <c r="A387" t="s">
        <v>720</v>
      </c>
      <c r="B387">
        <v>2328</v>
      </c>
      <c r="C387">
        <v>788</v>
      </c>
      <c r="D387">
        <v>4</v>
      </c>
      <c r="E387" t="s">
        <v>26</v>
      </c>
      <c r="F387" t="s">
        <v>54</v>
      </c>
      <c r="G387" t="s">
        <v>14</v>
      </c>
      <c r="H387" s="1">
        <v>45137</v>
      </c>
      <c r="I387" t="s">
        <v>721</v>
      </c>
      <c r="J387" t="s">
        <v>16</v>
      </c>
      <c r="K387" t="s">
        <v>30</v>
      </c>
      <c r="L387">
        <v>2023</v>
      </c>
      <c r="M387" t="str">
        <f>TEXT(H387,"MM")</f>
        <v>07</v>
      </c>
      <c r="N387" t="str">
        <f>TEXT(H387,"DD")</f>
        <v>30</v>
      </c>
      <c r="O387" t="str">
        <f>IF(C387&gt;1000,"High","Low")</f>
        <v>Low</v>
      </c>
      <c r="P387" t="str">
        <f>IF(C387&gt;2500,"HIGH",IF(C387&gt;1000,"MEDIUM",IF(C387&lt;1000,"LOW",0)))</f>
        <v>LOW</v>
      </c>
    </row>
    <row r="388" spans="1:16" x14ac:dyDescent="0.35">
      <c r="A388" t="s">
        <v>720</v>
      </c>
      <c r="B388">
        <v>4734</v>
      </c>
      <c r="C388">
        <v>958</v>
      </c>
      <c r="D388">
        <v>7</v>
      </c>
      <c r="E388" t="s">
        <v>12</v>
      </c>
      <c r="F388" t="s">
        <v>24</v>
      </c>
      <c r="G388" t="s">
        <v>28</v>
      </c>
      <c r="H388" s="1">
        <v>45137</v>
      </c>
      <c r="I388" t="s">
        <v>721</v>
      </c>
      <c r="J388" t="s">
        <v>16</v>
      </c>
      <c r="K388" t="s">
        <v>30</v>
      </c>
      <c r="L388">
        <v>2023</v>
      </c>
      <c r="M388" t="str">
        <f>TEXT(H388,"MM")</f>
        <v>07</v>
      </c>
      <c r="N388" t="str">
        <f>TEXT(H388,"DD")</f>
        <v>30</v>
      </c>
      <c r="O388" t="str">
        <f>IF(C388&gt;1000,"High","Low")</f>
        <v>Low</v>
      </c>
      <c r="P388" t="str">
        <f>IF(C388&gt;2500,"HIGH",IF(C388&gt;1000,"MEDIUM",IF(C388&lt;1000,"LOW",0)))</f>
        <v>LOW</v>
      </c>
    </row>
    <row r="389" spans="1:16" x14ac:dyDescent="0.35">
      <c r="A389" t="s">
        <v>1116</v>
      </c>
      <c r="B389">
        <v>4026</v>
      </c>
      <c r="C389">
        <v>163</v>
      </c>
      <c r="D389">
        <v>6</v>
      </c>
      <c r="E389" t="s">
        <v>12</v>
      </c>
      <c r="F389" t="s">
        <v>69</v>
      </c>
      <c r="G389" t="s">
        <v>55</v>
      </c>
      <c r="H389" s="1">
        <v>45135</v>
      </c>
      <c r="I389" t="s">
        <v>1117</v>
      </c>
      <c r="J389" t="s">
        <v>22</v>
      </c>
      <c r="K389" t="s">
        <v>44</v>
      </c>
      <c r="L389">
        <v>2023</v>
      </c>
      <c r="M389" t="str">
        <f>TEXT(H389,"MM")</f>
        <v>07</v>
      </c>
      <c r="N389" t="str">
        <f>TEXT(H389,"DD")</f>
        <v>28</v>
      </c>
      <c r="O389" t="str">
        <f>IF(C389&gt;1000,"High","Low")</f>
        <v>Low</v>
      </c>
      <c r="P389" t="str">
        <f>IF(C389&gt;2500,"HIGH",IF(C389&gt;1000,"MEDIUM",IF(C389&lt;1000,"LOW",0)))</f>
        <v>LOW</v>
      </c>
    </row>
    <row r="390" spans="1:16" x14ac:dyDescent="0.35">
      <c r="A390" t="s">
        <v>1023</v>
      </c>
      <c r="B390">
        <v>8780</v>
      </c>
      <c r="C390">
        <v>3430</v>
      </c>
      <c r="D390">
        <v>4</v>
      </c>
      <c r="E390" t="s">
        <v>12</v>
      </c>
      <c r="F390" t="s">
        <v>13</v>
      </c>
      <c r="G390" t="s">
        <v>40</v>
      </c>
      <c r="H390" s="1">
        <v>45132</v>
      </c>
      <c r="I390" t="s">
        <v>1025</v>
      </c>
      <c r="J390" t="s">
        <v>61</v>
      </c>
      <c r="K390" t="s">
        <v>73</v>
      </c>
      <c r="L390">
        <v>2023</v>
      </c>
      <c r="M390" t="str">
        <f>TEXT(H390,"MM")</f>
        <v>07</v>
      </c>
      <c r="N390" t="str">
        <f>TEXT(H390,"DD")</f>
        <v>25</v>
      </c>
      <c r="O390" t="str">
        <f>IF(C390&gt;1000,"High","Low")</f>
        <v>High</v>
      </c>
      <c r="P390" t="str">
        <f>IF(C390&gt;2500,"HIGH",IF(C390&gt;1000,"MEDIUM",IF(C390&lt;1000,"LOW",0)))</f>
        <v>HIGH</v>
      </c>
    </row>
    <row r="391" spans="1:16" x14ac:dyDescent="0.35">
      <c r="A391" t="s">
        <v>982</v>
      </c>
      <c r="B391">
        <v>3877</v>
      </c>
      <c r="C391">
        <v>481</v>
      </c>
      <c r="D391">
        <v>16</v>
      </c>
      <c r="E391" t="s">
        <v>38</v>
      </c>
      <c r="F391" t="s">
        <v>42</v>
      </c>
      <c r="G391" t="s">
        <v>28</v>
      </c>
      <c r="H391" s="1">
        <v>45129</v>
      </c>
      <c r="I391" t="s">
        <v>983</v>
      </c>
      <c r="J391" t="s">
        <v>22</v>
      </c>
      <c r="K391" t="s">
        <v>58</v>
      </c>
      <c r="L391">
        <v>2023</v>
      </c>
      <c r="M391" t="str">
        <f>TEXT(H391,"MM")</f>
        <v>07</v>
      </c>
      <c r="N391" t="str">
        <f>TEXT(H391,"DD")</f>
        <v>22</v>
      </c>
      <c r="O391" t="str">
        <f>IF(C391&gt;1000,"High","Low")</f>
        <v>Low</v>
      </c>
      <c r="P391" t="str">
        <f>IF(C391&gt;2500,"HIGH",IF(C391&gt;1000,"MEDIUM",IF(C391&lt;1000,"LOW",0)))</f>
        <v>LOW</v>
      </c>
    </row>
    <row r="392" spans="1:16" x14ac:dyDescent="0.35">
      <c r="A392" t="s">
        <v>959</v>
      </c>
      <c r="B392">
        <v>7806</v>
      </c>
      <c r="C392">
        <v>1127</v>
      </c>
      <c r="D392">
        <v>1</v>
      </c>
      <c r="E392" t="s">
        <v>26</v>
      </c>
      <c r="F392" t="s">
        <v>48</v>
      </c>
      <c r="G392" t="s">
        <v>40</v>
      </c>
      <c r="H392" s="1">
        <v>45127</v>
      </c>
      <c r="I392" t="s">
        <v>960</v>
      </c>
      <c r="J392" t="s">
        <v>61</v>
      </c>
      <c r="K392" t="s">
        <v>62</v>
      </c>
      <c r="L392">
        <v>2023</v>
      </c>
      <c r="M392" t="str">
        <f>TEXT(H392,"MM")</f>
        <v>07</v>
      </c>
      <c r="N392" t="str">
        <f>TEXT(H392,"DD")</f>
        <v>20</v>
      </c>
      <c r="O392" t="str">
        <f>IF(C392&gt;1000,"High","Low")</f>
        <v>High</v>
      </c>
      <c r="P392" t="str">
        <f>IF(C392&gt;2500,"HIGH",IF(C392&gt;1000,"MEDIUM",IF(C392&lt;1000,"LOW",0)))</f>
        <v>MEDIUM</v>
      </c>
    </row>
    <row r="393" spans="1:16" x14ac:dyDescent="0.35">
      <c r="A393" t="s">
        <v>795</v>
      </c>
      <c r="B393">
        <v>9382</v>
      </c>
      <c r="C393">
        <v>1085</v>
      </c>
      <c r="D393">
        <v>3</v>
      </c>
      <c r="E393" t="s">
        <v>12</v>
      </c>
      <c r="F393" t="s">
        <v>24</v>
      </c>
      <c r="G393" t="s">
        <v>28</v>
      </c>
      <c r="H393" s="1">
        <v>45125</v>
      </c>
      <c r="I393" t="s">
        <v>796</v>
      </c>
      <c r="J393" t="s">
        <v>19</v>
      </c>
      <c r="K393" t="s">
        <v>20</v>
      </c>
      <c r="L393">
        <v>2023</v>
      </c>
      <c r="M393" t="str">
        <f>TEXT(H393,"MM")</f>
        <v>07</v>
      </c>
      <c r="N393" t="str">
        <f>TEXT(H393,"DD")</f>
        <v>18</v>
      </c>
      <c r="O393" t="str">
        <f>IF(C393&gt;1000,"High","Low")</f>
        <v>High</v>
      </c>
      <c r="P393" t="str">
        <f>IF(C393&gt;2500,"HIGH",IF(C393&gt;1000,"MEDIUM",IF(C393&lt;1000,"LOW",0)))</f>
        <v>MEDIUM</v>
      </c>
    </row>
    <row r="394" spans="1:16" x14ac:dyDescent="0.35">
      <c r="A394" t="s">
        <v>795</v>
      </c>
      <c r="B394">
        <v>4936</v>
      </c>
      <c r="C394">
        <v>576</v>
      </c>
      <c r="D394">
        <v>19</v>
      </c>
      <c r="E394" t="s">
        <v>38</v>
      </c>
      <c r="F394" t="s">
        <v>39</v>
      </c>
      <c r="G394" t="s">
        <v>55</v>
      </c>
      <c r="H394" s="1">
        <v>45125</v>
      </c>
      <c r="I394" t="s">
        <v>796</v>
      </c>
      <c r="J394" t="s">
        <v>19</v>
      </c>
      <c r="K394" t="s">
        <v>20</v>
      </c>
      <c r="L394">
        <v>2023</v>
      </c>
      <c r="M394" t="str">
        <f>TEXT(H394,"MM")</f>
        <v>07</v>
      </c>
      <c r="N394" t="str">
        <f>TEXT(H394,"DD")</f>
        <v>18</v>
      </c>
      <c r="O394" t="str">
        <f>IF(C394&gt;1000,"High","Low")</f>
        <v>Low</v>
      </c>
      <c r="P394" t="str">
        <f>IF(C394&gt;2500,"HIGH",IF(C394&gt;1000,"MEDIUM",IF(C394&lt;1000,"LOW",0)))</f>
        <v>LOW</v>
      </c>
    </row>
    <row r="395" spans="1:16" x14ac:dyDescent="0.35">
      <c r="A395" t="s">
        <v>1269</v>
      </c>
      <c r="B395">
        <v>6485</v>
      </c>
      <c r="C395">
        <v>3178</v>
      </c>
      <c r="D395">
        <v>18</v>
      </c>
      <c r="E395" t="s">
        <v>38</v>
      </c>
      <c r="F395" t="s">
        <v>50</v>
      </c>
      <c r="G395" t="s">
        <v>14</v>
      </c>
      <c r="H395" s="1">
        <v>45125</v>
      </c>
      <c r="I395" t="s">
        <v>1270</v>
      </c>
      <c r="J395" t="s">
        <v>81</v>
      </c>
      <c r="K395" t="s">
        <v>82</v>
      </c>
      <c r="L395">
        <v>2023</v>
      </c>
      <c r="M395" t="str">
        <f>TEXT(H395,"MM")</f>
        <v>07</v>
      </c>
      <c r="N395" t="str">
        <f>TEXT(H395,"DD")</f>
        <v>18</v>
      </c>
      <c r="O395" t="str">
        <f>IF(C395&gt;1000,"High","Low")</f>
        <v>High</v>
      </c>
      <c r="P395" t="str">
        <f>IF(C395&gt;2500,"HIGH",IF(C395&gt;1000,"MEDIUM",IF(C395&lt;1000,"LOW",0)))</f>
        <v>HIGH</v>
      </c>
    </row>
    <row r="396" spans="1:16" x14ac:dyDescent="0.35">
      <c r="A396" t="s">
        <v>803</v>
      </c>
      <c r="B396">
        <v>2514</v>
      </c>
      <c r="C396">
        <v>95</v>
      </c>
      <c r="D396">
        <v>8</v>
      </c>
      <c r="E396" t="s">
        <v>26</v>
      </c>
      <c r="F396" t="s">
        <v>27</v>
      </c>
      <c r="G396" t="s">
        <v>14</v>
      </c>
      <c r="H396" s="1">
        <v>45124</v>
      </c>
      <c r="I396" t="s">
        <v>804</v>
      </c>
      <c r="J396" t="s">
        <v>22</v>
      </c>
      <c r="K396" t="s">
        <v>58</v>
      </c>
      <c r="L396">
        <v>2023</v>
      </c>
      <c r="M396" t="str">
        <f>TEXT(H396,"MM")</f>
        <v>07</v>
      </c>
      <c r="N396" t="str">
        <f>TEXT(H396,"DD")</f>
        <v>17</v>
      </c>
      <c r="O396" t="str">
        <f>IF(C396&gt;1000,"High","Low")</f>
        <v>Low</v>
      </c>
      <c r="P396" t="str">
        <f>IF(C396&gt;2500,"HIGH",IF(C396&gt;1000,"MEDIUM",IF(C396&lt;1000,"LOW",0)))</f>
        <v>LOW</v>
      </c>
    </row>
    <row r="397" spans="1:16" x14ac:dyDescent="0.35">
      <c r="A397" t="s">
        <v>142</v>
      </c>
      <c r="B397">
        <v>5224</v>
      </c>
      <c r="C397">
        <v>1958</v>
      </c>
      <c r="D397">
        <v>16</v>
      </c>
      <c r="E397" t="s">
        <v>38</v>
      </c>
      <c r="F397" t="s">
        <v>42</v>
      </c>
      <c r="G397" t="s">
        <v>40</v>
      </c>
      <c r="H397" s="1">
        <v>45123</v>
      </c>
      <c r="I397" t="s">
        <v>143</v>
      </c>
      <c r="J397" t="s">
        <v>61</v>
      </c>
      <c r="K397" t="s">
        <v>110</v>
      </c>
      <c r="L397">
        <v>2023</v>
      </c>
      <c r="M397" t="str">
        <f>TEXT(H397,"MM")</f>
        <v>07</v>
      </c>
      <c r="N397" t="str">
        <f>TEXT(H397,"DD")</f>
        <v>16</v>
      </c>
      <c r="O397" t="str">
        <f>IF(C397&gt;1000,"High","Low")</f>
        <v>High</v>
      </c>
      <c r="P397" t="str">
        <f>IF(C397&gt;2500,"HIGH",IF(C397&gt;1000,"MEDIUM",IF(C397&lt;1000,"LOW",0)))</f>
        <v>MEDIUM</v>
      </c>
    </row>
    <row r="398" spans="1:16" x14ac:dyDescent="0.35">
      <c r="A398" t="s">
        <v>142</v>
      </c>
      <c r="B398">
        <v>5002</v>
      </c>
      <c r="C398">
        <v>1801</v>
      </c>
      <c r="D398">
        <v>11</v>
      </c>
      <c r="E398" t="s">
        <v>26</v>
      </c>
      <c r="F398" t="s">
        <v>48</v>
      </c>
      <c r="G398" t="s">
        <v>40</v>
      </c>
      <c r="H398" s="1">
        <v>45123</v>
      </c>
      <c r="I398" t="s">
        <v>143</v>
      </c>
      <c r="J398" t="s">
        <v>61</v>
      </c>
      <c r="K398" t="s">
        <v>110</v>
      </c>
      <c r="L398">
        <v>2023</v>
      </c>
      <c r="M398" t="str">
        <f>TEXT(H398,"MM")</f>
        <v>07</v>
      </c>
      <c r="N398" t="str">
        <f>TEXT(H398,"DD")</f>
        <v>16</v>
      </c>
      <c r="O398" t="str">
        <f>IF(C398&gt;1000,"High","Low")</f>
        <v>High</v>
      </c>
      <c r="P398" t="str">
        <f>IF(C398&gt;2500,"HIGH",IF(C398&gt;1000,"MEDIUM",IF(C398&lt;1000,"LOW",0)))</f>
        <v>MEDIUM</v>
      </c>
    </row>
    <row r="399" spans="1:16" x14ac:dyDescent="0.35">
      <c r="A399" t="s">
        <v>142</v>
      </c>
      <c r="B399">
        <v>7380</v>
      </c>
      <c r="C399">
        <v>1673</v>
      </c>
      <c r="D399">
        <v>18</v>
      </c>
      <c r="E399" t="s">
        <v>26</v>
      </c>
      <c r="F399" t="s">
        <v>48</v>
      </c>
      <c r="G399" t="s">
        <v>55</v>
      </c>
      <c r="H399" s="1">
        <v>45123</v>
      </c>
      <c r="I399" t="s">
        <v>143</v>
      </c>
      <c r="J399" t="s">
        <v>61</v>
      </c>
      <c r="K399" t="s">
        <v>110</v>
      </c>
      <c r="L399">
        <v>2023</v>
      </c>
      <c r="M399" t="str">
        <f>TEXT(H399,"MM")</f>
        <v>07</v>
      </c>
      <c r="N399" t="str">
        <f>TEXT(H399,"DD")</f>
        <v>16</v>
      </c>
      <c r="O399" t="str">
        <f>IF(C399&gt;1000,"High","Low")</f>
        <v>High</v>
      </c>
      <c r="P399" t="str">
        <f>IF(C399&gt;2500,"HIGH",IF(C399&gt;1000,"MEDIUM",IF(C399&lt;1000,"LOW",0)))</f>
        <v>MEDIUM</v>
      </c>
    </row>
    <row r="400" spans="1:16" x14ac:dyDescent="0.35">
      <c r="A400" t="s">
        <v>891</v>
      </c>
      <c r="B400">
        <v>5831</v>
      </c>
      <c r="C400">
        <v>1574</v>
      </c>
      <c r="D400">
        <v>17</v>
      </c>
      <c r="E400" t="s">
        <v>26</v>
      </c>
      <c r="F400" t="s">
        <v>27</v>
      </c>
      <c r="G400" t="s">
        <v>28</v>
      </c>
      <c r="H400" s="1">
        <v>45123</v>
      </c>
      <c r="I400" t="s">
        <v>894</v>
      </c>
      <c r="J400" t="s">
        <v>16</v>
      </c>
      <c r="K400" t="s">
        <v>17</v>
      </c>
      <c r="L400">
        <v>2023</v>
      </c>
      <c r="M400" t="str">
        <f>TEXT(H400,"MM")</f>
        <v>07</v>
      </c>
      <c r="N400" t="str">
        <f>TEXT(H400,"DD")</f>
        <v>16</v>
      </c>
      <c r="O400" t="str">
        <f>IF(C400&gt;1000,"High","Low")</f>
        <v>High</v>
      </c>
      <c r="P400" t="str">
        <f>IF(C400&gt;2500,"HIGH",IF(C400&gt;1000,"MEDIUM",IF(C400&lt;1000,"LOW",0)))</f>
        <v>MEDIUM</v>
      </c>
    </row>
    <row r="401" spans="1:16" x14ac:dyDescent="0.35">
      <c r="A401" t="s">
        <v>270</v>
      </c>
      <c r="B401">
        <v>9851</v>
      </c>
      <c r="C401">
        <v>2669</v>
      </c>
      <c r="D401">
        <v>19</v>
      </c>
      <c r="E401" t="s">
        <v>12</v>
      </c>
      <c r="F401" t="s">
        <v>13</v>
      </c>
      <c r="G401" t="s">
        <v>28</v>
      </c>
      <c r="H401" s="1">
        <v>45122</v>
      </c>
      <c r="I401" t="s">
        <v>272</v>
      </c>
      <c r="J401" t="s">
        <v>22</v>
      </c>
      <c r="K401" t="s">
        <v>23</v>
      </c>
      <c r="L401">
        <v>2023</v>
      </c>
      <c r="M401" t="str">
        <f>TEXT(H401,"MM")</f>
        <v>07</v>
      </c>
      <c r="N401" t="str">
        <f>TEXT(H401,"DD")</f>
        <v>15</v>
      </c>
      <c r="O401" t="str">
        <f>IF(C401&gt;1000,"High","Low")</f>
        <v>High</v>
      </c>
      <c r="P401" t="str">
        <f>IF(C401&gt;2500,"HIGH",IF(C401&gt;1000,"MEDIUM",IF(C401&lt;1000,"LOW",0)))</f>
        <v>HIGH</v>
      </c>
    </row>
    <row r="402" spans="1:16" x14ac:dyDescent="0.35">
      <c r="A402" t="s">
        <v>270</v>
      </c>
      <c r="B402">
        <v>9989</v>
      </c>
      <c r="C402">
        <v>3930</v>
      </c>
      <c r="D402">
        <v>14</v>
      </c>
      <c r="E402" t="s">
        <v>38</v>
      </c>
      <c r="F402" t="s">
        <v>39</v>
      </c>
      <c r="G402" t="s">
        <v>28</v>
      </c>
      <c r="H402" s="1">
        <v>45122</v>
      </c>
      <c r="I402" t="s">
        <v>272</v>
      </c>
      <c r="J402" t="s">
        <v>22</v>
      </c>
      <c r="K402" t="s">
        <v>23</v>
      </c>
      <c r="L402">
        <v>2023</v>
      </c>
      <c r="M402" t="str">
        <f>TEXT(H402,"MM")</f>
        <v>07</v>
      </c>
      <c r="N402" t="str">
        <f>TEXT(H402,"DD")</f>
        <v>15</v>
      </c>
      <c r="O402" t="str">
        <f>IF(C402&gt;1000,"High","Low")</f>
        <v>High</v>
      </c>
      <c r="P402" t="str">
        <f>IF(C402&gt;2500,"HIGH",IF(C402&gt;1000,"MEDIUM",IF(C402&lt;1000,"LOW",0)))</f>
        <v>HIGH</v>
      </c>
    </row>
    <row r="403" spans="1:16" x14ac:dyDescent="0.35">
      <c r="A403" t="s">
        <v>1369</v>
      </c>
      <c r="B403">
        <v>6646</v>
      </c>
      <c r="C403">
        <v>848</v>
      </c>
      <c r="D403">
        <v>15</v>
      </c>
      <c r="E403" t="s">
        <v>38</v>
      </c>
      <c r="F403" t="s">
        <v>50</v>
      </c>
      <c r="G403" t="s">
        <v>28</v>
      </c>
      <c r="H403" s="1">
        <v>45121</v>
      </c>
      <c r="I403" t="s">
        <v>1371</v>
      </c>
      <c r="J403" t="s">
        <v>22</v>
      </c>
      <c r="K403" t="s">
        <v>23</v>
      </c>
      <c r="L403">
        <v>2023</v>
      </c>
      <c r="M403" t="str">
        <f>TEXT(H403,"MM")</f>
        <v>07</v>
      </c>
      <c r="N403" t="str">
        <f>TEXT(H403,"DD")</f>
        <v>14</v>
      </c>
      <c r="O403" t="str">
        <f>IF(C403&gt;1000,"High","Low")</f>
        <v>Low</v>
      </c>
      <c r="P403" t="str">
        <f>IF(C403&gt;2500,"HIGH",IF(C403&gt;1000,"MEDIUM",IF(C403&lt;1000,"LOW",0)))</f>
        <v>LOW</v>
      </c>
    </row>
    <row r="404" spans="1:16" x14ac:dyDescent="0.35">
      <c r="A404" t="s">
        <v>122</v>
      </c>
      <c r="B404">
        <v>7533</v>
      </c>
      <c r="C404">
        <v>3508</v>
      </c>
      <c r="D404">
        <v>12</v>
      </c>
      <c r="E404" t="s">
        <v>38</v>
      </c>
      <c r="F404" t="s">
        <v>39</v>
      </c>
      <c r="G404" t="s">
        <v>14</v>
      </c>
      <c r="H404" s="1">
        <v>45120</v>
      </c>
      <c r="I404" t="s">
        <v>123</v>
      </c>
      <c r="J404" t="s">
        <v>36</v>
      </c>
      <c r="K404" t="s">
        <v>64</v>
      </c>
      <c r="L404">
        <v>2023</v>
      </c>
      <c r="M404" t="str">
        <f>TEXT(H404,"MM")</f>
        <v>07</v>
      </c>
      <c r="N404" t="str">
        <f>TEXT(H404,"DD")</f>
        <v>13</v>
      </c>
      <c r="O404" t="str">
        <f>IF(C404&gt;1000,"High","Low")</f>
        <v>High</v>
      </c>
      <c r="P404" t="str">
        <f>IF(C404&gt;2500,"HIGH",IF(C404&gt;1000,"MEDIUM",IF(C404&lt;1000,"LOW",0)))</f>
        <v>HIGH</v>
      </c>
    </row>
    <row r="405" spans="1:16" x14ac:dyDescent="0.35">
      <c r="A405" t="s">
        <v>122</v>
      </c>
      <c r="B405">
        <v>4734</v>
      </c>
      <c r="C405">
        <v>1178</v>
      </c>
      <c r="D405">
        <v>16</v>
      </c>
      <c r="E405" t="s">
        <v>26</v>
      </c>
      <c r="F405" t="s">
        <v>66</v>
      </c>
      <c r="G405" t="s">
        <v>40</v>
      </c>
      <c r="H405" s="1">
        <v>45120</v>
      </c>
      <c r="I405" t="s">
        <v>123</v>
      </c>
      <c r="J405" t="s">
        <v>36</v>
      </c>
      <c r="K405" t="s">
        <v>64</v>
      </c>
      <c r="L405">
        <v>2023</v>
      </c>
      <c r="M405" t="str">
        <f>TEXT(H405,"MM")</f>
        <v>07</v>
      </c>
      <c r="N405" t="str">
        <f>TEXT(H405,"DD")</f>
        <v>13</v>
      </c>
      <c r="O405" t="str">
        <f>IF(C405&gt;1000,"High","Low")</f>
        <v>High</v>
      </c>
      <c r="P405" t="str">
        <f>IF(C405&gt;2500,"HIGH",IF(C405&gt;1000,"MEDIUM",IF(C405&lt;1000,"LOW",0)))</f>
        <v>MEDIUM</v>
      </c>
    </row>
    <row r="406" spans="1:16" x14ac:dyDescent="0.35">
      <c r="A406" t="s">
        <v>122</v>
      </c>
      <c r="B406">
        <v>4074</v>
      </c>
      <c r="C406">
        <v>1175</v>
      </c>
      <c r="D406">
        <v>6</v>
      </c>
      <c r="E406" t="s">
        <v>12</v>
      </c>
      <c r="F406" t="s">
        <v>13</v>
      </c>
      <c r="G406" t="s">
        <v>28</v>
      </c>
      <c r="H406" s="1">
        <v>45120</v>
      </c>
      <c r="I406" t="s">
        <v>123</v>
      </c>
      <c r="J406" t="s">
        <v>36</v>
      </c>
      <c r="K406" t="s">
        <v>64</v>
      </c>
      <c r="L406">
        <v>2023</v>
      </c>
      <c r="M406" t="str">
        <f>TEXT(H406,"MM")</f>
        <v>07</v>
      </c>
      <c r="N406" t="str">
        <f>TEXT(H406,"DD")</f>
        <v>13</v>
      </c>
      <c r="O406" t="str">
        <f>IF(C406&gt;1000,"High","Low")</f>
        <v>High</v>
      </c>
      <c r="P406" t="str">
        <f>IF(C406&gt;2500,"HIGH",IF(C406&gt;1000,"MEDIUM",IF(C406&lt;1000,"LOW",0)))</f>
        <v>MEDIUM</v>
      </c>
    </row>
    <row r="407" spans="1:16" x14ac:dyDescent="0.35">
      <c r="A407" t="s">
        <v>122</v>
      </c>
      <c r="B407">
        <v>2334</v>
      </c>
      <c r="C407">
        <v>484</v>
      </c>
      <c r="D407">
        <v>3</v>
      </c>
      <c r="E407" t="s">
        <v>38</v>
      </c>
      <c r="F407" t="s">
        <v>50</v>
      </c>
      <c r="G407" t="s">
        <v>40</v>
      </c>
      <c r="H407" s="1">
        <v>45120</v>
      </c>
      <c r="I407" t="s">
        <v>123</v>
      </c>
      <c r="J407" t="s">
        <v>36</v>
      </c>
      <c r="K407" t="s">
        <v>64</v>
      </c>
      <c r="L407">
        <v>2023</v>
      </c>
      <c r="M407" t="str">
        <f>TEXT(H407,"MM")</f>
        <v>07</v>
      </c>
      <c r="N407" t="str">
        <f>TEXT(H407,"DD")</f>
        <v>13</v>
      </c>
      <c r="O407" t="str">
        <f>IF(C407&gt;1000,"High","Low")</f>
        <v>Low</v>
      </c>
      <c r="P407" t="str">
        <f>IF(C407&gt;2500,"HIGH",IF(C407&gt;1000,"MEDIUM",IF(C407&lt;1000,"LOW",0)))</f>
        <v>LOW</v>
      </c>
    </row>
    <row r="408" spans="1:16" x14ac:dyDescent="0.35">
      <c r="A408" t="s">
        <v>714</v>
      </c>
      <c r="B408">
        <v>7122</v>
      </c>
      <c r="C408">
        <v>1836</v>
      </c>
      <c r="D408">
        <v>6</v>
      </c>
      <c r="E408" t="s">
        <v>12</v>
      </c>
      <c r="F408" t="s">
        <v>69</v>
      </c>
      <c r="G408" t="s">
        <v>28</v>
      </c>
      <c r="H408" s="1">
        <v>45117</v>
      </c>
      <c r="I408" t="s">
        <v>717</v>
      </c>
      <c r="J408" t="s">
        <v>22</v>
      </c>
      <c r="K408" t="s">
        <v>44</v>
      </c>
      <c r="L408">
        <v>2023</v>
      </c>
      <c r="M408" t="str">
        <f>TEXT(H408,"MM")</f>
        <v>07</v>
      </c>
      <c r="N408" t="str">
        <f>TEXT(H408,"DD")</f>
        <v>10</v>
      </c>
      <c r="O408" t="str">
        <f>IF(C408&gt;1000,"High","Low")</f>
        <v>High</v>
      </c>
      <c r="P408" t="str">
        <f>IF(C408&gt;2500,"HIGH",IF(C408&gt;1000,"MEDIUM",IF(C408&lt;1000,"LOW",0)))</f>
        <v>MEDIUM</v>
      </c>
    </row>
    <row r="409" spans="1:16" x14ac:dyDescent="0.35">
      <c r="A409" t="s">
        <v>714</v>
      </c>
      <c r="B409">
        <v>7327</v>
      </c>
      <c r="C409">
        <v>2596</v>
      </c>
      <c r="D409">
        <v>15</v>
      </c>
      <c r="E409" t="s">
        <v>26</v>
      </c>
      <c r="F409" t="s">
        <v>48</v>
      </c>
      <c r="G409" t="s">
        <v>40</v>
      </c>
      <c r="H409" s="1">
        <v>45117</v>
      </c>
      <c r="I409" t="s">
        <v>717</v>
      </c>
      <c r="J409" t="s">
        <v>22</v>
      </c>
      <c r="K409" t="s">
        <v>44</v>
      </c>
      <c r="L409">
        <v>2023</v>
      </c>
      <c r="M409" t="str">
        <f>TEXT(H409,"MM")</f>
        <v>07</v>
      </c>
      <c r="N409" t="str">
        <f>TEXT(H409,"DD")</f>
        <v>10</v>
      </c>
      <c r="O409" t="str">
        <f>IF(C409&gt;1000,"High","Low")</f>
        <v>High</v>
      </c>
      <c r="P409" t="str">
        <f>IF(C409&gt;2500,"HIGH",IF(C409&gt;1000,"MEDIUM",IF(C409&lt;1000,"LOW",0)))</f>
        <v>HIGH</v>
      </c>
    </row>
    <row r="410" spans="1:16" x14ac:dyDescent="0.35">
      <c r="A410" t="s">
        <v>234</v>
      </c>
      <c r="B410">
        <v>8586</v>
      </c>
      <c r="C410">
        <v>3826</v>
      </c>
      <c r="D410">
        <v>7</v>
      </c>
      <c r="E410" t="s">
        <v>38</v>
      </c>
      <c r="F410" t="s">
        <v>89</v>
      </c>
      <c r="G410" t="s">
        <v>14</v>
      </c>
      <c r="H410" s="1">
        <v>45114</v>
      </c>
      <c r="I410" t="s">
        <v>236</v>
      </c>
      <c r="J410" t="s">
        <v>16</v>
      </c>
      <c r="K410" t="s">
        <v>120</v>
      </c>
      <c r="L410">
        <v>2023</v>
      </c>
      <c r="M410" t="str">
        <f>TEXT(H410,"MM")</f>
        <v>07</v>
      </c>
      <c r="N410" t="str">
        <f>TEXT(H410,"DD")</f>
        <v>07</v>
      </c>
      <c r="O410" t="str">
        <f>IF(C410&gt;1000,"High","Low")</f>
        <v>High</v>
      </c>
      <c r="P410" t="str">
        <f>IF(C410&gt;2500,"HIGH",IF(C410&gt;1000,"MEDIUM",IF(C410&lt;1000,"LOW",0)))</f>
        <v>HIGH</v>
      </c>
    </row>
    <row r="411" spans="1:16" x14ac:dyDescent="0.35">
      <c r="A411" t="s">
        <v>1048</v>
      </c>
      <c r="B411">
        <v>8572</v>
      </c>
      <c r="C411">
        <v>2041</v>
      </c>
      <c r="D411">
        <v>8</v>
      </c>
      <c r="E411" t="s">
        <v>38</v>
      </c>
      <c r="F411" t="s">
        <v>39</v>
      </c>
      <c r="G411" t="s">
        <v>34</v>
      </c>
      <c r="H411" s="1">
        <v>45112</v>
      </c>
      <c r="I411" t="s">
        <v>1050</v>
      </c>
      <c r="J411" t="s">
        <v>19</v>
      </c>
      <c r="K411" t="s">
        <v>53</v>
      </c>
      <c r="L411">
        <v>2023</v>
      </c>
      <c r="M411" t="str">
        <f>TEXT(H411,"MM")</f>
        <v>07</v>
      </c>
      <c r="N411" t="str">
        <f>TEXT(H411,"DD")</f>
        <v>05</v>
      </c>
      <c r="O411" t="str">
        <f>IF(C411&gt;1000,"High","Low")</f>
        <v>High</v>
      </c>
      <c r="P411" t="str">
        <f>IF(C411&gt;2500,"HIGH",IF(C411&gt;1000,"MEDIUM",IF(C411&lt;1000,"LOW",0)))</f>
        <v>MEDIUM</v>
      </c>
    </row>
    <row r="412" spans="1:16" x14ac:dyDescent="0.35">
      <c r="A412" t="s">
        <v>1048</v>
      </c>
      <c r="B412">
        <v>8059</v>
      </c>
      <c r="C412">
        <v>1834</v>
      </c>
      <c r="D412">
        <v>10</v>
      </c>
      <c r="E412" t="s">
        <v>12</v>
      </c>
      <c r="F412" t="s">
        <v>24</v>
      </c>
      <c r="G412" t="s">
        <v>40</v>
      </c>
      <c r="H412" s="1">
        <v>45112</v>
      </c>
      <c r="I412" t="s">
        <v>1050</v>
      </c>
      <c r="J412" t="s">
        <v>19</v>
      </c>
      <c r="K412" t="s">
        <v>53</v>
      </c>
      <c r="L412">
        <v>2023</v>
      </c>
      <c r="M412" t="str">
        <f>TEXT(H412,"MM")</f>
        <v>07</v>
      </c>
      <c r="N412" t="str">
        <f>TEXT(H412,"DD")</f>
        <v>05</v>
      </c>
      <c r="O412" t="str">
        <f>IF(C412&gt;1000,"High","Low")</f>
        <v>High</v>
      </c>
      <c r="P412" t="str">
        <f>IF(C412&gt;2500,"HIGH",IF(C412&gt;1000,"MEDIUM",IF(C412&lt;1000,"LOW",0)))</f>
        <v>MEDIUM</v>
      </c>
    </row>
    <row r="413" spans="1:16" x14ac:dyDescent="0.35">
      <c r="A413" t="s">
        <v>85</v>
      </c>
      <c r="B413">
        <v>4051</v>
      </c>
      <c r="C413">
        <v>1848</v>
      </c>
      <c r="D413">
        <v>12</v>
      </c>
      <c r="E413" t="s">
        <v>12</v>
      </c>
      <c r="F413" t="s">
        <v>69</v>
      </c>
      <c r="G413" t="s">
        <v>40</v>
      </c>
      <c r="H413" s="1">
        <v>45110</v>
      </c>
      <c r="I413" t="s">
        <v>86</v>
      </c>
      <c r="J413" t="s">
        <v>36</v>
      </c>
      <c r="K413" t="s">
        <v>64</v>
      </c>
      <c r="L413">
        <v>2023</v>
      </c>
      <c r="M413" t="str">
        <f>TEXT(H413,"MM")</f>
        <v>07</v>
      </c>
      <c r="N413" t="str">
        <f>TEXT(H413,"DD")</f>
        <v>03</v>
      </c>
      <c r="O413" t="str">
        <f>IF(C413&gt;1000,"High","Low")</f>
        <v>High</v>
      </c>
      <c r="P413" t="str">
        <f>IF(C413&gt;2500,"HIGH",IF(C413&gt;1000,"MEDIUM",IF(C413&lt;1000,"LOW",0)))</f>
        <v>MEDIUM</v>
      </c>
    </row>
    <row r="414" spans="1:16" x14ac:dyDescent="0.35">
      <c r="A414" t="s">
        <v>85</v>
      </c>
      <c r="B414">
        <v>5011</v>
      </c>
      <c r="C414">
        <v>866</v>
      </c>
      <c r="D414">
        <v>11</v>
      </c>
      <c r="E414" t="s">
        <v>38</v>
      </c>
      <c r="F414" t="s">
        <v>89</v>
      </c>
      <c r="G414" t="s">
        <v>40</v>
      </c>
      <c r="H414" s="1">
        <v>45110</v>
      </c>
      <c r="I414" t="s">
        <v>86</v>
      </c>
      <c r="J414" t="s">
        <v>36</v>
      </c>
      <c r="K414" t="s">
        <v>64</v>
      </c>
      <c r="L414">
        <v>2023</v>
      </c>
      <c r="M414" t="str">
        <f>TEXT(H414,"MM")</f>
        <v>07</v>
      </c>
      <c r="N414" t="str">
        <f>TEXT(H414,"DD")</f>
        <v>03</v>
      </c>
      <c r="O414" t="str">
        <f>IF(C414&gt;1000,"High","Low")</f>
        <v>Low</v>
      </c>
      <c r="P414" t="str">
        <f>IF(C414&gt;2500,"HIGH",IF(C414&gt;1000,"MEDIUM",IF(C414&lt;1000,"LOW",0)))</f>
        <v>LOW</v>
      </c>
    </row>
    <row r="415" spans="1:16" x14ac:dyDescent="0.35">
      <c r="A415" t="s">
        <v>1036</v>
      </c>
      <c r="B415">
        <v>4751</v>
      </c>
      <c r="C415">
        <v>781</v>
      </c>
      <c r="D415">
        <v>9</v>
      </c>
      <c r="E415" t="s">
        <v>26</v>
      </c>
      <c r="F415" t="s">
        <v>54</v>
      </c>
      <c r="G415" t="s">
        <v>34</v>
      </c>
      <c r="H415" s="1">
        <v>45109</v>
      </c>
      <c r="I415" t="s">
        <v>1037</v>
      </c>
      <c r="J415" t="s">
        <v>22</v>
      </c>
      <c r="K415" t="s">
        <v>23</v>
      </c>
      <c r="L415">
        <v>2023</v>
      </c>
      <c r="M415" t="str">
        <f>TEXT(H415,"MM")</f>
        <v>07</v>
      </c>
      <c r="N415" t="str">
        <f>TEXT(H415,"DD")</f>
        <v>02</v>
      </c>
      <c r="O415" t="str">
        <f>IF(C415&gt;1000,"High","Low")</f>
        <v>Low</v>
      </c>
      <c r="P415" t="str">
        <f>IF(C415&gt;2500,"HIGH",IF(C415&gt;1000,"MEDIUM",IF(C415&lt;1000,"LOW",0)))</f>
        <v>LOW</v>
      </c>
    </row>
    <row r="416" spans="1:16" x14ac:dyDescent="0.35">
      <c r="A416" t="s">
        <v>11</v>
      </c>
      <c r="B416">
        <v>9726</v>
      </c>
      <c r="C416">
        <v>1275</v>
      </c>
      <c r="D416">
        <v>5</v>
      </c>
      <c r="E416" t="s">
        <v>12</v>
      </c>
      <c r="F416" t="s">
        <v>13</v>
      </c>
      <c r="G416" t="s">
        <v>14</v>
      </c>
      <c r="H416" s="1">
        <v>45104</v>
      </c>
      <c r="I416" t="s">
        <v>15</v>
      </c>
      <c r="J416" t="s">
        <v>16</v>
      </c>
      <c r="K416" t="s">
        <v>17</v>
      </c>
      <c r="L416">
        <v>2023</v>
      </c>
      <c r="M416" t="str">
        <f>TEXT(H416,"MM")</f>
        <v>06</v>
      </c>
      <c r="N416" t="str">
        <f>TEXT(H416,"DD")</f>
        <v>27</v>
      </c>
      <c r="O416" t="str">
        <f>IF(C416&gt;1000,"High","Low")</f>
        <v>High</v>
      </c>
      <c r="P416" t="str">
        <f>IF(C416&gt;2500,"HIGH",IF(C416&gt;1000,"MEDIUM",IF(C416&lt;1000,"LOW",0)))</f>
        <v>MEDIUM</v>
      </c>
    </row>
    <row r="417" spans="1:16" x14ac:dyDescent="0.35">
      <c r="A417" t="s">
        <v>11</v>
      </c>
      <c r="B417">
        <v>9726</v>
      </c>
      <c r="C417">
        <v>1330</v>
      </c>
      <c r="D417">
        <v>14</v>
      </c>
      <c r="E417" t="s">
        <v>12</v>
      </c>
      <c r="F417" t="s">
        <v>24</v>
      </c>
      <c r="G417" t="s">
        <v>14</v>
      </c>
      <c r="H417" s="1">
        <v>45104</v>
      </c>
      <c r="I417" t="s">
        <v>15</v>
      </c>
      <c r="J417" t="s">
        <v>16</v>
      </c>
      <c r="K417" t="s">
        <v>17</v>
      </c>
      <c r="L417">
        <v>2023</v>
      </c>
      <c r="M417" t="str">
        <f>TEXT(H417,"MM")</f>
        <v>06</v>
      </c>
      <c r="N417" t="str">
        <f>TEXT(H417,"DD")</f>
        <v>27</v>
      </c>
      <c r="O417" t="str">
        <f>IF(C417&gt;1000,"High","Low")</f>
        <v>High</v>
      </c>
      <c r="P417" t="str">
        <f>IF(C417&gt;2500,"HIGH",IF(C417&gt;1000,"MEDIUM",IF(C417&lt;1000,"LOW",0)))</f>
        <v>MEDIUM</v>
      </c>
    </row>
    <row r="418" spans="1:16" x14ac:dyDescent="0.35">
      <c r="A418" t="s">
        <v>568</v>
      </c>
      <c r="B418">
        <v>2239</v>
      </c>
      <c r="C418">
        <v>828</v>
      </c>
      <c r="D418">
        <v>1</v>
      </c>
      <c r="E418" t="s">
        <v>12</v>
      </c>
      <c r="F418" t="s">
        <v>24</v>
      </c>
      <c r="G418" t="s">
        <v>14</v>
      </c>
      <c r="H418" s="1">
        <v>45103</v>
      </c>
      <c r="I418" t="s">
        <v>569</v>
      </c>
      <c r="J418" t="s">
        <v>36</v>
      </c>
      <c r="K418" t="s">
        <v>37</v>
      </c>
      <c r="L418">
        <v>2023</v>
      </c>
      <c r="M418" t="str">
        <f>TEXT(H418,"MM")</f>
        <v>06</v>
      </c>
      <c r="N418" t="str">
        <f>TEXT(H418,"DD")</f>
        <v>26</v>
      </c>
      <c r="O418" t="str">
        <f>IF(C418&gt;1000,"High","Low")</f>
        <v>Low</v>
      </c>
      <c r="P418" t="str">
        <f>IF(C418&gt;2500,"HIGH",IF(C418&gt;1000,"MEDIUM",IF(C418&lt;1000,"LOW",0)))</f>
        <v>LOW</v>
      </c>
    </row>
    <row r="419" spans="1:16" x14ac:dyDescent="0.35">
      <c r="A419" t="s">
        <v>568</v>
      </c>
      <c r="B419">
        <v>2450</v>
      </c>
      <c r="C419">
        <v>1002</v>
      </c>
      <c r="D419">
        <v>4</v>
      </c>
      <c r="E419" t="s">
        <v>12</v>
      </c>
      <c r="F419" t="s">
        <v>69</v>
      </c>
      <c r="G419" t="s">
        <v>28</v>
      </c>
      <c r="H419" s="1">
        <v>45103</v>
      </c>
      <c r="I419" t="s">
        <v>569</v>
      </c>
      <c r="J419" t="s">
        <v>36</v>
      </c>
      <c r="K419" t="s">
        <v>37</v>
      </c>
      <c r="L419">
        <v>2023</v>
      </c>
      <c r="M419" t="str">
        <f>TEXT(H419,"MM")</f>
        <v>06</v>
      </c>
      <c r="N419" t="str">
        <f>TEXT(H419,"DD")</f>
        <v>26</v>
      </c>
      <c r="O419" t="str">
        <f>IF(C419&gt;1000,"High","Low")</f>
        <v>High</v>
      </c>
      <c r="P419" t="str">
        <f>IF(C419&gt;2500,"HIGH",IF(C419&gt;1000,"MEDIUM",IF(C419&lt;1000,"LOW",0)))</f>
        <v>MEDIUM</v>
      </c>
    </row>
    <row r="420" spans="1:16" x14ac:dyDescent="0.35">
      <c r="A420" t="s">
        <v>975</v>
      </c>
      <c r="B420">
        <v>3281</v>
      </c>
      <c r="C420">
        <v>471</v>
      </c>
      <c r="D420">
        <v>7</v>
      </c>
      <c r="E420" t="s">
        <v>38</v>
      </c>
      <c r="F420" t="s">
        <v>50</v>
      </c>
      <c r="G420" t="s">
        <v>34</v>
      </c>
      <c r="H420" s="1">
        <v>45102</v>
      </c>
      <c r="I420" t="s">
        <v>977</v>
      </c>
      <c r="J420" t="s">
        <v>19</v>
      </c>
      <c r="K420" t="s">
        <v>136</v>
      </c>
      <c r="L420">
        <v>2023</v>
      </c>
      <c r="M420" t="str">
        <f>TEXT(H420,"MM")</f>
        <v>06</v>
      </c>
      <c r="N420" t="str">
        <f>TEXT(H420,"DD")</f>
        <v>25</v>
      </c>
      <c r="O420" t="str">
        <f>IF(C420&gt;1000,"High","Low")</f>
        <v>Low</v>
      </c>
      <c r="P420" t="str">
        <f>IF(C420&gt;2500,"HIGH",IF(C420&gt;1000,"MEDIUM",IF(C420&lt;1000,"LOW",0)))</f>
        <v>LOW</v>
      </c>
    </row>
    <row r="421" spans="1:16" x14ac:dyDescent="0.35">
      <c r="A421" t="s">
        <v>1304</v>
      </c>
      <c r="B421">
        <v>544</v>
      </c>
      <c r="C421">
        <v>272</v>
      </c>
      <c r="D421">
        <v>2</v>
      </c>
      <c r="E421" t="s">
        <v>12</v>
      </c>
      <c r="F421" t="s">
        <v>33</v>
      </c>
      <c r="G421" t="s">
        <v>28</v>
      </c>
      <c r="H421" s="1">
        <v>45102</v>
      </c>
      <c r="I421" t="s">
        <v>1306</v>
      </c>
      <c r="J421" t="s">
        <v>22</v>
      </c>
      <c r="K421" t="s">
        <v>23</v>
      </c>
      <c r="L421">
        <v>2023</v>
      </c>
      <c r="M421" t="str">
        <f>TEXT(H421,"MM")</f>
        <v>06</v>
      </c>
      <c r="N421" t="str">
        <f>TEXT(H421,"DD")</f>
        <v>25</v>
      </c>
      <c r="O421" t="str">
        <f>IF(C421&gt;1000,"High","Low")</f>
        <v>Low</v>
      </c>
      <c r="P421" t="str">
        <f>IF(C421&gt;2500,"HIGH",IF(C421&gt;1000,"MEDIUM",IF(C421&lt;1000,"LOW",0)))</f>
        <v>LOW</v>
      </c>
    </row>
    <row r="422" spans="1:16" x14ac:dyDescent="0.35">
      <c r="A422" t="s">
        <v>1372</v>
      </c>
      <c r="B422">
        <v>2553</v>
      </c>
      <c r="C422">
        <v>907</v>
      </c>
      <c r="D422">
        <v>6</v>
      </c>
      <c r="E422" t="s">
        <v>12</v>
      </c>
      <c r="F422" t="s">
        <v>33</v>
      </c>
      <c r="G422" t="s">
        <v>40</v>
      </c>
      <c r="H422" s="1">
        <v>45099</v>
      </c>
      <c r="I422" t="s">
        <v>1373</v>
      </c>
      <c r="J422" t="s">
        <v>61</v>
      </c>
      <c r="K422" t="s">
        <v>62</v>
      </c>
      <c r="L422">
        <v>2023</v>
      </c>
      <c r="M422" t="str">
        <f>TEXT(H422,"MM")</f>
        <v>06</v>
      </c>
      <c r="N422" t="str">
        <f>TEXT(H422,"DD")</f>
        <v>22</v>
      </c>
      <c r="O422" t="str">
        <f>IF(C422&gt;1000,"High","Low")</f>
        <v>Low</v>
      </c>
      <c r="P422" t="str">
        <f>IF(C422&gt;2500,"HIGH",IF(C422&gt;1000,"MEDIUM",IF(C422&lt;1000,"LOW",0)))</f>
        <v>LOW</v>
      </c>
    </row>
    <row r="423" spans="1:16" x14ac:dyDescent="0.35">
      <c r="A423" t="s">
        <v>470</v>
      </c>
      <c r="B423">
        <v>7664</v>
      </c>
      <c r="C423">
        <v>1753</v>
      </c>
      <c r="D423">
        <v>19</v>
      </c>
      <c r="E423" t="s">
        <v>12</v>
      </c>
      <c r="F423" t="s">
        <v>69</v>
      </c>
      <c r="G423" t="s">
        <v>28</v>
      </c>
      <c r="H423" s="1">
        <v>45092</v>
      </c>
      <c r="I423" t="s">
        <v>471</v>
      </c>
      <c r="J423" t="s">
        <v>81</v>
      </c>
      <c r="K423" t="s">
        <v>88</v>
      </c>
      <c r="L423">
        <v>2023</v>
      </c>
      <c r="M423" t="str">
        <f>TEXT(H423,"MM")</f>
        <v>06</v>
      </c>
      <c r="N423" t="str">
        <f>TEXT(H423,"DD")</f>
        <v>15</v>
      </c>
      <c r="O423" t="str">
        <f>IF(C423&gt;1000,"High","Low")</f>
        <v>High</v>
      </c>
      <c r="P423" t="str">
        <f>IF(C423&gt;2500,"HIGH",IF(C423&gt;1000,"MEDIUM",IF(C423&lt;1000,"LOW",0)))</f>
        <v>MEDIUM</v>
      </c>
    </row>
    <row r="424" spans="1:16" x14ac:dyDescent="0.35">
      <c r="A424" t="s">
        <v>260</v>
      </c>
      <c r="B424">
        <v>1523</v>
      </c>
      <c r="C424">
        <v>234</v>
      </c>
      <c r="D424">
        <v>3</v>
      </c>
      <c r="E424" t="s">
        <v>38</v>
      </c>
      <c r="F424" t="s">
        <v>50</v>
      </c>
      <c r="G424" t="s">
        <v>14</v>
      </c>
      <c r="H424" s="1">
        <v>45085</v>
      </c>
      <c r="I424" t="s">
        <v>261</v>
      </c>
      <c r="J424" t="s">
        <v>22</v>
      </c>
      <c r="K424" t="s">
        <v>58</v>
      </c>
      <c r="L424">
        <v>2023</v>
      </c>
      <c r="M424" t="str">
        <f>TEXT(H424,"MM")</f>
        <v>06</v>
      </c>
      <c r="N424" t="str">
        <f>TEXT(H424,"DD")</f>
        <v>08</v>
      </c>
      <c r="O424" t="str">
        <f>IF(C424&gt;1000,"High","Low")</f>
        <v>Low</v>
      </c>
      <c r="P424" t="str">
        <f>IF(C424&gt;2500,"HIGH",IF(C424&gt;1000,"MEDIUM",IF(C424&lt;1000,"LOW",0)))</f>
        <v>LOW</v>
      </c>
    </row>
    <row r="425" spans="1:16" x14ac:dyDescent="0.35">
      <c r="A425" t="s">
        <v>260</v>
      </c>
      <c r="B425">
        <v>9073</v>
      </c>
      <c r="C425">
        <v>424</v>
      </c>
      <c r="D425">
        <v>7</v>
      </c>
      <c r="E425" t="s">
        <v>12</v>
      </c>
      <c r="F425" t="s">
        <v>13</v>
      </c>
      <c r="G425" t="s">
        <v>28</v>
      </c>
      <c r="H425" s="1">
        <v>45085</v>
      </c>
      <c r="I425" t="s">
        <v>261</v>
      </c>
      <c r="J425" t="s">
        <v>22</v>
      </c>
      <c r="K425" t="s">
        <v>58</v>
      </c>
      <c r="L425">
        <v>2023</v>
      </c>
      <c r="M425" t="str">
        <f>TEXT(H425,"MM")</f>
        <v>06</v>
      </c>
      <c r="N425" t="str">
        <f>TEXT(H425,"DD")</f>
        <v>08</v>
      </c>
      <c r="O425" t="str">
        <f>IF(C425&gt;1000,"High","Low")</f>
        <v>Low</v>
      </c>
      <c r="P425" t="str">
        <f>IF(C425&gt;2500,"HIGH",IF(C425&gt;1000,"MEDIUM",IF(C425&lt;1000,"LOW",0)))</f>
        <v>LOW</v>
      </c>
    </row>
    <row r="426" spans="1:16" x14ac:dyDescent="0.35">
      <c r="A426" t="s">
        <v>850</v>
      </c>
      <c r="B426">
        <v>8218</v>
      </c>
      <c r="C426">
        <v>1430</v>
      </c>
      <c r="D426">
        <v>19</v>
      </c>
      <c r="E426" t="s">
        <v>38</v>
      </c>
      <c r="F426" t="s">
        <v>89</v>
      </c>
      <c r="G426" t="s">
        <v>40</v>
      </c>
      <c r="H426" s="1">
        <v>45085</v>
      </c>
      <c r="I426" t="s">
        <v>851</v>
      </c>
      <c r="J426" t="s">
        <v>36</v>
      </c>
      <c r="K426" t="s">
        <v>77</v>
      </c>
      <c r="L426">
        <v>2023</v>
      </c>
      <c r="M426" t="str">
        <f>TEXT(H426,"MM")</f>
        <v>06</v>
      </c>
      <c r="N426" t="str">
        <f>TEXT(H426,"DD")</f>
        <v>08</v>
      </c>
      <c r="O426" t="str">
        <f>IF(C426&gt;1000,"High","Low")</f>
        <v>High</v>
      </c>
      <c r="P426" t="str">
        <f>IF(C426&gt;2500,"HIGH",IF(C426&gt;1000,"MEDIUM",IF(C426&lt;1000,"LOW",0)))</f>
        <v>MEDIUM</v>
      </c>
    </row>
    <row r="427" spans="1:16" x14ac:dyDescent="0.35">
      <c r="A427" t="s">
        <v>909</v>
      </c>
      <c r="B427">
        <v>9879</v>
      </c>
      <c r="C427">
        <v>4930</v>
      </c>
      <c r="D427">
        <v>15</v>
      </c>
      <c r="E427" t="s">
        <v>12</v>
      </c>
      <c r="F427" t="s">
        <v>33</v>
      </c>
      <c r="G427" t="s">
        <v>28</v>
      </c>
      <c r="H427" s="1">
        <v>45085</v>
      </c>
      <c r="I427" t="s">
        <v>910</v>
      </c>
      <c r="J427" t="s">
        <v>22</v>
      </c>
      <c r="K427" t="s">
        <v>58</v>
      </c>
      <c r="L427">
        <v>2023</v>
      </c>
      <c r="M427" t="str">
        <f>TEXT(H427,"MM")</f>
        <v>06</v>
      </c>
      <c r="N427" t="str">
        <f>TEXT(H427,"DD")</f>
        <v>08</v>
      </c>
      <c r="O427" t="str">
        <f>IF(C427&gt;1000,"High","Low")</f>
        <v>High</v>
      </c>
      <c r="P427" t="str">
        <f>IF(C427&gt;2500,"HIGH",IF(C427&gt;1000,"MEDIUM",IF(C427&lt;1000,"LOW",0)))</f>
        <v>HIGH</v>
      </c>
    </row>
    <row r="428" spans="1:16" x14ac:dyDescent="0.35">
      <c r="A428" t="s">
        <v>1140</v>
      </c>
      <c r="B428">
        <v>5338</v>
      </c>
      <c r="C428">
        <v>1354</v>
      </c>
      <c r="D428">
        <v>16</v>
      </c>
      <c r="E428" t="s">
        <v>26</v>
      </c>
      <c r="F428" t="s">
        <v>48</v>
      </c>
      <c r="G428" t="s">
        <v>14</v>
      </c>
      <c r="H428" s="1">
        <v>45084</v>
      </c>
      <c r="I428" t="s">
        <v>1142</v>
      </c>
      <c r="J428" t="s">
        <v>22</v>
      </c>
      <c r="K428" t="s">
        <v>23</v>
      </c>
      <c r="L428">
        <v>2023</v>
      </c>
      <c r="M428" t="str">
        <f>TEXT(H428,"MM")</f>
        <v>06</v>
      </c>
      <c r="N428" t="str">
        <f>TEXT(H428,"DD")</f>
        <v>07</v>
      </c>
      <c r="O428" t="str">
        <f>IF(C428&gt;1000,"High","Low")</f>
        <v>High</v>
      </c>
      <c r="P428" t="str">
        <f>IF(C428&gt;2500,"HIGH",IF(C428&gt;1000,"MEDIUM",IF(C428&lt;1000,"LOW",0)))</f>
        <v>MEDIUM</v>
      </c>
    </row>
    <row r="429" spans="1:16" x14ac:dyDescent="0.35">
      <c r="A429" t="s">
        <v>1170</v>
      </c>
      <c r="B429">
        <v>8974</v>
      </c>
      <c r="C429">
        <v>4441</v>
      </c>
      <c r="D429">
        <v>16</v>
      </c>
      <c r="E429" t="s">
        <v>12</v>
      </c>
      <c r="F429" t="s">
        <v>24</v>
      </c>
      <c r="G429" t="s">
        <v>34</v>
      </c>
      <c r="H429" s="1">
        <v>45082</v>
      </c>
      <c r="I429" t="s">
        <v>1171</v>
      </c>
      <c r="J429" t="s">
        <v>22</v>
      </c>
      <c r="K429" t="s">
        <v>44</v>
      </c>
      <c r="L429">
        <v>2023</v>
      </c>
      <c r="M429" t="str">
        <f>TEXT(H429,"MM")</f>
        <v>06</v>
      </c>
      <c r="N429" t="str">
        <f>TEXT(H429,"DD")</f>
        <v>05</v>
      </c>
      <c r="O429" t="str">
        <f>IF(C429&gt;1000,"High","Low")</f>
        <v>High</v>
      </c>
      <c r="P429" t="str">
        <f>IF(C429&gt;2500,"HIGH",IF(C429&gt;1000,"MEDIUM",IF(C429&lt;1000,"LOW",0)))</f>
        <v>HIGH</v>
      </c>
    </row>
    <row r="430" spans="1:16" x14ac:dyDescent="0.35">
      <c r="A430" t="s">
        <v>600</v>
      </c>
      <c r="B430">
        <v>883</v>
      </c>
      <c r="C430">
        <v>127</v>
      </c>
      <c r="D430">
        <v>7</v>
      </c>
      <c r="E430" t="s">
        <v>38</v>
      </c>
      <c r="F430" t="s">
        <v>42</v>
      </c>
      <c r="G430" t="s">
        <v>55</v>
      </c>
      <c r="H430" s="1">
        <v>45081</v>
      </c>
      <c r="I430" t="s">
        <v>601</v>
      </c>
      <c r="J430" t="s">
        <v>36</v>
      </c>
      <c r="K430" t="s">
        <v>77</v>
      </c>
      <c r="L430">
        <v>2023</v>
      </c>
      <c r="M430" t="str">
        <f>TEXT(H430,"MM")</f>
        <v>06</v>
      </c>
      <c r="N430" t="str">
        <f>TEXT(H430,"DD")</f>
        <v>04</v>
      </c>
      <c r="O430" t="str">
        <f>IF(C430&gt;1000,"High","Low")</f>
        <v>Low</v>
      </c>
      <c r="P430" t="str">
        <f>IF(C430&gt;2500,"HIGH",IF(C430&gt;1000,"MEDIUM",IF(C430&lt;1000,"LOW",0)))</f>
        <v>LOW</v>
      </c>
    </row>
    <row r="431" spans="1:16" x14ac:dyDescent="0.35">
      <c r="A431" t="s">
        <v>600</v>
      </c>
      <c r="B431">
        <v>4539</v>
      </c>
      <c r="C431">
        <v>1155</v>
      </c>
      <c r="D431">
        <v>8</v>
      </c>
      <c r="E431" t="s">
        <v>38</v>
      </c>
      <c r="F431" t="s">
        <v>89</v>
      </c>
      <c r="G431" t="s">
        <v>28</v>
      </c>
      <c r="H431" s="1">
        <v>45081</v>
      </c>
      <c r="I431" t="s">
        <v>601</v>
      </c>
      <c r="J431" t="s">
        <v>36</v>
      </c>
      <c r="K431" t="s">
        <v>77</v>
      </c>
      <c r="L431">
        <v>2023</v>
      </c>
      <c r="M431" t="str">
        <f>TEXT(H431,"MM")</f>
        <v>06</v>
      </c>
      <c r="N431" t="str">
        <f>TEXT(H431,"DD")</f>
        <v>04</v>
      </c>
      <c r="O431" t="str">
        <f>IF(C431&gt;1000,"High","Low")</f>
        <v>High</v>
      </c>
      <c r="P431" t="str">
        <f>IF(C431&gt;2500,"HIGH",IF(C431&gt;1000,"MEDIUM",IF(C431&lt;1000,"LOW",0)))</f>
        <v>MEDIUM</v>
      </c>
    </row>
    <row r="432" spans="1:16" x14ac:dyDescent="0.35">
      <c r="A432" t="s">
        <v>600</v>
      </c>
      <c r="B432">
        <v>9659</v>
      </c>
      <c r="C432">
        <v>2226</v>
      </c>
      <c r="D432">
        <v>16</v>
      </c>
      <c r="E432" t="s">
        <v>26</v>
      </c>
      <c r="F432" t="s">
        <v>66</v>
      </c>
      <c r="G432" t="s">
        <v>28</v>
      </c>
      <c r="H432" s="1">
        <v>45081</v>
      </c>
      <c r="I432" t="s">
        <v>601</v>
      </c>
      <c r="J432" t="s">
        <v>36</v>
      </c>
      <c r="K432" t="s">
        <v>77</v>
      </c>
      <c r="L432">
        <v>2023</v>
      </c>
      <c r="M432" t="str">
        <f>TEXT(H432,"MM")</f>
        <v>06</v>
      </c>
      <c r="N432" t="str">
        <f>TEXT(H432,"DD")</f>
        <v>04</v>
      </c>
      <c r="O432" t="str">
        <f>IF(C432&gt;1000,"High","Low")</f>
        <v>High</v>
      </c>
      <c r="P432" t="str">
        <f>IF(C432&gt;2500,"HIGH",IF(C432&gt;1000,"MEDIUM",IF(C432&lt;1000,"LOW",0)))</f>
        <v>MEDIUM</v>
      </c>
    </row>
    <row r="433" spans="1:16" x14ac:dyDescent="0.35">
      <c r="A433" t="s">
        <v>622</v>
      </c>
      <c r="B433">
        <v>6252</v>
      </c>
      <c r="C433">
        <v>1377</v>
      </c>
      <c r="D433">
        <v>2</v>
      </c>
      <c r="E433" t="s">
        <v>12</v>
      </c>
      <c r="F433" t="s">
        <v>24</v>
      </c>
      <c r="G433" t="s">
        <v>34</v>
      </c>
      <c r="H433" s="1">
        <v>45078</v>
      </c>
      <c r="I433" t="s">
        <v>623</v>
      </c>
      <c r="J433" t="s">
        <v>19</v>
      </c>
      <c r="K433" t="s">
        <v>20</v>
      </c>
      <c r="L433">
        <v>2023</v>
      </c>
      <c r="M433" t="str">
        <f>TEXT(H433,"MM")</f>
        <v>06</v>
      </c>
      <c r="N433" t="str">
        <f>TEXT(H433,"DD")</f>
        <v>01</v>
      </c>
      <c r="O433" t="str">
        <f>IF(C433&gt;1000,"High","Low")</f>
        <v>High</v>
      </c>
      <c r="P433" t="str">
        <f>IF(C433&gt;2500,"HIGH",IF(C433&gt;1000,"MEDIUM",IF(C433&lt;1000,"LOW",0)))</f>
        <v>MEDIUM</v>
      </c>
    </row>
    <row r="434" spans="1:16" x14ac:dyDescent="0.35">
      <c r="A434" t="s">
        <v>1351</v>
      </c>
      <c r="B434">
        <v>7992</v>
      </c>
      <c r="C434">
        <v>893</v>
      </c>
      <c r="D434">
        <v>12</v>
      </c>
      <c r="E434" t="s">
        <v>12</v>
      </c>
      <c r="F434" t="s">
        <v>33</v>
      </c>
      <c r="G434" t="s">
        <v>40</v>
      </c>
      <c r="H434" s="1">
        <v>45077</v>
      </c>
      <c r="I434" t="s">
        <v>1354</v>
      </c>
      <c r="J434" t="s">
        <v>19</v>
      </c>
      <c r="K434" t="s">
        <v>20</v>
      </c>
      <c r="L434">
        <v>2023</v>
      </c>
      <c r="M434" t="str">
        <f>TEXT(H434,"MM")</f>
        <v>05</v>
      </c>
      <c r="N434" t="str">
        <f>TEXT(H434,"DD")</f>
        <v>31</v>
      </c>
      <c r="O434" t="str">
        <f>IF(C434&gt;1000,"High","Low")</f>
        <v>Low</v>
      </c>
      <c r="P434" t="str">
        <f>IF(C434&gt;2500,"HIGH",IF(C434&gt;1000,"MEDIUM",IF(C434&lt;1000,"LOW",0)))</f>
        <v>LOW</v>
      </c>
    </row>
    <row r="435" spans="1:16" x14ac:dyDescent="0.35">
      <c r="A435" t="s">
        <v>481</v>
      </c>
      <c r="B435">
        <v>874</v>
      </c>
      <c r="C435">
        <v>235</v>
      </c>
      <c r="D435">
        <v>15</v>
      </c>
      <c r="E435" t="s">
        <v>26</v>
      </c>
      <c r="F435" t="s">
        <v>66</v>
      </c>
      <c r="G435" t="s">
        <v>28</v>
      </c>
      <c r="H435" s="1">
        <v>45075</v>
      </c>
      <c r="I435" t="s">
        <v>482</v>
      </c>
      <c r="J435" t="s">
        <v>22</v>
      </c>
      <c r="K435" t="s">
        <v>58</v>
      </c>
      <c r="L435">
        <v>2023</v>
      </c>
      <c r="M435" t="str">
        <f>TEXT(H435,"MM")</f>
        <v>05</v>
      </c>
      <c r="N435" t="str">
        <f>TEXT(H435,"DD")</f>
        <v>29</v>
      </c>
      <c r="O435" t="str">
        <f>IF(C435&gt;1000,"High","Low")</f>
        <v>Low</v>
      </c>
      <c r="P435" t="str">
        <f>IF(C435&gt;2500,"HIGH",IF(C435&gt;1000,"MEDIUM",IF(C435&lt;1000,"LOW",0)))</f>
        <v>LOW</v>
      </c>
    </row>
    <row r="436" spans="1:16" x14ac:dyDescent="0.35">
      <c r="A436" t="s">
        <v>99</v>
      </c>
      <c r="B436">
        <v>3090</v>
      </c>
      <c r="C436">
        <v>573</v>
      </c>
      <c r="D436">
        <v>6</v>
      </c>
      <c r="E436" t="s">
        <v>38</v>
      </c>
      <c r="F436" t="s">
        <v>39</v>
      </c>
      <c r="G436" t="s">
        <v>34</v>
      </c>
      <c r="H436" s="1">
        <v>45073</v>
      </c>
      <c r="I436" t="s">
        <v>102</v>
      </c>
      <c r="J436" t="s">
        <v>61</v>
      </c>
      <c r="K436" t="s">
        <v>73</v>
      </c>
      <c r="L436">
        <v>2023</v>
      </c>
      <c r="M436" t="str">
        <f>TEXT(H436,"MM")</f>
        <v>05</v>
      </c>
      <c r="N436" t="str">
        <f>TEXT(H436,"DD")</f>
        <v>27</v>
      </c>
      <c r="O436" t="str">
        <f>IF(C436&gt;1000,"High","Low")</f>
        <v>Low</v>
      </c>
      <c r="P436" t="str">
        <f>IF(C436&gt;2500,"HIGH",IF(C436&gt;1000,"MEDIUM",IF(C436&lt;1000,"LOW",0)))</f>
        <v>LOW</v>
      </c>
    </row>
    <row r="437" spans="1:16" x14ac:dyDescent="0.35">
      <c r="A437" t="s">
        <v>99</v>
      </c>
      <c r="B437">
        <v>9683</v>
      </c>
      <c r="C437">
        <v>1014</v>
      </c>
      <c r="D437">
        <v>5</v>
      </c>
      <c r="E437" t="s">
        <v>12</v>
      </c>
      <c r="F437" t="s">
        <v>24</v>
      </c>
      <c r="G437" t="s">
        <v>14</v>
      </c>
      <c r="H437" s="1">
        <v>45073</v>
      </c>
      <c r="I437" t="s">
        <v>102</v>
      </c>
      <c r="J437" t="s">
        <v>61</v>
      </c>
      <c r="K437" t="s">
        <v>73</v>
      </c>
      <c r="L437">
        <v>2023</v>
      </c>
      <c r="M437" t="str">
        <f>TEXT(H437,"MM")</f>
        <v>05</v>
      </c>
      <c r="N437" t="str">
        <f>TEXT(H437,"DD")</f>
        <v>27</v>
      </c>
      <c r="O437" t="str">
        <f>IF(C437&gt;1000,"High","Low")</f>
        <v>High</v>
      </c>
      <c r="P437" t="str">
        <f>IF(C437&gt;2500,"HIGH",IF(C437&gt;1000,"MEDIUM",IF(C437&lt;1000,"LOW",0)))</f>
        <v>MEDIUM</v>
      </c>
    </row>
    <row r="438" spans="1:16" x14ac:dyDescent="0.35">
      <c r="A438" t="s">
        <v>495</v>
      </c>
      <c r="B438">
        <v>6488</v>
      </c>
      <c r="C438">
        <v>1591</v>
      </c>
      <c r="D438">
        <v>18</v>
      </c>
      <c r="E438" t="s">
        <v>12</v>
      </c>
      <c r="F438" t="s">
        <v>24</v>
      </c>
      <c r="G438" t="s">
        <v>34</v>
      </c>
      <c r="H438" s="1">
        <v>45070</v>
      </c>
      <c r="I438" t="s">
        <v>496</v>
      </c>
      <c r="J438" t="s">
        <v>61</v>
      </c>
      <c r="K438" t="s">
        <v>62</v>
      </c>
      <c r="L438">
        <v>2023</v>
      </c>
      <c r="M438" t="str">
        <f>TEXT(H438,"MM")</f>
        <v>05</v>
      </c>
      <c r="N438" t="str">
        <f>TEXT(H438,"DD")</f>
        <v>24</v>
      </c>
      <c r="O438" t="str">
        <f>IF(C438&gt;1000,"High","Low")</f>
        <v>High</v>
      </c>
      <c r="P438" t="str">
        <f>IF(C438&gt;2500,"HIGH",IF(C438&gt;1000,"MEDIUM",IF(C438&lt;1000,"LOW",0)))</f>
        <v>MEDIUM</v>
      </c>
    </row>
    <row r="439" spans="1:16" x14ac:dyDescent="0.35">
      <c r="A439" t="s">
        <v>1205</v>
      </c>
      <c r="B439">
        <v>5994</v>
      </c>
      <c r="C439">
        <v>2826</v>
      </c>
      <c r="D439">
        <v>9</v>
      </c>
      <c r="E439" t="s">
        <v>38</v>
      </c>
      <c r="F439" t="s">
        <v>89</v>
      </c>
      <c r="G439" t="s">
        <v>34</v>
      </c>
      <c r="H439" s="1">
        <v>45070</v>
      </c>
      <c r="I439" t="s">
        <v>1206</v>
      </c>
      <c r="J439" t="s">
        <v>36</v>
      </c>
      <c r="K439" t="s">
        <v>77</v>
      </c>
      <c r="L439">
        <v>2023</v>
      </c>
      <c r="M439" t="str">
        <f>TEXT(H439,"MM")</f>
        <v>05</v>
      </c>
      <c r="N439" t="str">
        <f>TEXT(H439,"DD")</f>
        <v>24</v>
      </c>
      <c r="O439" t="str">
        <f>IF(C439&gt;1000,"High","Low")</f>
        <v>High</v>
      </c>
      <c r="P439" t="str">
        <f>IF(C439&gt;2500,"HIGH",IF(C439&gt;1000,"MEDIUM",IF(C439&lt;1000,"LOW",0)))</f>
        <v>HIGH</v>
      </c>
    </row>
    <row r="440" spans="1:16" x14ac:dyDescent="0.35">
      <c r="A440" t="s">
        <v>941</v>
      </c>
      <c r="B440">
        <v>798</v>
      </c>
      <c r="C440">
        <v>308</v>
      </c>
      <c r="D440">
        <v>10</v>
      </c>
      <c r="E440" t="s">
        <v>12</v>
      </c>
      <c r="F440" t="s">
        <v>69</v>
      </c>
      <c r="G440" t="s">
        <v>28</v>
      </c>
      <c r="H440" s="1">
        <v>45065</v>
      </c>
      <c r="I440" t="s">
        <v>943</v>
      </c>
      <c r="J440" t="s">
        <v>81</v>
      </c>
      <c r="K440" t="s">
        <v>96</v>
      </c>
      <c r="L440">
        <v>2023</v>
      </c>
      <c r="M440" t="str">
        <f>TEXT(H440,"MM")</f>
        <v>05</v>
      </c>
      <c r="N440" t="str">
        <f>TEXT(H440,"DD")</f>
        <v>19</v>
      </c>
      <c r="O440" t="str">
        <f>IF(C440&gt;1000,"High","Low")</f>
        <v>Low</v>
      </c>
      <c r="P440" t="str">
        <f>IF(C440&gt;2500,"HIGH",IF(C440&gt;1000,"MEDIUM",IF(C440&lt;1000,"LOW",0)))</f>
        <v>LOW</v>
      </c>
    </row>
    <row r="441" spans="1:16" x14ac:dyDescent="0.35">
      <c r="A441" t="s">
        <v>941</v>
      </c>
      <c r="B441">
        <v>7967</v>
      </c>
      <c r="C441">
        <v>2504</v>
      </c>
      <c r="D441">
        <v>13</v>
      </c>
      <c r="E441" t="s">
        <v>12</v>
      </c>
      <c r="F441" t="s">
        <v>24</v>
      </c>
      <c r="G441" t="s">
        <v>34</v>
      </c>
      <c r="H441" s="1">
        <v>45065</v>
      </c>
      <c r="I441" t="s">
        <v>943</v>
      </c>
      <c r="J441" t="s">
        <v>81</v>
      </c>
      <c r="K441" t="s">
        <v>96</v>
      </c>
      <c r="L441">
        <v>2023</v>
      </c>
      <c r="M441" t="str">
        <f>TEXT(H441,"MM")</f>
        <v>05</v>
      </c>
      <c r="N441" t="str">
        <f>TEXT(H441,"DD")</f>
        <v>19</v>
      </c>
      <c r="O441" t="str">
        <f>IF(C441&gt;1000,"High","Low")</f>
        <v>High</v>
      </c>
      <c r="P441" t="str">
        <f>IF(C441&gt;2500,"HIGH",IF(C441&gt;1000,"MEDIUM",IF(C441&lt;1000,"LOW",0)))</f>
        <v>HIGH</v>
      </c>
    </row>
    <row r="442" spans="1:16" x14ac:dyDescent="0.35">
      <c r="A442" t="s">
        <v>878</v>
      </c>
      <c r="B442">
        <v>5250</v>
      </c>
      <c r="C442">
        <v>187</v>
      </c>
      <c r="D442">
        <v>1</v>
      </c>
      <c r="E442" t="s">
        <v>26</v>
      </c>
      <c r="F442" t="s">
        <v>66</v>
      </c>
      <c r="G442" t="s">
        <v>55</v>
      </c>
      <c r="H442" s="1">
        <v>45060</v>
      </c>
      <c r="I442" t="s">
        <v>880</v>
      </c>
      <c r="J442" t="s">
        <v>61</v>
      </c>
      <c r="K442" t="s">
        <v>110</v>
      </c>
      <c r="L442">
        <v>2023</v>
      </c>
      <c r="M442" t="str">
        <f>TEXT(H442,"MM")</f>
        <v>05</v>
      </c>
      <c r="N442" t="str">
        <f>TEXT(H442,"DD")</f>
        <v>14</v>
      </c>
      <c r="O442" t="str">
        <f>IF(C442&gt;1000,"High","Low")</f>
        <v>Low</v>
      </c>
      <c r="P442" t="str">
        <f>IF(C442&gt;2500,"HIGH",IF(C442&gt;1000,"MEDIUM",IF(C442&lt;1000,"LOW",0)))</f>
        <v>LOW</v>
      </c>
    </row>
    <row r="443" spans="1:16" x14ac:dyDescent="0.35">
      <c r="A443" t="s">
        <v>1078</v>
      </c>
      <c r="B443">
        <v>3918</v>
      </c>
      <c r="C443">
        <v>749</v>
      </c>
      <c r="D443">
        <v>8</v>
      </c>
      <c r="E443" t="s">
        <v>12</v>
      </c>
      <c r="F443" t="s">
        <v>33</v>
      </c>
      <c r="G443" t="s">
        <v>40</v>
      </c>
      <c r="H443" s="1">
        <v>45056</v>
      </c>
      <c r="I443" t="s">
        <v>1079</v>
      </c>
      <c r="J443" t="s">
        <v>36</v>
      </c>
      <c r="K443" t="s">
        <v>64</v>
      </c>
      <c r="L443">
        <v>2023</v>
      </c>
      <c r="M443" t="str">
        <f>TEXT(H443,"MM")</f>
        <v>05</v>
      </c>
      <c r="N443" t="str">
        <f>TEXT(H443,"DD")</f>
        <v>10</v>
      </c>
      <c r="O443" t="str">
        <f>IF(C443&gt;1000,"High","Low")</f>
        <v>Low</v>
      </c>
      <c r="P443" t="str">
        <f>IF(C443&gt;2500,"HIGH",IF(C443&gt;1000,"MEDIUM",IF(C443&lt;1000,"LOW",0)))</f>
        <v>LOW</v>
      </c>
    </row>
    <row r="444" spans="1:16" x14ac:dyDescent="0.35">
      <c r="A444" t="s">
        <v>159</v>
      </c>
      <c r="B444">
        <v>2478</v>
      </c>
      <c r="C444">
        <v>92</v>
      </c>
      <c r="D444">
        <v>12</v>
      </c>
      <c r="E444" t="s">
        <v>38</v>
      </c>
      <c r="F444" t="s">
        <v>89</v>
      </c>
      <c r="G444" t="s">
        <v>55</v>
      </c>
      <c r="H444" s="1">
        <v>45054</v>
      </c>
      <c r="I444" t="s">
        <v>160</v>
      </c>
      <c r="J444" t="s">
        <v>36</v>
      </c>
      <c r="K444" t="s">
        <v>77</v>
      </c>
      <c r="L444">
        <v>2023</v>
      </c>
      <c r="M444" t="str">
        <f>TEXT(H444,"MM")</f>
        <v>05</v>
      </c>
      <c r="N444" t="str">
        <f>TEXT(H444,"DD")</f>
        <v>08</v>
      </c>
      <c r="O444" t="str">
        <f>IF(C444&gt;1000,"High","Low")</f>
        <v>Low</v>
      </c>
      <c r="P444" t="str">
        <f>IF(C444&gt;2500,"HIGH",IF(C444&gt;1000,"MEDIUM",IF(C444&lt;1000,"LOW",0)))</f>
        <v>LOW</v>
      </c>
    </row>
    <row r="445" spans="1:16" x14ac:dyDescent="0.35">
      <c r="A445" t="s">
        <v>459</v>
      </c>
      <c r="B445">
        <v>7930</v>
      </c>
      <c r="C445">
        <v>1981</v>
      </c>
      <c r="D445">
        <v>13</v>
      </c>
      <c r="E445" t="s">
        <v>38</v>
      </c>
      <c r="F445" t="s">
        <v>42</v>
      </c>
      <c r="G445" t="s">
        <v>40</v>
      </c>
      <c r="H445" s="1">
        <v>45050</v>
      </c>
      <c r="I445" t="s">
        <v>460</v>
      </c>
      <c r="J445" t="s">
        <v>81</v>
      </c>
      <c r="K445" t="s">
        <v>96</v>
      </c>
      <c r="L445">
        <v>2023</v>
      </c>
      <c r="M445" t="str">
        <f>TEXT(H445,"MM")</f>
        <v>05</v>
      </c>
      <c r="N445" t="str">
        <f>TEXT(H445,"DD")</f>
        <v>04</v>
      </c>
      <c r="O445" t="str">
        <f>IF(C445&gt;1000,"High","Low")</f>
        <v>High</v>
      </c>
      <c r="P445" t="str">
        <f>IF(C445&gt;2500,"HIGH",IF(C445&gt;1000,"MEDIUM",IF(C445&lt;1000,"LOW",0)))</f>
        <v>MEDIUM</v>
      </c>
    </row>
    <row r="446" spans="1:16" x14ac:dyDescent="0.35">
      <c r="A446" t="s">
        <v>955</v>
      </c>
      <c r="B446">
        <v>2401</v>
      </c>
      <c r="C446">
        <v>1163</v>
      </c>
      <c r="D446">
        <v>10</v>
      </c>
      <c r="E446" t="s">
        <v>38</v>
      </c>
      <c r="F446" t="s">
        <v>89</v>
      </c>
      <c r="G446" t="s">
        <v>14</v>
      </c>
      <c r="H446" s="1">
        <v>45050</v>
      </c>
      <c r="I446" t="s">
        <v>956</v>
      </c>
      <c r="J446" t="s">
        <v>81</v>
      </c>
      <c r="K446" t="s">
        <v>96</v>
      </c>
      <c r="L446">
        <v>2023</v>
      </c>
      <c r="M446" t="str">
        <f>TEXT(H446,"MM")</f>
        <v>05</v>
      </c>
      <c r="N446" t="str">
        <f>TEXT(H446,"DD")</f>
        <v>04</v>
      </c>
      <c r="O446" t="str">
        <f>IF(C446&gt;1000,"High","Low")</f>
        <v>High</v>
      </c>
      <c r="P446" t="str">
        <f>IF(C446&gt;2500,"HIGH",IF(C446&gt;1000,"MEDIUM",IF(C446&lt;1000,"LOW",0)))</f>
        <v>MEDIUM</v>
      </c>
    </row>
    <row r="447" spans="1:16" x14ac:dyDescent="0.35">
      <c r="A447" t="s">
        <v>955</v>
      </c>
      <c r="B447">
        <v>1045</v>
      </c>
      <c r="C447">
        <v>267</v>
      </c>
      <c r="D447">
        <v>11</v>
      </c>
      <c r="E447" t="s">
        <v>12</v>
      </c>
      <c r="F447" t="s">
        <v>69</v>
      </c>
      <c r="G447" t="s">
        <v>28</v>
      </c>
      <c r="H447" s="1">
        <v>45050</v>
      </c>
      <c r="I447" t="s">
        <v>956</v>
      </c>
      <c r="J447" t="s">
        <v>81</v>
      </c>
      <c r="K447" t="s">
        <v>96</v>
      </c>
      <c r="L447">
        <v>2023</v>
      </c>
      <c r="M447" t="str">
        <f>TEXT(H447,"MM")</f>
        <v>05</v>
      </c>
      <c r="N447" t="str">
        <f>TEXT(H447,"DD")</f>
        <v>04</v>
      </c>
      <c r="O447" t="str">
        <f>IF(C447&gt;1000,"High","Low")</f>
        <v>Low</v>
      </c>
      <c r="P447" t="str">
        <f>IF(C447&gt;2500,"HIGH",IF(C447&gt;1000,"MEDIUM",IF(C447&lt;1000,"LOW",0)))</f>
        <v>LOW</v>
      </c>
    </row>
    <row r="448" spans="1:16" x14ac:dyDescent="0.35">
      <c r="A448" t="s">
        <v>1351</v>
      </c>
      <c r="B448">
        <v>7992</v>
      </c>
      <c r="C448">
        <v>893</v>
      </c>
      <c r="D448">
        <v>12</v>
      </c>
      <c r="E448" t="s">
        <v>12</v>
      </c>
      <c r="F448" t="s">
        <v>33</v>
      </c>
      <c r="G448" t="s">
        <v>40</v>
      </c>
      <c r="H448" s="1">
        <v>45050</v>
      </c>
      <c r="I448" t="s">
        <v>1353</v>
      </c>
      <c r="J448" t="s">
        <v>22</v>
      </c>
      <c r="K448" t="s">
        <v>44</v>
      </c>
      <c r="L448">
        <v>2023</v>
      </c>
      <c r="M448" t="str">
        <f>TEXT(H448,"MM")</f>
        <v>05</v>
      </c>
      <c r="N448" t="str">
        <f>TEXT(H448,"DD")</f>
        <v>04</v>
      </c>
      <c r="O448" t="str">
        <f>IF(C448&gt;1000,"High","Low")</f>
        <v>Low</v>
      </c>
      <c r="P448" t="str">
        <f>IF(C448&gt;2500,"HIGH",IF(C448&gt;1000,"MEDIUM",IF(C448&lt;1000,"LOW",0)))</f>
        <v>LOW</v>
      </c>
    </row>
    <row r="449" spans="1:16" x14ac:dyDescent="0.35">
      <c r="A449" t="s">
        <v>698</v>
      </c>
      <c r="B449">
        <v>2804</v>
      </c>
      <c r="C449">
        <v>936</v>
      </c>
      <c r="D449">
        <v>10</v>
      </c>
      <c r="E449" t="s">
        <v>12</v>
      </c>
      <c r="F449" t="s">
        <v>13</v>
      </c>
      <c r="G449" t="s">
        <v>40</v>
      </c>
      <c r="H449" s="1">
        <v>45049</v>
      </c>
      <c r="I449" t="s">
        <v>701</v>
      </c>
      <c r="J449" t="s">
        <v>16</v>
      </c>
      <c r="K449" t="s">
        <v>120</v>
      </c>
      <c r="L449">
        <v>2023</v>
      </c>
      <c r="M449" t="str">
        <f>TEXT(H449,"MM")</f>
        <v>05</v>
      </c>
      <c r="N449" t="str">
        <f>TEXT(H449,"DD")</f>
        <v>03</v>
      </c>
      <c r="O449" t="str">
        <f>IF(C449&gt;1000,"High","Low")</f>
        <v>Low</v>
      </c>
      <c r="P449" t="str">
        <f>IF(C449&gt;2500,"HIGH",IF(C449&gt;1000,"MEDIUM",IF(C449&lt;1000,"LOW",0)))</f>
        <v>LOW</v>
      </c>
    </row>
    <row r="450" spans="1:16" x14ac:dyDescent="0.35">
      <c r="A450" t="s">
        <v>811</v>
      </c>
      <c r="B450">
        <v>6596</v>
      </c>
      <c r="C450">
        <v>1439</v>
      </c>
      <c r="D450">
        <v>9</v>
      </c>
      <c r="E450" t="s">
        <v>26</v>
      </c>
      <c r="F450" t="s">
        <v>54</v>
      </c>
      <c r="G450" t="s">
        <v>28</v>
      </c>
      <c r="H450" s="1">
        <v>45049</v>
      </c>
      <c r="I450" t="s">
        <v>812</v>
      </c>
      <c r="J450" t="s">
        <v>81</v>
      </c>
      <c r="K450" t="s">
        <v>88</v>
      </c>
      <c r="L450">
        <v>2023</v>
      </c>
      <c r="M450" t="str">
        <f>TEXT(H450,"MM")</f>
        <v>05</v>
      </c>
      <c r="N450" t="str">
        <f>TEXT(H450,"DD")</f>
        <v>03</v>
      </c>
      <c r="O450" t="str">
        <f>IF(C450&gt;1000,"High","Low")</f>
        <v>High</v>
      </c>
      <c r="P450" t="str">
        <f>IF(C450&gt;2500,"HIGH",IF(C450&gt;1000,"MEDIUM",IF(C450&lt;1000,"LOW",0)))</f>
        <v>MEDIUM</v>
      </c>
    </row>
    <row r="451" spans="1:16" x14ac:dyDescent="0.35">
      <c r="A451" t="s">
        <v>285</v>
      </c>
      <c r="B451">
        <v>738</v>
      </c>
      <c r="C451">
        <v>342</v>
      </c>
      <c r="D451">
        <v>2</v>
      </c>
      <c r="E451" t="s">
        <v>38</v>
      </c>
      <c r="F451" t="s">
        <v>42</v>
      </c>
      <c r="G451" t="s">
        <v>28</v>
      </c>
      <c r="H451" s="1">
        <v>45044</v>
      </c>
      <c r="I451" t="s">
        <v>286</v>
      </c>
      <c r="J451" t="s">
        <v>81</v>
      </c>
      <c r="K451" t="s">
        <v>88</v>
      </c>
      <c r="L451">
        <v>2023</v>
      </c>
      <c r="M451" t="str">
        <f>TEXT(H451,"MM")</f>
        <v>04</v>
      </c>
      <c r="N451" t="str">
        <f>TEXT(H451,"DD")</f>
        <v>28</v>
      </c>
      <c r="O451" t="str">
        <f>IF(C451&gt;1000,"High","Low")</f>
        <v>Low</v>
      </c>
      <c r="P451" t="str">
        <f>IF(C451&gt;2500,"HIGH",IF(C451&gt;1000,"MEDIUM",IF(C451&lt;1000,"LOW",0)))</f>
        <v>LOW</v>
      </c>
    </row>
    <row r="452" spans="1:16" x14ac:dyDescent="0.35">
      <c r="A452" t="s">
        <v>993</v>
      </c>
      <c r="B452">
        <v>5317</v>
      </c>
      <c r="C452">
        <v>1345</v>
      </c>
      <c r="D452">
        <v>18</v>
      </c>
      <c r="E452" t="s">
        <v>38</v>
      </c>
      <c r="F452" t="s">
        <v>42</v>
      </c>
      <c r="G452" t="s">
        <v>28</v>
      </c>
      <c r="H452" s="1">
        <v>45044</v>
      </c>
      <c r="I452" t="s">
        <v>995</v>
      </c>
      <c r="J452" t="s">
        <v>16</v>
      </c>
      <c r="K452" t="s">
        <v>30</v>
      </c>
      <c r="L452">
        <v>2023</v>
      </c>
      <c r="M452" t="str">
        <f>TEXT(H452,"MM")</f>
        <v>04</v>
      </c>
      <c r="N452" t="str">
        <f>TEXT(H452,"DD")</f>
        <v>28</v>
      </c>
      <c r="O452" t="str">
        <f>IF(C452&gt;1000,"High","Low")</f>
        <v>High</v>
      </c>
      <c r="P452" t="str">
        <f>IF(C452&gt;2500,"HIGH",IF(C452&gt;1000,"MEDIUM",IF(C452&lt;1000,"LOW",0)))</f>
        <v>MEDIUM</v>
      </c>
    </row>
    <row r="453" spans="1:16" x14ac:dyDescent="0.35">
      <c r="A453" t="s">
        <v>993</v>
      </c>
      <c r="B453">
        <v>6304</v>
      </c>
      <c r="C453">
        <v>766</v>
      </c>
      <c r="D453">
        <v>14</v>
      </c>
      <c r="E453" t="s">
        <v>38</v>
      </c>
      <c r="F453" t="s">
        <v>39</v>
      </c>
      <c r="G453" t="s">
        <v>34</v>
      </c>
      <c r="H453" s="1">
        <v>45044</v>
      </c>
      <c r="I453" t="s">
        <v>995</v>
      </c>
      <c r="J453" t="s">
        <v>16</v>
      </c>
      <c r="K453" t="s">
        <v>30</v>
      </c>
      <c r="L453">
        <v>2023</v>
      </c>
      <c r="M453" t="str">
        <f>TEXT(H453,"MM")</f>
        <v>04</v>
      </c>
      <c r="N453" t="str">
        <f>TEXT(H453,"DD")</f>
        <v>28</v>
      </c>
      <c r="O453" t="str">
        <f>IF(C453&gt;1000,"High","Low")</f>
        <v>Low</v>
      </c>
      <c r="P453" t="str">
        <f>IF(C453&gt;2500,"HIGH",IF(C453&gt;1000,"MEDIUM",IF(C453&lt;1000,"LOW",0)))</f>
        <v>LOW</v>
      </c>
    </row>
    <row r="454" spans="1:16" x14ac:dyDescent="0.35">
      <c r="A454" t="s">
        <v>1295</v>
      </c>
      <c r="B454">
        <v>9840</v>
      </c>
      <c r="C454">
        <v>3870</v>
      </c>
      <c r="D454">
        <v>11</v>
      </c>
      <c r="E454" t="s">
        <v>12</v>
      </c>
      <c r="F454" t="s">
        <v>24</v>
      </c>
      <c r="G454" t="s">
        <v>28</v>
      </c>
      <c r="H454" s="1">
        <v>45041</v>
      </c>
      <c r="I454" t="s">
        <v>1296</v>
      </c>
      <c r="J454" t="s">
        <v>61</v>
      </c>
      <c r="K454" t="s">
        <v>73</v>
      </c>
      <c r="L454">
        <v>2023</v>
      </c>
      <c r="M454" t="str">
        <f>TEXT(H454,"MM")</f>
        <v>04</v>
      </c>
      <c r="N454" t="str">
        <f>TEXT(H454,"DD")</f>
        <v>25</v>
      </c>
      <c r="O454" t="str">
        <f>IF(C454&gt;1000,"High","Low")</f>
        <v>High</v>
      </c>
      <c r="P454" t="str">
        <f>IF(C454&gt;2500,"HIGH",IF(C454&gt;1000,"MEDIUM",IF(C454&lt;1000,"LOW",0)))</f>
        <v>HIGH</v>
      </c>
    </row>
    <row r="455" spans="1:16" x14ac:dyDescent="0.35">
      <c r="A455" t="s">
        <v>159</v>
      </c>
      <c r="B455">
        <v>2478</v>
      </c>
      <c r="C455">
        <v>92</v>
      </c>
      <c r="D455">
        <v>12</v>
      </c>
      <c r="E455" t="s">
        <v>38</v>
      </c>
      <c r="F455" t="s">
        <v>89</v>
      </c>
      <c r="G455" t="s">
        <v>55</v>
      </c>
      <c r="H455" s="1">
        <v>45040</v>
      </c>
      <c r="I455" t="s">
        <v>163</v>
      </c>
      <c r="J455" t="s">
        <v>81</v>
      </c>
      <c r="K455" t="s">
        <v>96</v>
      </c>
      <c r="L455">
        <v>2023</v>
      </c>
      <c r="M455" t="str">
        <f>TEXT(H455,"MM")</f>
        <v>04</v>
      </c>
      <c r="N455" t="str">
        <f>TEXT(H455,"DD")</f>
        <v>24</v>
      </c>
      <c r="O455" t="str">
        <f>IF(C455&gt;1000,"High","Low")</f>
        <v>Low</v>
      </c>
      <c r="P455" t="str">
        <f>IF(C455&gt;2500,"HIGH",IF(C455&gt;1000,"MEDIUM",IF(C455&lt;1000,"LOW",0)))</f>
        <v>LOW</v>
      </c>
    </row>
    <row r="456" spans="1:16" x14ac:dyDescent="0.35">
      <c r="A456" t="s">
        <v>726</v>
      </c>
      <c r="B456">
        <v>9438</v>
      </c>
      <c r="C456">
        <v>1801</v>
      </c>
      <c r="D456">
        <v>4</v>
      </c>
      <c r="E456" t="s">
        <v>12</v>
      </c>
      <c r="F456" t="s">
        <v>13</v>
      </c>
      <c r="G456" t="s">
        <v>55</v>
      </c>
      <c r="H456" s="1">
        <v>45035</v>
      </c>
      <c r="I456" t="s">
        <v>727</v>
      </c>
      <c r="J456" t="s">
        <v>16</v>
      </c>
      <c r="K456" t="s">
        <v>30</v>
      </c>
      <c r="L456">
        <v>2023</v>
      </c>
      <c r="M456" t="str">
        <f>TEXT(H456,"MM")</f>
        <v>04</v>
      </c>
      <c r="N456" t="str">
        <f>TEXT(H456,"DD")</f>
        <v>19</v>
      </c>
      <c r="O456" t="str">
        <f>IF(C456&gt;1000,"High","Low")</f>
        <v>High</v>
      </c>
      <c r="P456" t="str">
        <f>IF(C456&gt;2500,"HIGH",IF(C456&gt;1000,"MEDIUM",IF(C456&lt;1000,"LOW",0)))</f>
        <v>MEDIUM</v>
      </c>
    </row>
    <row r="457" spans="1:16" x14ac:dyDescent="0.35">
      <c r="A457" t="s">
        <v>226</v>
      </c>
      <c r="B457">
        <v>8346</v>
      </c>
      <c r="C457">
        <v>1176</v>
      </c>
      <c r="D457">
        <v>1</v>
      </c>
      <c r="E457" t="s">
        <v>12</v>
      </c>
      <c r="F457" t="s">
        <v>69</v>
      </c>
      <c r="G457" t="s">
        <v>55</v>
      </c>
      <c r="H457" s="1">
        <v>45033</v>
      </c>
      <c r="I457" t="s">
        <v>228</v>
      </c>
      <c r="J457" t="s">
        <v>19</v>
      </c>
      <c r="K457" t="s">
        <v>20</v>
      </c>
      <c r="L457">
        <v>2023</v>
      </c>
      <c r="M457" t="str">
        <f>TEXT(H457,"MM")</f>
        <v>04</v>
      </c>
      <c r="N457" t="str">
        <f>TEXT(H457,"DD")</f>
        <v>17</v>
      </c>
      <c r="O457" t="str">
        <f>IF(C457&gt;1000,"High","Low")</f>
        <v>High</v>
      </c>
      <c r="P457" t="str">
        <f>IF(C457&gt;2500,"HIGH",IF(C457&gt;1000,"MEDIUM",IF(C457&lt;1000,"LOW",0)))</f>
        <v>MEDIUM</v>
      </c>
    </row>
    <row r="458" spans="1:16" x14ac:dyDescent="0.35">
      <c r="A458" t="s">
        <v>226</v>
      </c>
      <c r="B458">
        <v>6218</v>
      </c>
      <c r="C458">
        <v>1125</v>
      </c>
      <c r="D458">
        <v>5</v>
      </c>
      <c r="E458" t="s">
        <v>38</v>
      </c>
      <c r="F458" t="s">
        <v>39</v>
      </c>
      <c r="G458" t="s">
        <v>28</v>
      </c>
      <c r="H458" s="1">
        <v>45033</v>
      </c>
      <c r="I458" t="s">
        <v>228</v>
      </c>
      <c r="J458" t="s">
        <v>19</v>
      </c>
      <c r="K458" t="s">
        <v>20</v>
      </c>
      <c r="L458">
        <v>2023</v>
      </c>
      <c r="M458" t="str">
        <f>TEXT(H458,"MM")</f>
        <v>04</v>
      </c>
      <c r="N458" t="str">
        <f>TEXT(H458,"DD")</f>
        <v>17</v>
      </c>
      <c r="O458" t="str">
        <f>IF(C458&gt;1000,"High","Low")</f>
        <v>High</v>
      </c>
      <c r="P458" t="str">
        <f>IF(C458&gt;2500,"HIGH",IF(C458&gt;1000,"MEDIUM",IF(C458&lt;1000,"LOW",0)))</f>
        <v>MEDIUM</v>
      </c>
    </row>
    <row r="459" spans="1:16" x14ac:dyDescent="0.35">
      <c r="A459" t="s">
        <v>226</v>
      </c>
      <c r="B459">
        <v>5167</v>
      </c>
      <c r="C459">
        <v>253</v>
      </c>
      <c r="D459">
        <v>14</v>
      </c>
      <c r="E459" t="s">
        <v>12</v>
      </c>
      <c r="F459" t="s">
        <v>24</v>
      </c>
      <c r="G459" t="s">
        <v>40</v>
      </c>
      <c r="H459" s="1">
        <v>45033</v>
      </c>
      <c r="I459" t="s">
        <v>228</v>
      </c>
      <c r="J459" t="s">
        <v>19</v>
      </c>
      <c r="K459" t="s">
        <v>20</v>
      </c>
      <c r="L459">
        <v>2023</v>
      </c>
      <c r="M459" t="str">
        <f>TEXT(H459,"MM")</f>
        <v>04</v>
      </c>
      <c r="N459" t="str">
        <f>TEXT(H459,"DD")</f>
        <v>17</v>
      </c>
      <c r="O459" t="str">
        <f>IF(C459&gt;1000,"High","Low")</f>
        <v>Low</v>
      </c>
      <c r="P459" t="str">
        <f>IF(C459&gt;2500,"HIGH",IF(C459&gt;1000,"MEDIUM",IF(C459&lt;1000,"LOW",0)))</f>
        <v>LOW</v>
      </c>
    </row>
    <row r="460" spans="1:16" x14ac:dyDescent="0.35">
      <c r="A460" t="s">
        <v>226</v>
      </c>
      <c r="B460">
        <v>2799</v>
      </c>
      <c r="C460">
        <v>1239</v>
      </c>
      <c r="D460">
        <v>5</v>
      </c>
      <c r="E460" t="s">
        <v>38</v>
      </c>
      <c r="F460" t="s">
        <v>50</v>
      </c>
      <c r="G460" t="s">
        <v>28</v>
      </c>
      <c r="H460" s="1">
        <v>45033</v>
      </c>
      <c r="I460" t="s">
        <v>228</v>
      </c>
      <c r="J460" t="s">
        <v>19</v>
      </c>
      <c r="K460" t="s">
        <v>20</v>
      </c>
      <c r="L460">
        <v>2023</v>
      </c>
      <c r="M460" t="str">
        <f>TEXT(H460,"MM")</f>
        <v>04</v>
      </c>
      <c r="N460" t="str">
        <f>TEXT(H460,"DD")</f>
        <v>17</v>
      </c>
      <c r="O460" t="str">
        <f>IF(C460&gt;1000,"High","Low")</f>
        <v>High</v>
      </c>
      <c r="P460" t="str">
        <f>IF(C460&gt;2500,"HIGH",IF(C460&gt;1000,"MEDIUM",IF(C460&lt;1000,"LOW",0)))</f>
        <v>MEDIUM</v>
      </c>
    </row>
    <row r="461" spans="1:16" x14ac:dyDescent="0.35">
      <c r="A461" t="s">
        <v>751</v>
      </c>
      <c r="B461">
        <v>4007</v>
      </c>
      <c r="C461">
        <v>201</v>
      </c>
      <c r="D461">
        <v>13</v>
      </c>
      <c r="E461" t="s">
        <v>38</v>
      </c>
      <c r="F461" t="s">
        <v>89</v>
      </c>
      <c r="G461" t="s">
        <v>55</v>
      </c>
      <c r="H461" s="1">
        <v>45033</v>
      </c>
      <c r="I461" t="s">
        <v>753</v>
      </c>
      <c r="J461" t="s">
        <v>61</v>
      </c>
      <c r="K461" t="s">
        <v>62</v>
      </c>
      <c r="L461">
        <v>2023</v>
      </c>
      <c r="M461" t="str">
        <f>TEXT(H461,"MM")</f>
        <v>04</v>
      </c>
      <c r="N461" t="str">
        <f>TEXT(H461,"DD")</f>
        <v>17</v>
      </c>
      <c r="O461" t="str">
        <f>IF(C461&gt;1000,"High","Low")</f>
        <v>Low</v>
      </c>
      <c r="P461" t="str">
        <f>IF(C461&gt;2500,"HIGH",IF(C461&gt;1000,"MEDIUM",IF(C461&lt;1000,"LOW",0)))</f>
        <v>LOW</v>
      </c>
    </row>
    <row r="462" spans="1:16" x14ac:dyDescent="0.35">
      <c r="A462" t="s">
        <v>1273</v>
      </c>
      <c r="B462">
        <v>3333</v>
      </c>
      <c r="C462">
        <v>700</v>
      </c>
      <c r="D462">
        <v>18</v>
      </c>
      <c r="E462" t="s">
        <v>12</v>
      </c>
      <c r="F462" t="s">
        <v>24</v>
      </c>
      <c r="G462" t="s">
        <v>55</v>
      </c>
      <c r="H462" s="1">
        <v>45033</v>
      </c>
      <c r="I462" t="s">
        <v>1274</v>
      </c>
      <c r="J462" t="s">
        <v>16</v>
      </c>
      <c r="K462" t="s">
        <v>17</v>
      </c>
      <c r="L462">
        <v>2023</v>
      </c>
      <c r="M462" t="str">
        <f>TEXT(H462,"MM")</f>
        <v>04</v>
      </c>
      <c r="N462" t="str">
        <f>TEXT(H462,"DD")</f>
        <v>17</v>
      </c>
      <c r="O462" t="str">
        <f>IF(C462&gt;1000,"High","Low")</f>
        <v>Low</v>
      </c>
      <c r="P462" t="str">
        <f>IF(C462&gt;2500,"HIGH",IF(C462&gt;1000,"MEDIUM",IF(C462&lt;1000,"LOW",0)))</f>
        <v>LOW</v>
      </c>
    </row>
    <row r="463" spans="1:16" x14ac:dyDescent="0.35">
      <c r="A463" t="s">
        <v>1330</v>
      </c>
      <c r="B463">
        <v>2101</v>
      </c>
      <c r="C463">
        <v>287</v>
      </c>
      <c r="D463">
        <v>8</v>
      </c>
      <c r="E463" t="s">
        <v>26</v>
      </c>
      <c r="F463" t="s">
        <v>27</v>
      </c>
      <c r="G463" t="s">
        <v>55</v>
      </c>
      <c r="H463" s="1">
        <v>45025</v>
      </c>
      <c r="I463" t="s">
        <v>1331</v>
      </c>
      <c r="J463" t="s">
        <v>19</v>
      </c>
      <c r="K463" t="s">
        <v>20</v>
      </c>
      <c r="L463">
        <v>2023</v>
      </c>
      <c r="M463" t="str">
        <f>TEXT(H463,"MM")</f>
        <v>04</v>
      </c>
      <c r="N463" t="str">
        <f>TEXT(H463,"DD")</f>
        <v>09</v>
      </c>
      <c r="O463" t="str">
        <f>IF(C463&gt;1000,"High","Low")</f>
        <v>Low</v>
      </c>
      <c r="P463" t="str">
        <f>IF(C463&gt;2500,"HIGH",IF(C463&gt;1000,"MEDIUM",IF(C463&lt;1000,"LOW",0)))</f>
        <v>LOW</v>
      </c>
    </row>
    <row r="464" spans="1:16" x14ac:dyDescent="0.35">
      <c r="A464" t="s">
        <v>656</v>
      </c>
      <c r="B464">
        <v>4171</v>
      </c>
      <c r="C464">
        <v>1450</v>
      </c>
      <c r="D464">
        <v>18</v>
      </c>
      <c r="E464" t="s">
        <v>26</v>
      </c>
      <c r="F464" t="s">
        <v>48</v>
      </c>
      <c r="G464" t="s">
        <v>55</v>
      </c>
      <c r="H464" s="1">
        <v>45023</v>
      </c>
      <c r="I464" t="s">
        <v>657</v>
      </c>
      <c r="J464" t="s">
        <v>61</v>
      </c>
      <c r="K464" t="s">
        <v>62</v>
      </c>
      <c r="L464">
        <v>2023</v>
      </c>
      <c r="M464" t="str">
        <f>TEXT(H464,"MM")</f>
        <v>04</v>
      </c>
      <c r="N464" t="str">
        <f>TEXT(H464,"DD")</f>
        <v>07</v>
      </c>
      <c r="O464" t="str">
        <f>IF(C464&gt;1000,"High","Low")</f>
        <v>High</v>
      </c>
      <c r="P464" t="str">
        <f>IF(C464&gt;2500,"HIGH",IF(C464&gt;1000,"MEDIUM",IF(C464&lt;1000,"LOW",0)))</f>
        <v>MEDIUM</v>
      </c>
    </row>
    <row r="465" spans="1:16" x14ac:dyDescent="0.35">
      <c r="A465" t="s">
        <v>113</v>
      </c>
      <c r="B465">
        <v>953</v>
      </c>
      <c r="C465">
        <v>93</v>
      </c>
      <c r="D465">
        <v>2</v>
      </c>
      <c r="E465" t="s">
        <v>26</v>
      </c>
      <c r="F465" t="s">
        <v>54</v>
      </c>
      <c r="G465" t="s">
        <v>28</v>
      </c>
      <c r="H465" s="1">
        <v>45022</v>
      </c>
      <c r="I465" t="s">
        <v>115</v>
      </c>
      <c r="J465" t="s">
        <v>36</v>
      </c>
      <c r="K465" t="s">
        <v>37</v>
      </c>
      <c r="L465">
        <v>2023</v>
      </c>
      <c r="M465" t="str">
        <f>TEXT(H465,"MM")</f>
        <v>04</v>
      </c>
      <c r="N465" t="str">
        <f>TEXT(H465,"DD")</f>
        <v>06</v>
      </c>
      <c r="O465" t="str">
        <f>IF(C465&gt;1000,"High","Low")</f>
        <v>Low</v>
      </c>
      <c r="P465" t="str">
        <f>IF(C465&gt;2500,"HIGH",IF(C465&gt;1000,"MEDIUM",IF(C465&lt;1000,"LOW",0)))</f>
        <v>LOW</v>
      </c>
    </row>
    <row r="466" spans="1:16" x14ac:dyDescent="0.35">
      <c r="A466" t="s">
        <v>113</v>
      </c>
      <c r="B466">
        <v>7355</v>
      </c>
      <c r="C466">
        <v>1034</v>
      </c>
      <c r="D466">
        <v>3</v>
      </c>
      <c r="E466" t="s">
        <v>38</v>
      </c>
      <c r="F466" t="s">
        <v>50</v>
      </c>
      <c r="G466" t="s">
        <v>55</v>
      </c>
      <c r="H466" s="1">
        <v>45022</v>
      </c>
      <c r="I466" t="s">
        <v>115</v>
      </c>
      <c r="J466" t="s">
        <v>36</v>
      </c>
      <c r="K466" t="s">
        <v>37</v>
      </c>
      <c r="L466">
        <v>2023</v>
      </c>
      <c r="M466" t="str">
        <f>TEXT(H466,"MM")</f>
        <v>04</v>
      </c>
      <c r="N466" t="str">
        <f>TEXT(H466,"DD")</f>
        <v>06</v>
      </c>
      <c r="O466" t="str">
        <f>IF(C466&gt;1000,"High","Low")</f>
        <v>High</v>
      </c>
      <c r="P466" t="str">
        <f>IF(C466&gt;2500,"HIGH",IF(C466&gt;1000,"MEDIUM",IF(C466&lt;1000,"LOW",0)))</f>
        <v>MEDIUM</v>
      </c>
    </row>
    <row r="467" spans="1:16" x14ac:dyDescent="0.35">
      <c r="A467" t="s">
        <v>113</v>
      </c>
      <c r="B467">
        <v>1843</v>
      </c>
      <c r="C467">
        <v>248</v>
      </c>
      <c r="D467">
        <v>3</v>
      </c>
      <c r="E467" t="s">
        <v>12</v>
      </c>
      <c r="F467" t="s">
        <v>69</v>
      </c>
      <c r="G467" t="s">
        <v>40</v>
      </c>
      <c r="H467" s="1">
        <v>45022</v>
      </c>
      <c r="I467" t="s">
        <v>115</v>
      </c>
      <c r="J467" t="s">
        <v>36</v>
      </c>
      <c r="K467" t="s">
        <v>37</v>
      </c>
      <c r="L467">
        <v>2023</v>
      </c>
      <c r="M467" t="str">
        <f>TEXT(H467,"MM")</f>
        <v>04</v>
      </c>
      <c r="N467" t="str">
        <f>TEXT(H467,"DD")</f>
        <v>06</v>
      </c>
      <c r="O467" t="str">
        <f>IF(C467&gt;1000,"High","Low")</f>
        <v>Low</v>
      </c>
      <c r="P467" t="str">
        <f>IF(C467&gt;2500,"HIGH",IF(C467&gt;1000,"MEDIUM",IF(C467&lt;1000,"LOW",0)))</f>
        <v>LOW</v>
      </c>
    </row>
    <row r="468" spans="1:16" x14ac:dyDescent="0.35">
      <c r="A468" t="s">
        <v>113</v>
      </c>
      <c r="B468">
        <v>1603</v>
      </c>
      <c r="C468">
        <v>361</v>
      </c>
      <c r="D468">
        <v>10</v>
      </c>
      <c r="E468" t="s">
        <v>26</v>
      </c>
      <c r="F468" t="s">
        <v>27</v>
      </c>
      <c r="G468" t="s">
        <v>28</v>
      </c>
      <c r="H468" s="1">
        <v>45022</v>
      </c>
      <c r="I468" t="s">
        <v>115</v>
      </c>
      <c r="J468" t="s">
        <v>36</v>
      </c>
      <c r="K468" t="s">
        <v>37</v>
      </c>
      <c r="L468">
        <v>2023</v>
      </c>
      <c r="M468" t="str">
        <f>TEXT(H468,"MM")</f>
        <v>04</v>
      </c>
      <c r="N468" t="str">
        <f>TEXT(H468,"DD")</f>
        <v>06</v>
      </c>
      <c r="O468" t="str">
        <f>IF(C468&gt;1000,"High","Low")</f>
        <v>Low</v>
      </c>
      <c r="P468" t="str">
        <f>IF(C468&gt;2500,"HIGH",IF(C468&gt;1000,"MEDIUM",IF(C468&lt;1000,"LOW",0)))</f>
        <v>LOW</v>
      </c>
    </row>
    <row r="469" spans="1:16" x14ac:dyDescent="0.35">
      <c r="A469" t="s">
        <v>1103</v>
      </c>
      <c r="B469">
        <v>6089</v>
      </c>
      <c r="C469">
        <v>139</v>
      </c>
      <c r="D469">
        <v>19</v>
      </c>
      <c r="E469" t="s">
        <v>38</v>
      </c>
      <c r="F469" t="s">
        <v>39</v>
      </c>
      <c r="G469" t="s">
        <v>28</v>
      </c>
      <c r="H469" s="1">
        <v>45021</v>
      </c>
      <c r="I469" t="s">
        <v>1106</v>
      </c>
      <c r="J469" t="s">
        <v>19</v>
      </c>
      <c r="K469" t="s">
        <v>20</v>
      </c>
      <c r="L469">
        <v>2023</v>
      </c>
      <c r="M469" t="str">
        <f>TEXT(H469,"MM")</f>
        <v>04</v>
      </c>
      <c r="N469" t="str">
        <f>TEXT(H469,"DD")</f>
        <v>05</v>
      </c>
      <c r="O469" t="str">
        <f>IF(C469&gt;1000,"High","Low")</f>
        <v>Low</v>
      </c>
      <c r="P469" t="str">
        <f>IF(C469&gt;2500,"HIGH",IF(C469&gt;1000,"MEDIUM",IF(C469&lt;1000,"LOW",0)))</f>
        <v>LOW</v>
      </c>
    </row>
    <row r="470" spans="1:16" x14ac:dyDescent="0.35">
      <c r="A470" t="s">
        <v>1103</v>
      </c>
      <c r="B470">
        <v>2586</v>
      </c>
      <c r="C470">
        <v>800</v>
      </c>
      <c r="D470">
        <v>16</v>
      </c>
      <c r="E470" t="s">
        <v>38</v>
      </c>
      <c r="F470" t="s">
        <v>39</v>
      </c>
      <c r="G470" t="s">
        <v>14</v>
      </c>
      <c r="H470" s="1">
        <v>45021</v>
      </c>
      <c r="I470" t="s">
        <v>1106</v>
      </c>
      <c r="J470" t="s">
        <v>19</v>
      </c>
      <c r="K470" t="s">
        <v>20</v>
      </c>
      <c r="L470">
        <v>2023</v>
      </c>
      <c r="M470" t="str">
        <f>TEXT(H470,"MM")</f>
        <v>04</v>
      </c>
      <c r="N470" t="str">
        <f>TEXT(H470,"DD")</f>
        <v>05</v>
      </c>
      <c r="O470" t="str">
        <f>IF(C470&gt;1000,"High","Low")</f>
        <v>Low</v>
      </c>
      <c r="P470" t="str">
        <f>IF(C470&gt;2500,"HIGH",IF(C470&gt;1000,"MEDIUM",IF(C470&lt;1000,"LOW",0)))</f>
        <v>LOW</v>
      </c>
    </row>
    <row r="471" spans="1:16" x14ac:dyDescent="0.35">
      <c r="A471" t="s">
        <v>1103</v>
      </c>
      <c r="B471">
        <v>3757</v>
      </c>
      <c r="C471">
        <v>1626</v>
      </c>
      <c r="D471">
        <v>9</v>
      </c>
      <c r="E471" t="s">
        <v>26</v>
      </c>
      <c r="F471" t="s">
        <v>54</v>
      </c>
      <c r="G471" t="s">
        <v>14</v>
      </c>
      <c r="H471" s="1">
        <v>45021</v>
      </c>
      <c r="I471" t="s">
        <v>1106</v>
      </c>
      <c r="J471" t="s">
        <v>19</v>
      </c>
      <c r="K471" t="s">
        <v>20</v>
      </c>
      <c r="L471">
        <v>2023</v>
      </c>
      <c r="M471" t="str">
        <f>TEXT(H471,"MM")</f>
        <v>04</v>
      </c>
      <c r="N471" t="str">
        <f>TEXT(H471,"DD")</f>
        <v>05</v>
      </c>
      <c r="O471" t="str">
        <f>IF(C471&gt;1000,"High","Low")</f>
        <v>High</v>
      </c>
      <c r="P471" t="str">
        <f>IF(C471&gt;2500,"HIGH",IF(C471&gt;1000,"MEDIUM",IF(C471&lt;1000,"LOW",0)))</f>
        <v>MEDIUM</v>
      </c>
    </row>
    <row r="472" spans="1:16" x14ac:dyDescent="0.35">
      <c r="A472" t="s">
        <v>819</v>
      </c>
      <c r="B472">
        <v>4629</v>
      </c>
      <c r="C472">
        <v>1660</v>
      </c>
      <c r="D472">
        <v>16</v>
      </c>
      <c r="E472" t="s">
        <v>26</v>
      </c>
      <c r="F472" t="s">
        <v>48</v>
      </c>
      <c r="G472" t="s">
        <v>34</v>
      </c>
      <c r="H472" s="1">
        <v>45018</v>
      </c>
      <c r="I472" t="s">
        <v>820</v>
      </c>
      <c r="J472" t="s">
        <v>36</v>
      </c>
      <c r="K472" t="s">
        <v>64</v>
      </c>
      <c r="L472">
        <v>2023</v>
      </c>
      <c r="M472" t="str">
        <f>TEXT(H472,"MM")</f>
        <v>04</v>
      </c>
      <c r="N472" t="str">
        <f>TEXT(H472,"DD")</f>
        <v>02</v>
      </c>
      <c r="O472" t="str">
        <f>IF(C472&gt;1000,"High","Low")</f>
        <v>High</v>
      </c>
      <c r="P472" t="str">
        <f>IF(C472&gt;2500,"HIGH",IF(C472&gt;1000,"MEDIUM",IF(C472&lt;1000,"LOW",0)))</f>
        <v>MEDIUM</v>
      </c>
    </row>
    <row r="473" spans="1:16" x14ac:dyDescent="0.35">
      <c r="A473" t="s">
        <v>905</v>
      </c>
      <c r="B473">
        <v>4037</v>
      </c>
      <c r="C473">
        <v>1494</v>
      </c>
      <c r="D473">
        <v>15</v>
      </c>
      <c r="E473" t="s">
        <v>38</v>
      </c>
      <c r="F473" t="s">
        <v>42</v>
      </c>
      <c r="G473" t="s">
        <v>34</v>
      </c>
      <c r="H473" s="1">
        <v>45017</v>
      </c>
      <c r="I473" t="s">
        <v>906</v>
      </c>
      <c r="J473" t="s">
        <v>36</v>
      </c>
      <c r="K473" t="s">
        <v>77</v>
      </c>
      <c r="L473">
        <v>2023</v>
      </c>
      <c r="M473" t="str">
        <f>TEXT(H473,"MM")</f>
        <v>04</v>
      </c>
      <c r="N473" t="str">
        <f>TEXT(H473,"DD")</f>
        <v>01</v>
      </c>
      <c r="O473" t="str">
        <f>IF(C473&gt;1000,"High","Low")</f>
        <v>High</v>
      </c>
      <c r="P473" t="str">
        <f>IF(C473&gt;2500,"HIGH",IF(C473&gt;1000,"MEDIUM",IF(C473&lt;1000,"LOW",0)))</f>
        <v>MEDIUM</v>
      </c>
    </row>
    <row r="474" spans="1:16" x14ac:dyDescent="0.35">
      <c r="A474" t="s">
        <v>311</v>
      </c>
      <c r="B474">
        <v>8200</v>
      </c>
      <c r="C474">
        <v>257</v>
      </c>
      <c r="D474">
        <v>19</v>
      </c>
      <c r="E474" t="s">
        <v>12</v>
      </c>
      <c r="F474" t="s">
        <v>33</v>
      </c>
      <c r="G474" t="s">
        <v>55</v>
      </c>
      <c r="H474" s="1">
        <v>45006</v>
      </c>
      <c r="I474" t="s">
        <v>312</v>
      </c>
      <c r="J474" t="s">
        <v>81</v>
      </c>
      <c r="K474" t="s">
        <v>88</v>
      </c>
      <c r="L474">
        <v>2023</v>
      </c>
      <c r="M474" t="str">
        <f>TEXT(H474,"MM")</f>
        <v>03</v>
      </c>
      <c r="N474" t="str">
        <f>TEXT(H474,"DD")</f>
        <v>21</v>
      </c>
      <c r="O474" t="str">
        <f>IF(C474&gt;1000,"High","Low")</f>
        <v>Low</v>
      </c>
      <c r="P474" t="str">
        <f>IF(C474&gt;2500,"HIGH",IF(C474&gt;1000,"MEDIUM",IF(C474&lt;1000,"LOW",0)))</f>
        <v>LOW</v>
      </c>
    </row>
    <row r="475" spans="1:16" x14ac:dyDescent="0.35">
      <c r="A475" t="s">
        <v>311</v>
      </c>
      <c r="B475">
        <v>9316</v>
      </c>
      <c r="C475">
        <v>3003</v>
      </c>
      <c r="D475">
        <v>13</v>
      </c>
      <c r="E475" t="s">
        <v>38</v>
      </c>
      <c r="F475" t="s">
        <v>50</v>
      </c>
      <c r="G475" t="s">
        <v>40</v>
      </c>
      <c r="H475" s="1">
        <v>45006</v>
      </c>
      <c r="I475" t="s">
        <v>312</v>
      </c>
      <c r="J475" t="s">
        <v>81</v>
      </c>
      <c r="K475" t="s">
        <v>88</v>
      </c>
      <c r="L475">
        <v>2023</v>
      </c>
      <c r="M475" t="str">
        <f>TEXT(H475,"MM")</f>
        <v>03</v>
      </c>
      <c r="N475" t="str">
        <f>TEXT(H475,"DD")</f>
        <v>21</v>
      </c>
      <c r="O475" t="str">
        <f>IF(C475&gt;1000,"High","Low")</f>
        <v>High</v>
      </c>
      <c r="P475" t="str">
        <f>IF(C475&gt;2500,"HIGH",IF(C475&gt;1000,"MEDIUM",IF(C475&lt;1000,"LOW",0)))</f>
        <v>HIGH</v>
      </c>
    </row>
    <row r="476" spans="1:16" x14ac:dyDescent="0.35">
      <c r="A476" t="s">
        <v>311</v>
      </c>
      <c r="B476">
        <v>6379</v>
      </c>
      <c r="C476">
        <v>3128</v>
      </c>
      <c r="D476">
        <v>15</v>
      </c>
      <c r="E476" t="s">
        <v>12</v>
      </c>
      <c r="F476" t="s">
        <v>13</v>
      </c>
      <c r="G476" t="s">
        <v>55</v>
      </c>
      <c r="H476" s="1">
        <v>45006</v>
      </c>
      <c r="I476" t="s">
        <v>312</v>
      </c>
      <c r="J476" t="s">
        <v>81</v>
      </c>
      <c r="K476" t="s">
        <v>88</v>
      </c>
      <c r="L476">
        <v>2023</v>
      </c>
      <c r="M476" t="str">
        <f>TEXT(H476,"MM")</f>
        <v>03</v>
      </c>
      <c r="N476" t="str">
        <f>TEXT(H476,"DD")</f>
        <v>21</v>
      </c>
      <c r="O476" t="str">
        <f>IF(C476&gt;1000,"High","Low")</f>
        <v>High</v>
      </c>
      <c r="P476" t="str">
        <f>IF(C476&gt;2500,"HIGH",IF(C476&gt;1000,"MEDIUM",IF(C476&lt;1000,"LOW",0)))</f>
        <v>HIGH</v>
      </c>
    </row>
    <row r="477" spans="1:16" x14ac:dyDescent="0.35">
      <c r="A477" t="s">
        <v>848</v>
      </c>
      <c r="B477">
        <v>8526</v>
      </c>
      <c r="C477">
        <v>1704</v>
      </c>
      <c r="D477">
        <v>4</v>
      </c>
      <c r="E477" t="s">
        <v>26</v>
      </c>
      <c r="F477" t="s">
        <v>66</v>
      </c>
      <c r="G477" t="s">
        <v>28</v>
      </c>
      <c r="H477" s="1">
        <v>45006</v>
      </c>
      <c r="I477" t="s">
        <v>849</v>
      </c>
      <c r="J477" t="s">
        <v>61</v>
      </c>
      <c r="K477" t="s">
        <v>73</v>
      </c>
      <c r="L477">
        <v>2023</v>
      </c>
      <c r="M477" t="str">
        <f>TEXT(H477,"MM")</f>
        <v>03</v>
      </c>
      <c r="N477" t="str">
        <f>TEXT(H477,"DD")</f>
        <v>21</v>
      </c>
      <c r="O477" t="str">
        <f>IF(C477&gt;1000,"High","Low")</f>
        <v>High</v>
      </c>
      <c r="P477" t="str">
        <f>IF(C477&gt;2500,"HIGH",IF(C477&gt;1000,"MEDIUM",IF(C477&lt;1000,"LOW",0)))</f>
        <v>MEDIUM</v>
      </c>
    </row>
    <row r="478" spans="1:16" x14ac:dyDescent="0.35">
      <c r="A478" t="s">
        <v>935</v>
      </c>
      <c r="B478">
        <v>9869</v>
      </c>
      <c r="C478">
        <v>4299</v>
      </c>
      <c r="D478">
        <v>12</v>
      </c>
      <c r="E478" t="s">
        <v>12</v>
      </c>
      <c r="F478" t="s">
        <v>24</v>
      </c>
      <c r="G478" t="s">
        <v>28</v>
      </c>
      <c r="H478" s="1">
        <v>45006</v>
      </c>
      <c r="I478" t="s">
        <v>936</v>
      </c>
      <c r="J478" t="s">
        <v>36</v>
      </c>
      <c r="K478" t="s">
        <v>64</v>
      </c>
      <c r="L478">
        <v>2023</v>
      </c>
      <c r="M478" t="str">
        <f>TEXT(H478,"MM")</f>
        <v>03</v>
      </c>
      <c r="N478" t="str">
        <f>TEXT(H478,"DD")</f>
        <v>21</v>
      </c>
      <c r="O478" t="str">
        <f>IF(C478&gt;1000,"High","Low")</f>
        <v>High</v>
      </c>
      <c r="P478" t="str">
        <f>IF(C478&gt;2500,"HIGH",IF(C478&gt;1000,"MEDIUM",IF(C478&lt;1000,"LOW",0)))</f>
        <v>HIGH</v>
      </c>
    </row>
    <row r="479" spans="1:16" x14ac:dyDescent="0.35">
      <c r="A479" t="s">
        <v>1374</v>
      </c>
      <c r="B479">
        <v>8490</v>
      </c>
      <c r="C479">
        <v>3485</v>
      </c>
      <c r="D479">
        <v>3</v>
      </c>
      <c r="E479" t="s">
        <v>12</v>
      </c>
      <c r="F479" t="s">
        <v>69</v>
      </c>
      <c r="G479" t="s">
        <v>40</v>
      </c>
      <c r="H479" s="1">
        <v>45006</v>
      </c>
      <c r="I479" t="s">
        <v>1375</v>
      </c>
      <c r="J479" t="s">
        <v>22</v>
      </c>
      <c r="K479" t="s">
        <v>44</v>
      </c>
      <c r="L479">
        <v>2023</v>
      </c>
      <c r="M479" t="str">
        <f>TEXT(H479,"MM")</f>
        <v>03</v>
      </c>
      <c r="N479" t="str">
        <f>TEXT(H479,"DD")</f>
        <v>21</v>
      </c>
      <c r="O479" t="str">
        <f>IF(C479&gt;1000,"High","Low")</f>
        <v>High</v>
      </c>
      <c r="P479" t="str">
        <f>IF(C479&gt;2500,"HIGH",IF(C479&gt;1000,"MEDIUM",IF(C479&lt;1000,"LOW",0)))</f>
        <v>HIGH</v>
      </c>
    </row>
    <row r="480" spans="1:16" x14ac:dyDescent="0.35">
      <c r="A480" t="s">
        <v>534</v>
      </c>
      <c r="B480">
        <v>6385</v>
      </c>
      <c r="C480">
        <v>2656</v>
      </c>
      <c r="D480">
        <v>11</v>
      </c>
      <c r="E480" t="s">
        <v>12</v>
      </c>
      <c r="F480" t="s">
        <v>24</v>
      </c>
      <c r="G480" t="s">
        <v>40</v>
      </c>
      <c r="H480" s="1">
        <v>45003</v>
      </c>
      <c r="I480" t="s">
        <v>535</v>
      </c>
      <c r="J480" t="s">
        <v>16</v>
      </c>
      <c r="K480" t="s">
        <v>30</v>
      </c>
      <c r="L480">
        <v>2023</v>
      </c>
      <c r="M480" t="str">
        <f>TEXT(H480,"MM")</f>
        <v>03</v>
      </c>
      <c r="N480" t="str">
        <f>TEXT(H480,"DD")</f>
        <v>18</v>
      </c>
      <c r="O480" t="str">
        <f>IF(C480&gt;1000,"High","Low")</f>
        <v>High</v>
      </c>
      <c r="P480" t="str">
        <f>IF(C480&gt;2500,"HIGH",IF(C480&gt;1000,"MEDIUM",IF(C480&lt;1000,"LOW",0)))</f>
        <v>HIGH</v>
      </c>
    </row>
    <row r="481" spans="1:16" x14ac:dyDescent="0.35">
      <c r="A481" t="s">
        <v>1321</v>
      </c>
      <c r="B481">
        <v>3560</v>
      </c>
      <c r="C481">
        <v>1335</v>
      </c>
      <c r="D481">
        <v>15</v>
      </c>
      <c r="E481" t="s">
        <v>12</v>
      </c>
      <c r="F481" t="s">
        <v>13</v>
      </c>
      <c r="G481" t="s">
        <v>55</v>
      </c>
      <c r="H481" s="1">
        <v>45001</v>
      </c>
      <c r="I481" t="s">
        <v>1323</v>
      </c>
      <c r="J481" t="s">
        <v>19</v>
      </c>
      <c r="K481" t="s">
        <v>53</v>
      </c>
      <c r="L481">
        <v>2023</v>
      </c>
      <c r="M481" t="str">
        <f>TEXT(H481,"MM")</f>
        <v>03</v>
      </c>
      <c r="N481" t="str">
        <f>TEXT(H481,"DD")</f>
        <v>16</v>
      </c>
      <c r="O481" t="str">
        <f>IF(C481&gt;1000,"High","Low")</f>
        <v>High</v>
      </c>
      <c r="P481" t="str">
        <f>IF(C481&gt;2500,"HIGH",IF(C481&gt;1000,"MEDIUM",IF(C481&lt;1000,"LOW",0)))</f>
        <v>MEDIUM</v>
      </c>
    </row>
    <row r="482" spans="1:16" x14ac:dyDescent="0.35">
      <c r="A482" t="s">
        <v>963</v>
      </c>
      <c r="B482">
        <v>6147</v>
      </c>
      <c r="C482">
        <v>2526</v>
      </c>
      <c r="D482">
        <v>6</v>
      </c>
      <c r="E482" t="s">
        <v>26</v>
      </c>
      <c r="F482" t="s">
        <v>27</v>
      </c>
      <c r="G482" t="s">
        <v>28</v>
      </c>
      <c r="H482" s="1">
        <v>44999</v>
      </c>
      <c r="I482" t="s">
        <v>964</v>
      </c>
      <c r="J482" t="s">
        <v>61</v>
      </c>
      <c r="K482" t="s">
        <v>62</v>
      </c>
      <c r="L482">
        <v>2023</v>
      </c>
      <c r="M482" t="str">
        <f>TEXT(H482,"MM")</f>
        <v>03</v>
      </c>
      <c r="N482" t="str">
        <f>TEXT(H482,"DD")</f>
        <v>14</v>
      </c>
      <c r="O482" t="str">
        <f>IF(C482&gt;1000,"High","Low")</f>
        <v>High</v>
      </c>
      <c r="P482" t="str">
        <f>IF(C482&gt;2500,"HIGH",IF(C482&gt;1000,"MEDIUM",IF(C482&lt;1000,"LOW",0)))</f>
        <v>HIGH</v>
      </c>
    </row>
    <row r="483" spans="1:16" x14ac:dyDescent="0.35">
      <c r="A483" t="s">
        <v>714</v>
      </c>
      <c r="B483">
        <v>7122</v>
      </c>
      <c r="C483">
        <v>1836</v>
      </c>
      <c r="D483">
        <v>6</v>
      </c>
      <c r="E483" t="s">
        <v>12</v>
      </c>
      <c r="F483" t="s">
        <v>69</v>
      </c>
      <c r="G483" t="s">
        <v>28</v>
      </c>
      <c r="H483" s="1">
        <v>44995</v>
      </c>
      <c r="I483" t="s">
        <v>716</v>
      </c>
      <c r="J483" t="s">
        <v>61</v>
      </c>
      <c r="K483" t="s">
        <v>110</v>
      </c>
      <c r="L483">
        <v>2023</v>
      </c>
      <c r="M483" t="str">
        <f>TEXT(H483,"MM")</f>
        <v>03</v>
      </c>
      <c r="N483" t="str">
        <f>TEXT(H483,"DD")</f>
        <v>10</v>
      </c>
      <c r="O483" t="str">
        <f>IF(C483&gt;1000,"High","Low")</f>
        <v>High</v>
      </c>
      <c r="P483" t="str">
        <f>IF(C483&gt;2500,"HIGH",IF(C483&gt;1000,"MEDIUM",IF(C483&lt;1000,"LOW",0)))</f>
        <v>MEDIUM</v>
      </c>
    </row>
    <row r="484" spans="1:16" x14ac:dyDescent="0.35">
      <c r="A484" t="s">
        <v>714</v>
      </c>
      <c r="B484">
        <v>7327</v>
      </c>
      <c r="C484">
        <v>2596</v>
      </c>
      <c r="D484">
        <v>15</v>
      </c>
      <c r="E484" t="s">
        <v>26</v>
      </c>
      <c r="F484" t="s">
        <v>48</v>
      </c>
      <c r="G484" t="s">
        <v>40</v>
      </c>
      <c r="H484" s="1">
        <v>44995</v>
      </c>
      <c r="I484" t="s">
        <v>716</v>
      </c>
      <c r="J484" t="s">
        <v>61</v>
      </c>
      <c r="K484" t="s">
        <v>110</v>
      </c>
      <c r="L484">
        <v>2023</v>
      </c>
      <c r="M484" t="str">
        <f>TEXT(H484,"MM")</f>
        <v>03</v>
      </c>
      <c r="N484" t="str">
        <f>TEXT(H484,"DD")</f>
        <v>10</v>
      </c>
      <c r="O484" t="str">
        <f>IF(C484&gt;1000,"High","Low")</f>
        <v>High</v>
      </c>
      <c r="P484" t="str">
        <f>IF(C484&gt;2500,"HIGH",IF(C484&gt;1000,"MEDIUM",IF(C484&lt;1000,"LOW",0)))</f>
        <v>HIGH</v>
      </c>
    </row>
    <row r="485" spans="1:16" x14ac:dyDescent="0.35">
      <c r="A485" t="s">
        <v>1317</v>
      </c>
      <c r="B485">
        <v>9952</v>
      </c>
      <c r="C485">
        <v>3301</v>
      </c>
      <c r="D485">
        <v>15</v>
      </c>
      <c r="E485" t="s">
        <v>12</v>
      </c>
      <c r="F485" t="s">
        <v>13</v>
      </c>
      <c r="G485" t="s">
        <v>28</v>
      </c>
      <c r="H485" s="1">
        <v>44995</v>
      </c>
      <c r="I485" t="s">
        <v>1318</v>
      </c>
      <c r="J485" t="s">
        <v>61</v>
      </c>
      <c r="K485" t="s">
        <v>62</v>
      </c>
      <c r="L485">
        <v>2023</v>
      </c>
      <c r="M485" t="str">
        <f>TEXT(H485,"MM")</f>
        <v>03</v>
      </c>
      <c r="N485" t="str">
        <f>TEXT(H485,"DD")</f>
        <v>10</v>
      </c>
      <c r="O485" t="str">
        <f>IF(C485&gt;1000,"High","Low")</f>
        <v>High</v>
      </c>
      <c r="P485" t="str">
        <f>IF(C485&gt;2500,"HIGH",IF(C485&gt;1000,"MEDIUM",IF(C485&lt;1000,"LOW",0)))</f>
        <v>HIGH</v>
      </c>
    </row>
    <row r="486" spans="1:16" x14ac:dyDescent="0.35">
      <c r="A486" t="s">
        <v>1175</v>
      </c>
      <c r="B486">
        <v>5427</v>
      </c>
      <c r="C486">
        <v>728</v>
      </c>
      <c r="D486">
        <v>3</v>
      </c>
      <c r="E486" t="s">
        <v>12</v>
      </c>
      <c r="F486" t="s">
        <v>69</v>
      </c>
      <c r="G486" t="s">
        <v>14</v>
      </c>
      <c r="H486" s="1">
        <v>44994</v>
      </c>
      <c r="I486" t="s">
        <v>1176</v>
      </c>
      <c r="J486" t="s">
        <v>16</v>
      </c>
      <c r="K486" t="s">
        <v>17</v>
      </c>
      <c r="L486">
        <v>2023</v>
      </c>
      <c r="M486" t="str">
        <f>TEXT(H486,"MM")</f>
        <v>03</v>
      </c>
      <c r="N486" t="str">
        <f>TEXT(H486,"DD")</f>
        <v>09</v>
      </c>
      <c r="O486" t="str">
        <f>IF(C486&gt;1000,"High","Low")</f>
        <v>Low</v>
      </c>
      <c r="P486" t="str">
        <f>IF(C486&gt;2500,"HIGH",IF(C486&gt;1000,"MEDIUM",IF(C486&lt;1000,"LOW",0)))</f>
        <v>LOW</v>
      </c>
    </row>
    <row r="487" spans="1:16" x14ac:dyDescent="0.35">
      <c r="A487" t="s">
        <v>196</v>
      </c>
      <c r="B487">
        <v>770</v>
      </c>
      <c r="C487">
        <v>241</v>
      </c>
      <c r="D487">
        <v>11</v>
      </c>
      <c r="E487" t="s">
        <v>38</v>
      </c>
      <c r="F487" t="s">
        <v>50</v>
      </c>
      <c r="G487" t="s">
        <v>55</v>
      </c>
      <c r="H487" s="1">
        <v>44989</v>
      </c>
      <c r="I487" t="s">
        <v>198</v>
      </c>
      <c r="J487" t="s">
        <v>81</v>
      </c>
      <c r="K487" t="s">
        <v>88</v>
      </c>
      <c r="L487">
        <v>2023</v>
      </c>
      <c r="M487" t="str">
        <f>TEXT(H487,"MM")</f>
        <v>03</v>
      </c>
      <c r="N487" t="str">
        <f>TEXT(H487,"DD")</f>
        <v>04</v>
      </c>
      <c r="O487" t="str">
        <f>IF(C487&gt;1000,"High","Low")</f>
        <v>Low</v>
      </c>
      <c r="P487" t="str">
        <f>IF(C487&gt;2500,"HIGH",IF(C487&gt;1000,"MEDIUM",IF(C487&lt;1000,"LOW",0)))</f>
        <v>LOW</v>
      </c>
    </row>
    <row r="488" spans="1:16" x14ac:dyDescent="0.35">
      <c r="A488" t="s">
        <v>431</v>
      </c>
      <c r="B488">
        <v>1676</v>
      </c>
      <c r="C488">
        <v>330</v>
      </c>
      <c r="D488">
        <v>14</v>
      </c>
      <c r="E488" t="s">
        <v>12</v>
      </c>
      <c r="F488" t="s">
        <v>33</v>
      </c>
      <c r="G488" t="s">
        <v>34</v>
      </c>
      <c r="H488" s="1">
        <v>44986</v>
      </c>
      <c r="I488" t="s">
        <v>432</v>
      </c>
      <c r="J488" t="s">
        <v>81</v>
      </c>
      <c r="K488" t="s">
        <v>96</v>
      </c>
      <c r="L488">
        <v>2023</v>
      </c>
      <c r="M488" t="str">
        <f>TEXT(H488,"MM")</f>
        <v>03</v>
      </c>
      <c r="N488" t="str">
        <f>TEXT(H488,"DD")</f>
        <v>01</v>
      </c>
      <c r="O488" t="str">
        <f>IF(C488&gt;1000,"High","Low")</f>
        <v>Low</v>
      </c>
      <c r="P488" t="str">
        <f>IF(C488&gt;2500,"HIGH",IF(C488&gt;1000,"MEDIUM",IF(C488&lt;1000,"LOW",0)))</f>
        <v>LOW</v>
      </c>
    </row>
    <row r="489" spans="1:16" x14ac:dyDescent="0.35">
      <c r="A489" t="s">
        <v>431</v>
      </c>
      <c r="B489">
        <v>3927</v>
      </c>
      <c r="C489">
        <v>1133</v>
      </c>
      <c r="D489">
        <v>12</v>
      </c>
      <c r="E489" t="s">
        <v>38</v>
      </c>
      <c r="F489" t="s">
        <v>89</v>
      </c>
      <c r="G489" t="s">
        <v>55</v>
      </c>
      <c r="H489" s="1">
        <v>44986</v>
      </c>
      <c r="I489" t="s">
        <v>432</v>
      </c>
      <c r="J489" t="s">
        <v>81</v>
      </c>
      <c r="K489" t="s">
        <v>96</v>
      </c>
      <c r="L489">
        <v>2023</v>
      </c>
      <c r="M489" t="str">
        <f>TEXT(H489,"MM")</f>
        <v>03</v>
      </c>
      <c r="N489" t="str">
        <f>TEXT(H489,"DD")</f>
        <v>01</v>
      </c>
      <c r="O489" t="str">
        <f>IF(C489&gt;1000,"High","Low")</f>
        <v>High</v>
      </c>
      <c r="P489" t="str">
        <f>IF(C489&gt;2500,"HIGH",IF(C489&gt;1000,"MEDIUM",IF(C489&lt;1000,"LOW",0)))</f>
        <v>MEDIUM</v>
      </c>
    </row>
    <row r="490" spans="1:16" x14ac:dyDescent="0.35">
      <c r="A490" t="s">
        <v>431</v>
      </c>
      <c r="B490">
        <v>2776</v>
      </c>
      <c r="C490">
        <v>887</v>
      </c>
      <c r="D490">
        <v>9</v>
      </c>
      <c r="E490" t="s">
        <v>12</v>
      </c>
      <c r="F490" t="s">
        <v>69</v>
      </c>
      <c r="G490" t="s">
        <v>28</v>
      </c>
      <c r="H490" s="1">
        <v>44986</v>
      </c>
      <c r="I490" t="s">
        <v>432</v>
      </c>
      <c r="J490" t="s">
        <v>81</v>
      </c>
      <c r="K490" t="s">
        <v>96</v>
      </c>
      <c r="L490">
        <v>2023</v>
      </c>
      <c r="M490" t="str">
        <f>TEXT(H490,"MM")</f>
        <v>03</v>
      </c>
      <c r="N490" t="str">
        <f>TEXT(H490,"DD")</f>
        <v>01</v>
      </c>
      <c r="O490" t="str">
        <f>IF(C490&gt;1000,"High","Low")</f>
        <v>Low</v>
      </c>
      <c r="P490" t="str">
        <f>IF(C490&gt;2500,"HIGH",IF(C490&gt;1000,"MEDIUM",IF(C490&lt;1000,"LOW",0)))</f>
        <v>LOW</v>
      </c>
    </row>
    <row r="491" spans="1:16" x14ac:dyDescent="0.35">
      <c r="A491" t="s">
        <v>183</v>
      </c>
      <c r="B491">
        <v>3428</v>
      </c>
      <c r="C491">
        <v>350</v>
      </c>
      <c r="D491">
        <v>1</v>
      </c>
      <c r="E491" t="s">
        <v>38</v>
      </c>
      <c r="F491" t="s">
        <v>42</v>
      </c>
      <c r="G491" t="s">
        <v>40</v>
      </c>
      <c r="H491" s="1">
        <v>44985</v>
      </c>
      <c r="I491" t="s">
        <v>184</v>
      </c>
      <c r="J491" t="s">
        <v>19</v>
      </c>
      <c r="K491" t="s">
        <v>53</v>
      </c>
      <c r="L491">
        <v>2023</v>
      </c>
      <c r="M491" t="str">
        <f>TEXT(H491,"MM")</f>
        <v>02</v>
      </c>
      <c r="N491" t="str">
        <f>TEXT(H491,"DD")</f>
        <v>28</v>
      </c>
      <c r="O491" t="str">
        <f>IF(C491&gt;1000,"High","Low")</f>
        <v>Low</v>
      </c>
      <c r="P491" t="str">
        <f>IF(C491&gt;2500,"HIGH",IF(C491&gt;1000,"MEDIUM",IF(C491&lt;1000,"LOW",0)))</f>
        <v>LOW</v>
      </c>
    </row>
    <row r="492" spans="1:16" x14ac:dyDescent="0.35">
      <c r="A492" t="s">
        <v>183</v>
      </c>
      <c r="B492">
        <v>7223</v>
      </c>
      <c r="C492">
        <v>2433</v>
      </c>
      <c r="D492">
        <v>12</v>
      </c>
      <c r="E492" t="s">
        <v>26</v>
      </c>
      <c r="F492" t="s">
        <v>66</v>
      </c>
      <c r="G492" t="s">
        <v>40</v>
      </c>
      <c r="H492" s="1">
        <v>44985</v>
      </c>
      <c r="I492" t="s">
        <v>184</v>
      </c>
      <c r="J492" t="s">
        <v>19</v>
      </c>
      <c r="K492" t="s">
        <v>53</v>
      </c>
      <c r="L492">
        <v>2023</v>
      </c>
      <c r="M492" t="str">
        <f>TEXT(H492,"MM")</f>
        <v>02</v>
      </c>
      <c r="N492" t="str">
        <f>TEXT(H492,"DD")</f>
        <v>28</v>
      </c>
      <c r="O492" t="str">
        <f>IF(C492&gt;1000,"High","Low")</f>
        <v>High</v>
      </c>
      <c r="P492" t="str">
        <f>IF(C492&gt;2500,"HIGH",IF(C492&gt;1000,"MEDIUM",IF(C492&lt;1000,"LOW",0)))</f>
        <v>MEDIUM</v>
      </c>
    </row>
    <row r="493" spans="1:16" x14ac:dyDescent="0.35">
      <c r="A493" t="s">
        <v>183</v>
      </c>
      <c r="B493">
        <v>3731</v>
      </c>
      <c r="C493">
        <v>647</v>
      </c>
      <c r="D493">
        <v>1</v>
      </c>
      <c r="E493" t="s">
        <v>26</v>
      </c>
      <c r="F493" t="s">
        <v>27</v>
      </c>
      <c r="G493" t="s">
        <v>40</v>
      </c>
      <c r="H493" s="1">
        <v>44985</v>
      </c>
      <c r="I493" t="s">
        <v>184</v>
      </c>
      <c r="J493" t="s">
        <v>19</v>
      </c>
      <c r="K493" t="s">
        <v>53</v>
      </c>
      <c r="L493">
        <v>2023</v>
      </c>
      <c r="M493" t="str">
        <f>TEXT(H493,"MM")</f>
        <v>02</v>
      </c>
      <c r="N493" t="str">
        <f>TEXT(H493,"DD")</f>
        <v>28</v>
      </c>
      <c r="O493" t="str">
        <f>IF(C493&gt;1000,"High","Low")</f>
        <v>Low</v>
      </c>
      <c r="P493" t="str">
        <f>IF(C493&gt;2500,"HIGH",IF(C493&gt;1000,"MEDIUM",IF(C493&lt;1000,"LOW",0)))</f>
        <v>LOW</v>
      </c>
    </row>
    <row r="494" spans="1:16" x14ac:dyDescent="0.35">
      <c r="A494" t="s">
        <v>709</v>
      </c>
      <c r="B494">
        <v>1732</v>
      </c>
      <c r="C494">
        <v>766</v>
      </c>
      <c r="D494">
        <v>7</v>
      </c>
      <c r="E494" t="s">
        <v>26</v>
      </c>
      <c r="F494" t="s">
        <v>66</v>
      </c>
      <c r="G494" t="s">
        <v>14</v>
      </c>
      <c r="H494" s="1">
        <v>44985</v>
      </c>
      <c r="I494" t="s">
        <v>710</v>
      </c>
      <c r="J494" t="s">
        <v>22</v>
      </c>
      <c r="K494" t="s">
        <v>44</v>
      </c>
      <c r="L494">
        <v>2023</v>
      </c>
      <c r="M494" t="str">
        <f>TEXT(H494,"MM")</f>
        <v>02</v>
      </c>
      <c r="N494" t="str">
        <f>TEXT(H494,"DD")</f>
        <v>28</v>
      </c>
      <c r="O494" t="str">
        <f>IF(C494&gt;1000,"High","Low")</f>
        <v>Low</v>
      </c>
      <c r="P494" t="str">
        <f>IF(C494&gt;2500,"HIGH",IF(C494&gt;1000,"MEDIUM",IF(C494&lt;1000,"LOW",0)))</f>
        <v>LOW</v>
      </c>
    </row>
    <row r="495" spans="1:16" x14ac:dyDescent="0.35">
      <c r="A495" t="s">
        <v>709</v>
      </c>
      <c r="B495">
        <v>8788</v>
      </c>
      <c r="C495">
        <v>3944</v>
      </c>
      <c r="D495">
        <v>19</v>
      </c>
      <c r="E495" t="s">
        <v>26</v>
      </c>
      <c r="F495" t="s">
        <v>54</v>
      </c>
      <c r="G495" t="s">
        <v>34</v>
      </c>
      <c r="H495" s="1">
        <v>44985</v>
      </c>
      <c r="I495" t="s">
        <v>710</v>
      </c>
      <c r="J495" t="s">
        <v>22</v>
      </c>
      <c r="K495" t="s">
        <v>44</v>
      </c>
      <c r="L495">
        <v>2023</v>
      </c>
      <c r="M495" t="str">
        <f>TEXT(H495,"MM")</f>
        <v>02</v>
      </c>
      <c r="N495" t="str">
        <f>TEXT(H495,"DD")</f>
        <v>28</v>
      </c>
      <c r="O495" t="str">
        <f>IF(C495&gt;1000,"High","Low")</f>
        <v>High</v>
      </c>
      <c r="P495" t="str">
        <f>IF(C495&gt;2500,"HIGH",IF(C495&gt;1000,"MEDIUM",IF(C495&lt;1000,"LOW",0)))</f>
        <v>HIGH</v>
      </c>
    </row>
    <row r="496" spans="1:16" x14ac:dyDescent="0.35">
      <c r="A496" t="s">
        <v>651</v>
      </c>
      <c r="B496">
        <v>1133</v>
      </c>
      <c r="C496">
        <v>73</v>
      </c>
      <c r="D496">
        <v>17</v>
      </c>
      <c r="E496" t="s">
        <v>38</v>
      </c>
      <c r="F496" t="s">
        <v>42</v>
      </c>
      <c r="G496" t="s">
        <v>14</v>
      </c>
      <c r="H496" s="1">
        <v>44980</v>
      </c>
      <c r="I496" t="s">
        <v>652</v>
      </c>
      <c r="J496" t="s">
        <v>81</v>
      </c>
      <c r="K496" t="s">
        <v>96</v>
      </c>
      <c r="L496">
        <v>2023</v>
      </c>
      <c r="M496" t="str">
        <f>TEXT(H496,"MM")</f>
        <v>02</v>
      </c>
      <c r="N496" t="str">
        <f>TEXT(H496,"DD")</f>
        <v>23</v>
      </c>
      <c r="O496" t="str">
        <f>IF(C496&gt;1000,"High","Low")</f>
        <v>Low</v>
      </c>
      <c r="P496" t="str">
        <f>IF(C496&gt;2500,"HIGH",IF(C496&gt;1000,"MEDIUM",IF(C496&lt;1000,"LOW",0)))</f>
        <v>LOW</v>
      </c>
    </row>
    <row r="497" spans="1:16" x14ac:dyDescent="0.35">
      <c r="A497" t="s">
        <v>651</v>
      </c>
      <c r="B497">
        <v>6248</v>
      </c>
      <c r="C497">
        <v>1168</v>
      </c>
      <c r="D497">
        <v>19</v>
      </c>
      <c r="E497" t="s">
        <v>38</v>
      </c>
      <c r="F497" t="s">
        <v>89</v>
      </c>
      <c r="G497" t="s">
        <v>55</v>
      </c>
      <c r="H497" s="1">
        <v>44980</v>
      </c>
      <c r="I497" t="s">
        <v>652</v>
      </c>
      <c r="J497" t="s">
        <v>81</v>
      </c>
      <c r="K497" t="s">
        <v>96</v>
      </c>
      <c r="L497">
        <v>2023</v>
      </c>
      <c r="M497" t="str">
        <f>TEXT(H497,"MM")</f>
        <v>02</v>
      </c>
      <c r="N497" t="str">
        <f>TEXT(H497,"DD")</f>
        <v>23</v>
      </c>
      <c r="O497" t="str">
        <f>IF(C497&gt;1000,"High","Low")</f>
        <v>High</v>
      </c>
      <c r="P497" t="str">
        <f>IF(C497&gt;2500,"HIGH",IF(C497&gt;1000,"MEDIUM",IF(C497&lt;1000,"LOW",0)))</f>
        <v>MEDIUM</v>
      </c>
    </row>
    <row r="498" spans="1:16" x14ac:dyDescent="0.35">
      <c r="A498" t="s">
        <v>1095</v>
      </c>
      <c r="B498">
        <v>3747</v>
      </c>
      <c r="C498">
        <v>410</v>
      </c>
      <c r="D498">
        <v>5</v>
      </c>
      <c r="E498" t="s">
        <v>26</v>
      </c>
      <c r="F498" t="s">
        <v>48</v>
      </c>
      <c r="G498" t="s">
        <v>40</v>
      </c>
      <c r="H498" s="1">
        <v>44974</v>
      </c>
      <c r="I498" t="s">
        <v>1099</v>
      </c>
      <c r="J498" t="s">
        <v>19</v>
      </c>
      <c r="K498" t="s">
        <v>20</v>
      </c>
      <c r="L498">
        <v>2023</v>
      </c>
      <c r="M498" t="str">
        <f>TEXT(H498,"MM")</f>
        <v>02</v>
      </c>
      <c r="N498" t="str">
        <f>TEXT(H498,"DD")</f>
        <v>17</v>
      </c>
      <c r="O498" t="str">
        <f>IF(C498&gt;1000,"High","Low")</f>
        <v>Low</v>
      </c>
      <c r="P498" t="str">
        <f>IF(C498&gt;2500,"HIGH",IF(C498&gt;1000,"MEDIUM",IF(C498&lt;1000,"LOW",0)))</f>
        <v>LOW</v>
      </c>
    </row>
    <row r="499" spans="1:16" x14ac:dyDescent="0.35">
      <c r="A499" t="s">
        <v>1095</v>
      </c>
      <c r="B499">
        <v>3194</v>
      </c>
      <c r="C499">
        <v>534</v>
      </c>
      <c r="D499">
        <v>4</v>
      </c>
      <c r="E499" t="s">
        <v>26</v>
      </c>
      <c r="F499" t="s">
        <v>66</v>
      </c>
      <c r="G499" t="s">
        <v>14</v>
      </c>
      <c r="H499" s="1">
        <v>44974</v>
      </c>
      <c r="I499" t="s">
        <v>1099</v>
      </c>
      <c r="J499" t="s">
        <v>19</v>
      </c>
      <c r="K499" t="s">
        <v>20</v>
      </c>
      <c r="L499">
        <v>2023</v>
      </c>
      <c r="M499" t="str">
        <f>TEXT(H499,"MM")</f>
        <v>02</v>
      </c>
      <c r="N499" t="str">
        <f>TEXT(H499,"DD")</f>
        <v>17</v>
      </c>
      <c r="O499" t="str">
        <f>IF(C499&gt;1000,"High","Low")</f>
        <v>Low</v>
      </c>
      <c r="P499" t="str">
        <f>IF(C499&gt;2500,"HIGH",IF(C499&gt;1000,"MEDIUM",IF(C499&lt;1000,"LOW",0)))</f>
        <v>LOW</v>
      </c>
    </row>
    <row r="500" spans="1:16" x14ac:dyDescent="0.35">
      <c r="A500" t="s">
        <v>74</v>
      </c>
      <c r="B500">
        <v>5219</v>
      </c>
      <c r="C500">
        <v>1180</v>
      </c>
      <c r="D500">
        <v>20</v>
      </c>
      <c r="E500" t="s">
        <v>26</v>
      </c>
      <c r="F500" t="s">
        <v>66</v>
      </c>
      <c r="G500" t="s">
        <v>55</v>
      </c>
      <c r="H500" s="1">
        <v>44960</v>
      </c>
      <c r="I500" t="s">
        <v>76</v>
      </c>
      <c r="J500" t="s">
        <v>36</v>
      </c>
      <c r="K500" t="s">
        <v>77</v>
      </c>
      <c r="L500">
        <v>2023</v>
      </c>
      <c r="M500" t="str">
        <f>TEXT(H500,"MM")</f>
        <v>02</v>
      </c>
      <c r="N500" t="str">
        <f>TEXT(H500,"DD")</f>
        <v>03</v>
      </c>
      <c r="O500" t="str">
        <f>IF(C500&gt;1000,"High","Low")</f>
        <v>High</v>
      </c>
      <c r="P500" t="str">
        <f>IF(C500&gt;2500,"HIGH",IF(C500&gt;1000,"MEDIUM",IF(C500&lt;1000,"LOW",0)))</f>
        <v>MEDIUM</v>
      </c>
    </row>
    <row r="501" spans="1:16" x14ac:dyDescent="0.35">
      <c r="A501" t="s">
        <v>993</v>
      </c>
      <c r="B501">
        <v>5317</v>
      </c>
      <c r="C501">
        <v>1345</v>
      </c>
      <c r="D501">
        <v>18</v>
      </c>
      <c r="E501" t="s">
        <v>38</v>
      </c>
      <c r="F501" t="s">
        <v>42</v>
      </c>
      <c r="G501" t="s">
        <v>28</v>
      </c>
      <c r="H501" s="1">
        <v>44960</v>
      </c>
      <c r="I501" t="s">
        <v>994</v>
      </c>
      <c r="J501" t="s">
        <v>81</v>
      </c>
      <c r="K501" t="s">
        <v>82</v>
      </c>
      <c r="L501">
        <v>2023</v>
      </c>
      <c r="M501" t="str">
        <f>TEXT(H501,"MM")</f>
        <v>02</v>
      </c>
      <c r="N501" t="str">
        <f>TEXT(H501,"DD")</f>
        <v>03</v>
      </c>
      <c r="O501" t="str">
        <f>IF(C501&gt;1000,"High","Low")</f>
        <v>High</v>
      </c>
      <c r="P501" t="str">
        <f>IF(C501&gt;2500,"HIGH",IF(C501&gt;1000,"MEDIUM",IF(C501&lt;1000,"LOW",0)))</f>
        <v>MEDIUM</v>
      </c>
    </row>
    <row r="502" spans="1:16" x14ac:dyDescent="0.35">
      <c r="A502" t="s">
        <v>993</v>
      </c>
      <c r="B502">
        <v>6304</v>
      </c>
      <c r="C502">
        <v>766</v>
      </c>
      <c r="D502">
        <v>14</v>
      </c>
      <c r="E502" t="s">
        <v>38</v>
      </c>
      <c r="F502" t="s">
        <v>39</v>
      </c>
      <c r="G502" t="s">
        <v>34</v>
      </c>
      <c r="H502" s="1">
        <v>44960</v>
      </c>
      <c r="I502" t="s">
        <v>994</v>
      </c>
      <c r="J502" t="s">
        <v>81</v>
      </c>
      <c r="K502" t="s">
        <v>82</v>
      </c>
      <c r="L502">
        <v>2023</v>
      </c>
      <c r="M502" t="str">
        <f>TEXT(H502,"MM")</f>
        <v>02</v>
      </c>
      <c r="N502" t="str">
        <f>TEXT(H502,"DD")</f>
        <v>03</v>
      </c>
      <c r="O502" t="str">
        <f>IF(C502&gt;1000,"High","Low")</f>
        <v>Low</v>
      </c>
      <c r="P502" t="str">
        <f>IF(C502&gt;2500,"HIGH",IF(C502&gt;1000,"MEDIUM",IF(C502&lt;1000,"LOW",0)))</f>
        <v>LOW</v>
      </c>
    </row>
    <row r="503" spans="1:16" x14ac:dyDescent="0.35">
      <c r="A503" t="s">
        <v>1228</v>
      </c>
      <c r="B503">
        <v>4918</v>
      </c>
      <c r="C503">
        <v>1485</v>
      </c>
      <c r="D503">
        <v>7</v>
      </c>
      <c r="E503" t="s">
        <v>12</v>
      </c>
      <c r="F503" t="s">
        <v>69</v>
      </c>
      <c r="G503" t="s">
        <v>14</v>
      </c>
      <c r="H503" s="1">
        <v>44959</v>
      </c>
      <c r="I503" t="s">
        <v>1229</v>
      </c>
      <c r="J503" t="s">
        <v>16</v>
      </c>
      <c r="K503" t="s">
        <v>120</v>
      </c>
      <c r="L503">
        <v>2023</v>
      </c>
      <c r="M503" t="str">
        <f>TEXT(H503,"MM")</f>
        <v>02</v>
      </c>
      <c r="N503" t="str">
        <f>TEXT(H503,"DD")</f>
        <v>02</v>
      </c>
      <c r="O503" t="str">
        <f>IF(C503&gt;1000,"High","Low")</f>
        <v>High</v>
      </c>
      <c r="P503" t="str">
        <f>IF(C503&gt;2500,"HIGH",IF(C503&gt;1000,"MEDIUM",IF(C503&lt;1000,"LOW",0)))</f>
        <v>MEDIUM</v>
      </c>
    </row>
    <row r="504" spans="1:16" x14ac:dyDescent="0.35">
      <c r="A504" t="s">
        <v>274</v>
      </c>
      <c r="B504">
        <v>7421</v>
      </c>
      <c r="C504">
        <v>958</v>
      </c>
      <c r="D504">
        <v>10</v>
      </c>
      <c r="E504" t="s">
        <v>38</v>
      </c>
      <c r="F504" t="s">
        <v>39</v>
      </c>
      <c r="G504" t="s">
        <v>55</v>
      </c>
      <c r="H504" s="1">
        <v>44955</v>
      </c>
      <c r="I504" t="s">
        <v>277</v>
      </c>
      <c r="J504" t="s">
        <v>61</v>
      </c>
      <c r="K504" t="s">
        <v>62</v>
      </c>
      <c r="L504">
        <v>2023</v>
      </c>
      <c r="M504" t="str">
        <f>TEXT(H504,"MM")</f>
        <v>01</v>
      </c>
      <c r="N504" t="str">
        <f>TEXT(H504,"DD")</f>
        <v>29</v>
      </c>
      <c r="O504" t="str">
        <f>IF(C504&gt;1000,"High","Low")</f>
        <v>Low</v>
      </c>
      <c r="P504" t="str">
        <f>IF(C504&gt;2500,"HIGH",IF(C504&gt;1000,"MEDIUM",IF(C504&lt;1000,"LOW",0)))</f>
        <v>LOW</v>
      </c>
    </row>
    <row r="505" spans="1:16" x14ac:dyDescent="0.35">
      <c r="A505" t="s">
        <v>316</v>
      </c>
      <c r="B505">
        <v>1760</v>
      </c>
      <c r="C505">
        <v>619</v>
      </c>
      <c r="D505">
        <v>16</v>
      </c>
      <c r="E505" t="s">
        <v>38</v>
      </c>
      <c r="F505" t="s">
        <v>50</v>
      </c>
      <c r="G505" t="s">
        <v>28</v>
      </c>
      <c r="H505" s="1">
        <v>44954</v>
      </c>
      <c r="I505" t="s">
        <v>318</v>
      </c>
      <c r="J505" t="s">
        <v>61</v>
      </c>
      <c r="K505" t="s">
        <v>110</v>
      </c>
      <c r="L505">
        <v>2023</v>
      </c>
      <c r="M505" t="str">
        <f>TEXT(H505,"MM")</f>
        <v>01</v>
      </c>
      <c r="N505" t="str">
        <f>TEXT(H505,"DD")</f>
        <v>28</v>
      </c>
      <c r="O505" t="str">
        <f>IF(C505&gt;1000,"High","Low")</f>
        <v>Low</v>
      </c>
      <c r="P505" t="str">
        <f>IF(C505&gt;2500,"HIGH",IF(C505&gt;1000,"MEDIUM",IF(C505&lt;1000,"LOW",0)))</f>
        <v>LOW</v>
      </c>
    </row>
    <row r="506" spans="1:16" x14ac:dyDescent="0.35">
      <c r="A506" t="s">
        <v>316</v>
      </c>
      <c r="B506">
        <v>6351</v>
      </c>
      <c r="C506">
        <v>986</v>
      </c>
      <c r="D506">
        <v>15</v>
      </c>
      <c r="E506" t="s">
        <v>12</v>
      </c>
      <c r="F506" t="s">
        <v>24</v>
      </c>
      <c r="G506" t="s">
        <v>14</v>
      </c>
      <c r="H506" s="1">
        <v>44954</v>
      </c>
      <c r="I506" t="s">
        <v>318</v>
      </c>
      <c r="J506" t="s">
        <v>61</v>
      </c>
      <c r="K506" t="s">
        <v>110</v>
      </c>
      <c r="L506">
        <v>2023</v>
      </c>
      <c r="M506" t="str">
        <f>TEXT(H506,"MM")</f>
        <v>01</v>
      </c>
      <c r="N506" t="str">
        <f>TEXT(H506,"DD")</f>
        <v>28</v>
      </c>
      <c r="O506" t="str">
        <f>IF(C506&gt;1000,"High","Low")</f>
        <v>Low</v>
      </c>
      <c r="P506" t="str">
        <f>IF(C506&gt;2500,"HIGH",IF(C506&gt;1000,"MEDIUM",IF(C506&lt;1000,"LOW",0)))</f>
        <v>LOW</v>
      </c>
    </row>
    <row r="507" spans="1:16" x14ac:dyDescent="0.35">
      <c r="A507" t="s">
        <v>1052</v>
      </c>
      <c r="B507">
        <v>3661</v>
      </c>
      <c r="C507">
        <v>436</v>
      </c>
      <c r="D507">
        <v>13</v>
      </c>
      <c r="E507" t="s">
        <v>38</v>
      </c>
      <c r="F507" t="s">
        <v>50</v>
      </c>
      <c r="G507" t="s">
        <v>34</v>
      </c>
      <c r="H507" s="1">
        <v>44952</v>
      </c>
      <c r="I507" t="s">
        <v>1053</v>
      </c>
      <c r="J507" t="s">
        <v>61</v>
      </c>
      <c r="K507" t="s">
        <v>73</v>
      </c>
      <c r="L507">
        <v>2023</v>
      </c>
      <c r="M507" t="str">
        <f>TEXT(H507,"MM")</f>
        <v>01</v>
      </c>
      <c r="N507" t="str">
        <f>TEXT(H507,"DD")</f>
        <v>26</v>
      </c>
      <c r="O507" t="str">
        <f>IF(C507&gt;1000,"High","Low")</f>
        <v>Low</v>
      </c>
      <c r="P507" t="str">
        <f>IF(C507&gt;2500,"HIGH",IF(C507&gt;1000,"MEDIUM",IF(C507&lt;1000,"LOW",0)))</f>
        <v>LOW</v>
      </c>
    </row>
    <row r="508" spans="1:16" x14ac:dyDescent="0.35">
      <c r="A508" t="s">
        <v>604</v>
      </c>
      <c r="B508">
        <v>4688</v>
      </c>
      <c r="C508">
        <v>1841</v>
      </c>
      <c r="D508">
        <v>3</v>
      </c>
      <c r="E508" t="s">
        <v>12</v>
      </c>
      <c r="F508" t="s">
        <v>33</v>
      </c>
      <c r="G508" t="s">
        <v>40</v>
      </c>
      <c r="H508" s="1">
        <v>44949</v>
      </c>
      <c r="I508" t="s">
        <v>605</v>
      </c>
      <c r="J508" t="s">
        <v>36</v>
      </c>
      <c r="K508" t="s">
        <v>77</v>
      </c>
      <c r="L508">
        <v>2023</v>
      </c>
      <c r="M508" t="str">
        <f>TEXT(H508,"MM")</f>
        <v>01</v>
      </c>
      <c r="N508" t="str">
        <f>TEXT(H508,"DD")</f>
        <v>23</v>
      </c>
      <c r="O508" t="str">
        <f>IF(C508&gt;1000,"High","Low")</f>
        <v>High</v>
      </c>
      <c r="P508" t="str">
        <f>IF(C508&gt;2500,"HIGH",IF(C508&gt;1000,"MEDIUM",IF(C508&lt;1000,"LOW",0)))</f>
        <v>MEDIUM</v>
      </c>
    </row>
    <row r="509" spans="1:16" x14ac:dyDescent="0.35">
      <c r="A509" t="s">
        <v>491</v>
      </c>
      <c r="B509">
        <v>5564</v>
      </c>
      <c r="C509">
        <v>175</v>
      </c>
      <c r="D509">
        <v>11</v>
      </c>
      <c r="E509" t="s">
        <v>12</v>
      </c>
      <c r="F509" t="s">
        <v>33</v>
      </c>
      <c r="G509" t="s">
        <v>55</v>
      </c>
      <c r="H509" s="1">
        <v>44948</v>
      </c>
      <c r="I509" t="s">
        <v>492</v>
      </c>
      <c r="J509" t="s">
        <v>19</v>
      </c>
      <c r="K509" t="s">
        <v>20</v>
      </c>
      <c r="L509">
        <v>2023</v>
      </c>
      <c r="M509" t="str">
        <f>TEXT(H509,"MM")</f>
        <v>01</v>
      </c>
      <c r="N509" t="str">
        <f>TEXT(H509,"DD")</f>
        <v>22</v>
      </c>
      <c r="O509" t="str">
        <f>IF(C509&gt;1000,"High","Low")</f>
        <v>Low</v>
      </c>
      <c r="P509" t="str">
        <f>IF(C509&gt;2500,"HIGH",IF(C509&gt;1000,"MEDIUM",IF(C509&lt;1000,"LOW",0)))</f>
        <v>LOW</v>
      </c>
    </row>
    <row r="510" spans="1:16" x14ac:dyDescent="0.35">
      <c r="A510" t="s">
        <v>491</v>
      </c>
      <c r="B510">
        <v>3953</v>
      </c>
      <c r="C510">
        <v>1776</v>
      </c>
      <c r="D510">
        <v>15</v>
      </c>
      <c r="E510" t="s">
        <v>12</v>
      </c>
      <c r="F510" t="s">
        <v>13</v>
      </c>
      <c r="G510" t="s">
        <v>14</v>
      </c>
      <c r="H510" s="1">
        <v>44948</v>
      </c>
      <c r="I510" t="s">
        <v>492</v>
      </c>
      <c r="J510" t="s">
        <v>19</v>
      </c>
      <c r="K510" t="s">
        <v>20</v>
      </c>
      <c r="L510">
        <v>2023</v>
      </c>
      <c r="M510" t="str">
        <f>TEXT(H510,"MM")</f>
        <v>01</v>
      </c>
      <c r="N510" t="str">
        <f>TEXT(H510,"DD")</f>
        <v>22</v>
      </c>
      <c r="O510" t="str">
        <f>IF(C510&gt;1000,"High","Low")</f>
        <v>High</v>
      </c>
      <c r="P510" t="str">
        <f>IF(C510&gt;2500,"HIGH",IF(C510&gt;1000,"MEDIUM",IF(C510&lt;1000,"LOW",0)))</f>
        <v>MEDIUM</v>
      </c>
    </row>
    <row r="511" spans="1:16" x14ac:dyDescent="0.35">
      <c r="A511" t="s">
        <v>828</v>
      </c>
      <c r="B511">
        <v>8769</v>
      </c>
      <c r="C511">
        <v>3178</v>
      </c>
      <c r="D511">
        <v>16</v>
      </c>
      <c r="E511" t="s">
        <v>26</v>
      </c>
      <c r="F511" t="s">
        <v>48</v>
      </c>
      <c r="G511" t="s">
        <v>28</v>
      </c>
      <c r="H511" s="1">
        <v>44946</v>
      </c>
      <c r="I511" t="s">
        <v>829</v>
      </c>
      <c r="J511" t="s">
        <v>19</v>
      </c>
      <c r="K511" t="s">
        <v>20</v>
      </c>
      <c r="L511">
        <v>2023</v>
      </c>
      <c r="M511" t="str">
        <f>TEXT(H511,"MM")</f>
        <v>01</v>
      </c>
      <c r="N511" t="str">
        <f>TEXT(H511,"DD")</f>
        <v>20</v>
      </c>
      <c r="O511" t="str">
        <f>IF(C511&gt;1000,"High","Low")</f>
        <v>High</v>
      </c>
      <c r="P511" t="str">
        <f>IF(C511&gt;2500,"HIGH",IF(C511&gt;1000,"MEDIUM",IF(C511&lt;1000,"LOW",0)))</f>
        <v>HIGH</v>
      </c>
    </row>
    <row r="512" spans="1:16" x14ac:dyDescent="0.35">
      <c r="A512" t="s">
        <v>950</v>
      </c>
      <c r="B512">
        <v>714</v>
      </c>
      <c r="C512">
        <v>232</v>
      </c>
      <c r="D512">
        <v>14</v>
      </c>
      <c r="E512" t="s">
        <v>38</v>
      </c>
      <c r="F512" t="s">
        <v>39</v>
      </c>
      <c r="G512" t="s">
        <v>14</v>
      </c>
      <c r="H512" s="1">
        <v>44944</v>
      </c>
      <c r="I512" t="s">
        <v>951</v>
      </c>
      <c r="J512" t="s">
        <v>81</v>
      </c>
      <c r="K512" t="s">
        <v>82</v>
      </c>
      <c r="L512">
        <v>2023</v>
      </c>
      <c r="M512" t="str">
        <f>TEXT(H512,"MM")</f>
        <v>01</v>
      </c>
      <c r="N512" t="str">
        <f>TEXT(H512,"DD")</f>
        <v>18</v>
      </c>
      <c r="O512" t="str">
        <f>IF(C512&gt;1000,"High","Low")</f>
        <v>Low</v>
      </c>
      <c r="P512" t="str">
        <f>IF(C512&gt;2500,"HIGH",IF(C512&gt;1000,"MEDIUM",IF(C512&lt;1000,"LOW",0)))</f>
        <v>LOW</v>
      </c>
    </row>
    <row r="513" spans="1:16" x14ac:dyDescent="0.35">
      <c r="A513" t="s">
        <v>1249</v>
      </c>
      <c r="B513">
        <v>847</v>
      </c>
      <c r="C513">
        <v>355</v>
      </c>
      <c r="D513">
        <v>17</v>
      </c>
      <c r="E513" t="s">
        <v>38</v>
      </c>
      <c r="F513" t="s">
        <v>39</v>
      </c>
      <c r="G513" t="s">
        <v>55</v>
      </c>
      <c r="H513" s="1">
        <v>44944</v>
      </c>
      <c r="I513" t="s">
        <v>1252</v>
      </c>
      <c r="J513" t="s">
        <v>36</v>
      </c>
      <c r="K513" t="s">
        <v>77</v>
      </c>
      <c r="L513">
        <v>2023</v>
      </c>
      <c r="M513" t="str">
        <f>TEXT(H513,"MM")</f>
        <v>01</v>
      </c>
      <c r="N513" t="str">
        <f>TEXT(H513,"DD")</f>
        <v>18</v>
      </c>
      <c r="O513" t="str">
        <f>IF(C513&gt;1000,"High","Low")</f>
        <v>Low</v>
      </c>
      <c r="P513" t="str">
        <f>IF(C513&gt;2500,"HIGH",IF(C513&gt;1000,"MEDIUM",IF(C513&lt;1000,"LOW",0)))</f>
        <v>LOW</v>
      </c>
    </row>
    <row r="514" spans="1:16" x14ac:dyDescent="0.35">
      <c r="A514" t="s">
        <v>367</v>
      </c>
      <c r="B514">
        <v>1231</v>
      </c>
      <c r="C514">
        <v>214</v>
      </c>
      <c r="D514">
        <v>20</v>
      </c>
      <c r="E514" t="s">
        <v>12</v>
      </c>
      <c r="F514" t="s">
        <v>33</v>
      </c>
      <c r="G514" t="s">
        <v>28</v>
      </c>
      <c r="H514" s="1">
        <v>44943</v>
      </c>
      <c r="I514" t="s">
        <v>368</v>
      </c>
      <c r="J514" t="s">
        <v>81</v>
      </c>
      <c r="K514" t="s">
        <v>82</v>
      </c>
      <c r="L514">
        <v>2023</v>
      </c>
      <c r="M514" t="str">
        <f>TEXT(H514,"MM")</f>
        <v>01</v>
      </c>
      <c r="N514" t="str">
        <f>TEXT(H514,"DD")</f>
        <v>17</v>
      </c>
      <c r="O514" t="str">
        <f>IF(C514&gt;1000,"High","Low")</f>
        <v>Low</v>
      </c>
      <c r="P514" t="str">
        <f>IF(C514&gt;2500,"HIGH",IF(C514&gt;1000,"MEDIUM",IF(C514&lt;1000,"LOW",0)))</f>
        <v>LOW</v>
      </c>
    </row>
    <row r="515" spans="1:16" x14ac:dyDescent="0.35">
      <c r="A515" t="s">
        <v>941</v>
      </c>
      <c r="B515">
        <v>798</v>
      </c>
      <c r="C515">
        <v>308</v>
      </c>
      <c r="D515">
        <v>10</v>
      </c>
      <c r="E515" t="s">
        <v>12</v>
      </c>
      <c r="F515" t="s">
        <v>69</v>
      </c>
      <c r="G515" t="s">
        <v>28</v>
      </c>
      <c r="H515" s="1">
        <v>44938</v>
      </c>
      <c r="I515" t="s">
        <v>942</v>
      </c>
      <c r="J515" t="s">
        <v>22</v>
      </c>
      <c r="K515" t="s">
        <v>23</v>
      </c>
      <c r="L515">
        <v>2023</v>
      </c>
      <c r="M515" t="str">
        <f>TEXT(H515,"MM")</f>
        <v>01</v>
      </c>
      <c r="N515" t="str">
        <f>TEXT(H515,"DD")</f>
        <v>12</v>
      </c>
      <c r="O515" t="str">
        <f>IF(C515&gt;1000,"High","Low")</f>
        <v>Low</v>
      </c>
      <c r="P515" t="str">
        <f>IF(C515&gt;2500,"HIGH",IF(C515&gt;1000,"MEDIUM",IF(C515&lt;1000,"LOW",0)))</f>
        <v>LOW</v>
      </c>
    </row>
    <row r="516" spans="1:16" x14ac:dyDescent="0.35">
      <c r="A516" t="s">
        <v>941</v>
      </c>
      <c r="B516">
        <v>7967</v>
      </c>
      <c r="C516">
        <v>2504</v>
      </c>
      <c r="D516">
        <v>13</v>
      </c>
      <c r="E516" t="s">
        <v>12</v>
      </c>
      <c r="F516" t="s">
        <v>24</v>
      </c>
      <c r="G516" t="s">
        <v>34</v>
      </c>
      <c r="H516" s="1">
        <v>44938</v>
      </c>
      <c r="I516" t="s">
        <v>942</v>
      </c>
      <c r="J516" t="s">
        <v>22</v>
      </c>
      <c r="K516" t="s">
        <v>23</v>
      </c>
      <c r="L516">
        <v>2023</v>
      </c>
      <c r="M516" t="str">
        <f>TEXT(H516,"MM")</f>
        <v>01</v>
      </c>
      <c r="N516" t="str">
        <f>TEXT(H516,"DD")</f>
        <v>12</v>
      </c>
      <c r="O516" t="str">
        <f>IF(C516&gt;1000,"High","Low")</f>
        <v>High</v>
      </c>
      <c r="P516" t="str">
        <f>IF(C516&gt;2500,"HIGH",IF(C516&gt;1000,"MEDIUM",IF(C516&lt;1000,"LOW",0)))</f>
        <v>HIGH</v>
      </c>
    </row>
    <row r="517" spans="1:16" x14ac:dyDescent="0.35">
      <c r="A517" t="s">
        <v>454</v>
      </c>
      <c r="B517">
        <v>2901</v>
      </c>
      <c r="C517">
        <v>1411</v>
      </c>
      <c r="D517">
        <v>2</v>
      </c>
      <c r="E517" t="s">
        <v>26</v>
      </c>
      <c r="F517" t="s">
        <v>54</v>
      </c>
      <c r="G517" t="s">
        <v>28</v>
      </c>
      <c r="H517" s="1">
        <v>44937</v>
      </c>
      <c r="I517" t="s">
        <v>456</v>
      </c>
      <c r="J517" t="s">
        <v>36</v>
      </c>
      <c r="K517" t="s">
        <v>37</v>
      </c>
      <c r="L517">
        <v>2023</v>
      </c>
      <c r="M517" t="str">
        <f>TEXT(H517,"MM")</f>
        <v>01</v>
      </c>
      <c r="N517" t="str">
        <f>TEXT(H517,"DD")</f>
        <v>11</v>
      </c>
      <c r="O517" t="str">
        <f>IF(C517&gt;1000,"High","Low")</f>
        <v>High</v>
      </c>
      <c r="P517" t="str">
        <f>IF(C517&gt;2500,"HIGH",IF(C517&gt;1000,"MEDIUM",IF(C517&lt;1000,"LOW",0)))</f>
        <v>MEDIUM</v>
      </c>
    </row>
    <row r="518" spans="1:16" x14ac:dyDescent="0.35">
      <c r="A518" t="s">
        <v>454</v>
      </c>
      <c r="B518">
        <v>6934</v>
      </c>
      <c r="C518">
        <v>1152</v>
      </c>
      <c r="D518">
        <v>6</v>
      </c>
      <c r="E518" t="s">
        <v>26</v>
      </c>
      <c r="F518" t="s">
        <v>27</v>
      </c>
      <c r="G518" t="s">
        <v>40</v>
      </c>
      <c r="H518" s="1">
        <v>44937</v>
      </c>
      <c r="I518" t="s">
        <v>456</v>
      </c>
      <c r="J518" t="s">
        <v>36</v>
      </c>
      <c r="K518" t="s">
        <v>37</v>
      </c>
      <c r="L518">
        <v>2023</v>
      </c>
      <c r="M518" t="str">
        <f>TEXT(H518,"MM")</f>
        <v>01</v>
      </c>
      <c r="N518" t="str">
        <f>TEXT(H518,"DD")</f>
        <v>11</v>
      </c>
      <c r="O518" t="str">
        <f>IF(C518&gt;1000,"High","Low")</f>
        <v>High</v>
      </c>
      <c r="P518" t="str">
        <f>IF(C518&gt;2500,"HIGH",IF(C518&gt;1000,"MEDIUM",IF(C518&lt;1000,"LOW",0)))</f>
        <v>MEDIUM</v>
      </c>
    </row>
    <row r="519" spans="1:16" x14ac:dyDescent="0.35">
      <c r="A519" t="s">
        <v>1201</v>
      </c>
      <c r="B519">
        <v>762</v>
      </c>
      <c r="C519">
        <v>92</v>
      </c>
      <c r="D519">
        <v>11</v>
      </c>
      <c r="E519" t="s">
        <v>12</v>
      </c>
      <c r="F519" t="s">
        <v>24</v>
      </c>
      <c r="G519" t="s">
        <v>55</v>
      </c>
      <c r="H519" s="1">
        <v>44932</v>
      </c>
      <c r="I519" t="s">
        <v>1202</v>
      </c>
      <c r="J519" t="s">
        <v>19</v>
      </c>
      <c r="K519" t="s">
        <v>53</v>
      </c>
      <c r="L519">
        <v>2023</v>
      </c>
      <c r="M519" t="str">
        <f>TEXT(H519,"MM")</f>
        <v>01</v>
      </c>
      <c r="N519" t="str">
        <f>TEXT(H519,"DD")</f>
        <v>06</v>
      </c>
      <c r="O519" t="str">
        <f>IF(C519&gt;1000,"High","Low")</f>
        <v>Low</v>
      </c>
      <c r="P519" t="str">
        <f>IF(C519&gt;2500,"HIGH",IF(C519&gt;1000,"MEDIUM",IF(C519&lt;1000,"LOW",0)))</f>
        <v>LOW</v>
      </c>
    </row>
    <row r="520" spans="1:16" x14ac:dyDescent="0.35">
      <c r="A520" t="s">
        <v>858</v>
      </c>
      <c r="B520">
        <v>3776</v>
      </c>
      <c r="C520">
        <v>1100</v>
      </c>
      <c r="D520">
        <v>9</v>
      </c>
      <c r="E520" t="s">
        <v>12</v>
      </c>
      <c r="F520" t="s">
        <v>13</v>
      </c>
      <c r="G520" t="s">
        <v>34</v>
      </c>
      <c r="H520" s="1">
        <v>44923</v>
      </c>
      <c r="I520" t="s">
        <v>860</v>
      </c>
      <c r="J520" t="s">
        <v>19</v>
      </c>
      <c r="K520" t="s">
        <v>136</v>
      </c>
      <c r="L520">
        <v>2022</v>
      </c>
      <c r="M520" t="str">
        <f>TEXT(H520,"MM")</f>
        <v>12</v>
      </c>
      <c r="N520" t="str">
        <f>TEXT(H520,"DD")</f>
        <v>28</v>
      </c>
      <c r="O520" t="str">
        <f>IF(C520&gt;1000,"High","Low")</f>
        <v>High</v>
      </c>
      <c r="P520" t="str">
        <f>IF(C520&gt;2500,"HIGH",IF(C520&gt;1000,"MEDIUM",IF(C520&lt;1000,"LOW",0)))</f>
        <v>MEDIUM</v>
      </c>
    </row>
    <row r="521" spans="1:16" x14ac:dyDescent="0.35">
      <c r="A521" t="s">
        <v>484</v>
      </c>
      <c r="B521">
        <v>1248</v>
      </c>
      <c r="C521">
        <v>584</v>
      </c>
      <c r="D521">
        <v>13</v>
      </c>
      <c r="E521" t="s">
        <v>26</v>
      </c>
      <c r="F521" t="s">
        <v>27</v>
      </c>
      <c r="G521" t="s">
        <v>34</v>
      </c>
      <c r="H521" s="1">
        <v>44922</v>
      </c>
      <c r="I521" t="s">
        <v>486</v>
      </c>
      <c r="J521" t="s">
        <v>36</v>
      </c>
      <c r="K521" t="s">
        <v>77</v>
      </c>
      <c r="L521">
        <v>2022</v>
      </c>
      <c r="M521" t="str">
        <f>TEXT(H521,"MM")</f>
        <v>12</v>
      </c>
      <c r="N521" t="str">
        <f>TEXT(H521,"DD")</f>
        <v>27</v>
      </c>
      <c r="O521" t="str">
        <f>IF(C521&gt;1000,"High","Low")</f>
        <v>Low</v>
      </c>
      <c r="P521" t="str">
        <f>IF(C521&gt;2500,"HIGH",IF(C521&gt;1000,"MEDIUM",IF(C521&lt;1000,"LOW",0)))</f>
        <v>LOW</v>
      </c>
    </row>
    <row r="522" spans="1:16" x14ac:dyDescent="0.35">
      <c r="A522" t="s">
        <v>484</v>
      </c>
      <c r="B522">
        <v>3669</v>
      </c>
      <c r="C522">
        <v>154</v>
      </c>
      <c r="D522">
        <v>14</v>
      </c>
      <c r="E522" t="s">
        <v>26</v>
      </c>
      <c r="F522" t="s">
        <v>48</v>
      </c>
      <c r="G522" t="s">
        <v>34</v>
      </c>
      <c r="H522" s="1">
        <v>44922</v>
      </c>
      <c r="I522" t="s">
        <v>486</v>
      </c>
      <c r="J522" t="s">
        <v>36</v>
      </c>
      <c r="K522" t="s">
        <v>77</v>
      </c>
      <c r="L522">
        <v>2022</v>
      </c>
      <c r="M522" t="str">
        <f>TEXT(H522,"MM")</f>
        <v>12</v>
      </c>
      <c r="N522" t="str">
        <f>TEXT(H522,"DD")</f>
        <v>27</v>
      </c>
      <c r="O522" t="str">
        <f>IF(C522&gt;1000,"High","Low")</f>
        <v>Low</v>
      </c>
      <c r="P522" t="str">
        <f>IF(C522&gt;2500,"HIGH",IF(C522&gt;1000,"MEDIUM",IF(C522&lt;1000,"LOW",0)))</f>
        <v>LOW</v>
      </c>
    </row>
    <row r="523" spans="1:16" x14ac:dyDescent="0.35">
      <c r="A523" t="s">
        <v>484</v>
      </c>
      <c r="B523">
        <v>514</v>
      </c>
      <c r="C523">
        <v>109</v>
      </c>
      <c r="D523">
        <v>15</v>
      </c>
      <c r="E523" t="s">
        <v>26</v>
      </c>
      <c r="F523" t="s">
        <v>54</v>
      </c>
      <c r="G523" t="s">
        <v>28</v>
      </c>
      <c r="H523" s="1">
        <v>44922</v>
      </c>
      <c r="I523" t="s">
        <v>486</v>
      </c>
      <c r="J523" t="s">
        <v>36</v>
      </c>
      <c r="K523" t="s">
        <v>77</v>
      </c>
      <c r="L523">
        <v>2022</v>
      </c>
      <c r="M523" t="str">
        <f>TEXT(H523,"MM")</f>
        <v>12</v>
      </c>
      <c r="N523" t="str">
        <f>TEXT(H523,"DD")</f>
        <v>27</v>
      </c>
      <c r="O523" t="str">
        <f>IF(C523&gt;1000,"High","Low")</f>
        <v>Low</v>
      </c>
      <c r="P523" t="str">
        <f>IF(C523&gt;2500,"HIGH",IF(C523&gt;1000,"MEDIUM",IF(C523&lt;1000,"LOW",0)))</f>
        <v>LOW</v>
      </c>
    </row>
    <row r="524" spans="1:16" x14ac:dyDescent="0.35">
      <c r="A524" t="s">
        <v>548</v>
      </c>
      <c r="B524">
        <v>7792</v>
      </c>
      <c r="C524">
        <v>1403</v>
      </c>
      <c r="D524">
        <v>13</v>
      </c>
      <c r="E524" t="s">
        <v>26</v>
      </c>
      <c r="F524" t="s">
        <v>54</v>
      </c>
      <c r="G524" t="s">
        <v>14</v>
      </c>
      <c r="H524" s="1">
        <v>44922</v>
      </c>
      <c r="I524" t="s">
        <v>550</v>
      </c>
      <c r="J524" t="s">
        <v>22</v>
      </c>
      <c r="K524" t="s">
        <v>58</v>
      </c>
      <c r="L524">
        <v>2022</v>
      </c>
      <c r="M524" t="str">
        <f>TEXT(H524,"MM")</f>
        <v>12</v>
      </c>
      <c r="N524" t="str">
        <f>TEXT(H524,"DD")</f>
        <v>27</v>
      </c>
      <c r="O524" t="str">
        <f>IF(C524&gt;1000,"High","Low")</f>
        <v>High</v>
      </c>
      <c r="P524" t="str">
        <f>IF(C524&gt;2500,"HIGH",IF(C524&gt;1000,"MEDIUM",IF(C524&lt;1000,"LOW",0)))</f>
        <v>MEDIUM</v>
      </c>
    </row>
    <row r="525" spans="1:16" x14ac:dyDescent="0.35">
      <c r="A525" t="s">
        <v>548</v>
      </c>
      <c r="B525">
        <v>2346</v>
      </c>
      <c r="C525">
        <v>388</v>
      </c>
      <c r="D525">
        <v>14</v>
      </c>
      <c r="E525" t="s">
        <v>38</v>
      </c>
      <c r="F525" t="s">
        <v>42</v>
      </c>
      <c r="G525" t="s">
        <v>28</v>
      </c>
      <c r="H525" s="1">
        <v>44922</v>
      </c>
      <c r="I525" t="s">
        <v>550</v>
      </c>
      <c r="J525" t="s">
        <v>22</v>
      </c>
      <c r="K525" t="s">
        <v>58</v>
      </c>
      <c r="L525">
        <v>2022</v>
      </c>
      <c r="M525" t="str">
        <f>TEXT(H525,"MM")</f>
        <v>12</v>
      </c>
      <c r="N525" t="str">
        <f>TEXT(H525,"DD")</f>
        <v>27</v>
      </c>
      <c r="O525" t="str">
        <f>IF(C525&gt;1000,"High","Low")</f>
        <v>Low</v>
      </c>
      <c r="P525" t="str">
        <f>IF(C525&gt;2500,"HIGH",IF(C525&gt;1000,"MEDIUM",IF(C525&lt;1000,"LOW",0)))</f>
        <v>LOW</v>
      </c>
    </row>
    <row r="526" spans="1:16" x14ac:dyDescent="0.35">
      <c r="A526" t="s">
        <v>842</v>
      </c>
      <c r="B526">
        <v>2944</v>
      </c>
      <c r="C526">
        <v>249</v>
      </c>
      <c r="D526">
        <v>5</v>
      </c>
      <c r="E526" t="s">
        <v>26</v>
      </c>
      <c r="F526" t="s">
        <v>66</v>
      </c>
      <c r="G526" t="s">
        <v>40</v>
      </c>
      <c r="H526" s="1">
        <v>44921</v>
      </c>
      <c r="I526" t="s">
        <v>844</v>
      </c>
      <c r="J526" t="s">
        <v>61</v>
      </c>
      <c r="K526" t="s">
        <v>62</v>
      </c>
      <c r="L526">
        <v>2022</v>
      </c>
      <c r="M526" t="str">
        <f>TEXT(H526,"MM")</f>
        <v>12</v>
      </c>
      <c r="N526" t="str">
        <f>TEXT(H526,"DD")</f>
        <v>26</v>
      </c>
      <c r="O526" t="str">
        <f>IF(C526&gt;1000,"High","Low")</f>
        <v>Low</v>
      </c>
      <c r="P526" t="str">
        <f>IF(C526&gt;2500,"HIGH",IF(C526&gt;1000,"MEDIUM",IF(C526&lt;1000,"LOW",0)))</f>
        <v>LOW</v>
      </c>
    </row>
    <row r="527" spans="1:16" x14ac:dyDescent="0.35">
      <c r="A527" t="s">
        <v>552</v>
      </c>
      <c r="B527">
        <v>7346</v>
      </c>
      <c r="C527">
        <v>1043</v>
      </c>
      <c r="D527">
        <v>10</v>
      </c>
      <c r="E527" t="s">
        <v>38</v>
      </c>
      <c r="F527" t="s">
        <v>50</v>
      </c>
      <c r="G527" t="s">
        <v>40</v>
      </c>
      <c r="H527" s="1">
        <v>44920</v>
      </c>
      <c r="I527" t="s">
        <v>553</v>
      </c>
      <c r="J527" t="s">
        <v>81</v>
      </c>
      <c r="K527" t="s">
        <v>82</v>
      </c>
      <c r="L527">
        <v>2022</v>
      </c>
      <c r="M527" t="str">
        <f>TEXT(H527,"MM")</f>
        <v>12</v>
      </c>
      <c r="N527" t="str">
        <f>TEXT(H527,"DD")</f>
        <v>25</v>
      </c>
      <c r="O527" t="str">
        <f>IF(C527&gt;1000,"High","Low")</f>
        <v>High</v>
      </c>
      <c r="P527" t="str">
        <f>IF(C527&gt;2500,"HIGH",IF(C527&gt;1000,"MEDIUM",IF(C527&lt;1000,"LOW",0)))</f>
        <v>MEDIUM</v>
      </c>
    </row>
    <row r="528" spans="1:16" x14ac:dyDescent="0.35">
      <c r="A528" t="s">
        <v>552</v>
      </c>
      <c r="B528">
        <v>9770</v>
      </c>
      <c r="C528">
        <v>4132</v>
      </c>
      <c r="D528">
        <v>7</v>
      </c>
      <c r="E528" t="s">
        <v>12</v>
      </c>
      <c r="F528" t="s">
        <v>13</v>
      </c>
      <c r="G528" t="s">
        <v>14</v>
      </c>
      <c r="H528" s="1">
        <v>44920</v>
      </c>
      <c r="I528" t="s">
        <v>553</v>
      </c>
      <c r="J528" t="s">
        <v>81</v>
      </c>
      <c r="K528" t="s">
        <v>82</v>
      </c>
      <c r="L528">
        <v>2022</v>
      </c>
      <c r="M528" t="str">
        <f>TEXT(H528,"MM")</f>
        <v>12</v>
      </c>
      <c r="N528" t="str">
        <f>TEXT(H528,"DD")</f>
        <v>25</v>
      </c>
      <c r="O528" t="str">
        <f>IF(C528&gt;1000,"High","Low")</f>
        <v>High</v>
      </c>
      <c r="P528" t="str">
        <f>IF(C528&gt;2500,"HIGH",IF(C528&gt;1000,"MEDIUM",IF(C528&lt;1000,"LOW",0)))</f>
        <v>HIGH</v>
      </c>
    </row>
    <row r="529" spans="1:16" x14ac:dyDescent="0.35">
      <c r="A529" t="s">
        <v>552</v>
      </c>
      <c r="B529">
        <v>7179</v>
      </c>
      <c r="C529">
        <v>683</v>
      </c>
      <c r="D529">
        <v>13</v>
      </c>
      <c r="E529" t="s">
        <v>12</v>
      </c>
      <c r="F529" t="s">
        <v>33</v>
      </c>
      <c r="G529" t="s">
        <v>40</v>
      </c>
      <c r="H529" s="1">
        <v>44920</v>
      </c>
      <c r="I529" t="s">
        <v>553</v>
      </c>
      <c r="J529" t="s">
        <v>81</v>
      </c>
      <c r="K529" t="s">
        <v>82</v>
      </c>
      <c r="L529">
        <v>2022</v>
      </c>
      <c r="M529" t="str">
        <f>TEXT(H529,"MM")</f>
        <v>12</v>
      </c>
      <c r="N529" t="str">
        <f>TEXT(H529,"DD")</f>
        <v>25</v>
      </c>
      <c r="O529" t="str">
        <f>IF(C529&gt;1000,"High","Low")</f>
        <v>Low</v>
      </c>
      <c r="P529" t="str">
        <f>IF(C529&gt;2500,"HIGH",IF(C529&gt;1000,"MEDIUM",IF(C529&lt;1000,"LOW",0)))</f>
        <v>LOW</v>
      </c>
    </row>
    <row r="530" spans="1:16" x14ac:dyDescent="0.35">
      <c r="A530" t="s">
        <v>609</v>
      </c>
      <c r="B530">
        <v>6967</v>
      </c>
      <c r="C530">
        <v>3257</v>
      </c>
      <c r="D530">
        <v>17</v>
      </c>
      <c r="E530" t="s">
        <v>38</v>
      </c>
      <c r="F530" t="s">
        <v>89</v>
      </c>
      <c r="G530" t="s">
        <v>55</v>
      </c>
      <c r="H530" s="1">
        <v>44920</v>
      </c>
      <c r="I530" t="s">
        <v>610</v>
      </c>
      <c r="J530" t="s">
        <v>81</v>
      </c>
      <c r="K530" t="s">
        <v>88</v>
      </c>
      <c r="L530">
        <v>2022</v>
      </c>
      <c r="M530" t="str">
        <f>TEXT(H530,"MM")</f>
        <v>12</v>
      </c>
      <c r="N530" t="str">
        <f>TEXT(H530,"DD")</f>
        <v>25</v>
      </c>
      <c r="O530" t="str">
        <f>IF(C530&gt;1000,"High","Low")</f>
        <v>High</v>
      </c>
      <c r="P530" t="str">
        <f>IF(C530&gt;2500,"HIGH",IF(C530&gt;1000,"MEDIUM",IF(C530&lt;1000,"LOW",0)))</f>
        <v>HIGH</v>
      </c>
    </row>
    <row r="531" spans="1:16" x14ac:dyDescent="0.35">
      <c r="A531" t="s">
        <v>609</v>
      </c>
      <c r="B531">
        <v>1091</v>
      </c>
      <c r="C531">
        <v>277</v>
      </c>
      <c r="D531">
        <v>6</v>
      </c>
      <c r="E531" t="s">
        <v>26</v>
      </c>
      <c r="F531" t="s">
        <v>54</v>
      </c>
      <c r="G531" t="s">
        <v>55</v>
      </c>
      <c r="H531" s="1">
        <v>44920</v>
      </c>
      <c r="I531" t="s">
        <v>610</v>
      </c>
      <c r="J531" t="s">
        <v>81</v>
      </c>
      <c r="K531" t="s">
        <v>88</v>
      </c>
      <c r="L531">
        <v>2022</v>
      </c>
      <c r="M531" t="str">
        <f>TEXT(H531,"MM")</f>
        <v>12</v>
      </c>
      <c r="N531" t="str">
        <f>TEXT(H531,"DD")</f>
        <v>25</v>
      </c>
      <c r="O531" t="str">
        <f>IF(C531&gt;1000,"High","Low")</f>
        <v>Low</v>
      </c>
      <c r="P531" t="str">
        <f>IF(C531&gt;2500,"HIGH",IF(C531&gt;1000,"MEDIUM",IF(C531&lt;1000,"LOW",0)))</f>
        <v>LOW</v>
      </c>
    </row>
    <row r="532" spans="1:16" x14ac:dyDescent="0.35">
      <c r="A532" t="s">
        <v>609</v>
      </c>
      <c r="B532">
        <v>6027</v>
      </c>
      <c r="C532">
        <v>1530</v>
      </c>
      <c r="D532">
        <v>2</v>
      </c>
      <c r="E532" t="s">
        <v>26</v>
      </c>
      <c r="F532" t="s">
        <v>66</v>
      </c>
      <c r="G532" t="s">
        <v>40</v>
      </c>
      <c r="H532" s="1">
        <v>44920</v>
      </c>
      <c r="I532" t="s">
        <v>610</v>
      </c>
      <c r="J532" t="s">
        <v>81</v>
      </c>
      <c r="K532" t="s">
        <v>88</v>
      </c>
      <c r="L532">
        <v>2022</v>
      </c>
      <c r="M532" t="str">
        <f>TEXT(H532,"MM")</f>
        <v>12</v>
      </c>
      <c r="N532" t="str">
        <f>TEXT(H532,"DD")</f>
        <v>25</v>
      </c>
      <c r="O532" t="str">
        <f>IF(C532&gt;1000,"High","Low")</f>
        <v>High</v>
      </c>
      <c r="P532" t="str">
        <f>IF(C532&gt;2500,"HIGH",IF(C532&gt;1000,"MEDIUM",IF(C532&lt;1000,"LOW",0)))</f>
        <v>MEDIUM</v>
      </c>
    </row>
    <row r="533" spans="1:16" x14ac:dyDescent="0.35">
      <c r="A533" t="s">
        <v>147</v>
      </c>
      <c r="B533">
        <v>1954</v>
      </c>
      <c r="C533">
        <v>294</v>
      </c>
      <c r="D533">
        <v>7</v>
      </c>
      <c r="E533" t="s">
        <v>38</v>
      </c>
      <c r="F533" t="s">
        <v>50</v>
      </c>
      <c r="G533" t="s">
        <v>28</v>
      </c>
      <c r="H533" s="1">
        <v>44918</v>
      </c>
      <c r="I533" t="s">
        <v>148</v>
      </c>
      <c r="J533" t="s">
        <v>61</v>
      </c>
      <c r="K533" t="s">
        <v>73</v>
      </c>
      <c r="L533">
        <v>2022</v>
      </c>
      <c r="M533" t="str">
        <f>TEXT(H533,"MM")</f>
        <v>12</v>
      </c>
      <c r="N533" t="str">
        <f>TEXT(H533,"DD")</f>
        <v>23</v>
      </c>
      <c r="O533" t="str">
        <f>IF(C533&gt;1000,"High","Low")</f>
        <v>Low</v>
      </c>
      <c r="P533" t="str">
        <f>IF(C533&gt;2500,"HIGH",IF(C533&gt;1000,"MEDIUM",IF(C533&lt;1000,"LOW",0)))</f>
        <v>LOW</v>
      </c>
    </row>
    <row r="534" spans="1:16" x14ac:dyDescent="0.35">
      <c r="A534" t="s">
        <v>758</v>
      </c>
      <c r="B534">
        <v>8141</v>
      </c>
      <c r="C534">
        <v>3968</v>
      </c>
      <c r="D534">
        <v>18</v>
      </c>
      <c r="E534" t="s">
        <v>26</v>
      </c>
      <c r="F534" t="s">
        <v>48</v>
      </c>
      <c r="G534" t="s">
        <v>28</v>
      </c>
      <c r="H534" s="1">
        <v>44918</v>
      </c>
      <c r="I534" t="s">
        <v>759</v>
      </c>
      <c r="J534" t="s">
        <v>22</v>
      </c>
      <c r="K534" t="s">
        <v>58</v>
      </c>
      <c r="L534">
        <v>2022</v>
      </c>
      <c r="M534" t="str">
        <f>TEXT(H534,"MM")</f>
        <v>12</v>
      </c>
      <c r="N534" t="str">
        <f>TEXT(H534,"DD")</f>
        <v>23</v>
      </c>
      <c r="O534" t="str">
        <f>IF(C534&gt;1000,"High","Low")</f>
        <v>High</v>
      </c>
      <c r="P534" t="str">
        <f>IF(C534&gt;2500,"HIGH",IF(C534&gt;1000,"MEDIUM",IF(C534&lt;1000,"LOW",0)))</f>
        <v>HIGH</v>
      </c>
    </row>
    <row r="535" spans="1:16" x14ac:dyDescent="0.35">
      <c r="A535" t="s">
        <v>758</v>
      </c>
      <c r="B535">
        <v>1067</v>
      </c>
      <c r="C535">
        <v>251</v>
      </c>
      <c r="D535">
        <v>14</v>
      </c>
      <c r="E535" t="s">
        <v>38</v>
      </c>
      <c r="F535" t="s">
        <v>50</v>
      </c>
      <c r="G535" t="s">
        <v>34</v>
      </c>
      <c r="H535" s="1">
        <v>44918</v>
      </c>
      <c r="I535" t="s">
        <v>759</v>
      </c>
      <c r="J535" t="s">
        <v>22</v>
      </c>
      <c r="K535" t="s">
        <v>58</v>
      </c>
      <c r="L535">
        <v>2022</v>
      </c>
      <c r="M535" t="str">
        <f>TEXT(H535,"MM")</f>
        <v>12</v>
      </c>
      <c r="N535" t="str">
        <f>TEXT(H535,"DD")</f>
        <v>23</v>
      </c>
      <c r="O535" t="str">
        <f>IF(C535&gt;1000,"High","Low")</f>
        <v>Low</v>
      </c>
      <c r="P535" t="str">
        <f>IF(C535&gt;2500,"HIGH",IF(C535&gt;1000,"MEDIUM",IF(C535&lt;1000,"LOW",0)))</f>
        <v>LOW</v>
      </c>
    </row>
    <row r="536" spans="1:16" x14ac:dyDescent="0.35">
      <c r="A536" t="s">
        <v>788</v>
      </c>
      <c r="B536">
        <v>717</v>
      </c>
      <c r="C536">
        <v>158</v>
      </c>
      <c r="D536">
        <v>16</v>
      </c>
      <c r="E536" t="s">
        <v>38</v>
      </c>
      <c r="F536" t="s">
        <v>39</v>
      </c>
      <c r="G536" t="s">
        <v>40</v>
      </c>
      <c r="H536" s="1">
        <v>44918</v>
      </c>
      <c r="I536" t="s">
        <v>791</v>
      </c>
      <c r="J536" t="s">
        <v>22</v>
      </c>
      <c r="K536" t="s">
        <v>23</v>
      </c>
      <c r="L536">
        <v>2022</v>
      </c>
      <c r="M536" t="str">
        <f>TEXT(H536,"MM")</f>
        <v>12</v>
      </c>
      <c r="N536" t="str">
        <f>TEXT(H536,"DD")</f>
        <v>23</v>
      </c>
      <c r="O536" t="str">
        <f>IF(C536&gt;1000,"High","Low")</f>
        <v>Low</v>
      </c>
      <c r="P536" t="str">
        <f>IF(C536&gt;2500,"HIGH",IF(C536&gt;1000,"MEDIUM",IF(C536&lt;1000,"LOW",0)))</f>
        <v>LOW</v>
      </c>
    </row>
    <row r="537" spans="1:16" x14ac:dyDescent="0.35">
      <c r="A537" t="s">
        <v>788</v>
      </c>
      <c r="B537">
        <v>508</v>
      </c>
      <c r="C537">
        <v>177</v>
      </c>
      <c r="D537">
        <v>17</v>
      </c>
      <c r="E537" t="s">
        <v>38</v>
      </c>
      <c r="F537" t="s">
        <v>50</v>
      </c>
      <c r="G537" t="s">
        <v>14</v>
      </c>
      <c r="H537" s="1">
        <v>44918</v>
      </c>
      <c r="I537" t="s">
        <v>791</v>
      </c>
      <c r="J537" t="s">
        <v>22</v>
      </c>
      <c r="K537" t="s">
        <v>23</v>
      </c>
      <c r="L537">
        <v>2022</v>
      </c>
      <c r="M537" t="str">
        <f>TEXT(H537,"MM")</f>
        <v>12</v>
      </c>
      <c r="N537" t="str">
        <f>TEXT(H537,"DD")</f>
        <v>23</v>
      </c>
      <c r="O537" t="str">
        <f>IF(C537&gt;1000,"High","Low")</f>
        <v>Low</v>
      </c>
      <c r="P537" t="str">
        <f>IF(C537&gt;2500,"HIGH",IF(C537&gt;1000,"MEDIUM",IF(C537&lt;1000,"LOW",0)))</f>
        <v>LOW</v>
      </c>
    </row>
    <row r="538" spans="1:16" x14ac:dyDescent="0.35">
      <c r="A538" t="s">
        <v>1196</v>
      </c>
      <c r="B538">
        <v>5518</v>
      </c>
      <c r="C538">
        <v>867</v>
      </c>
      <c r="D538">
        <v>7</v>
      </c>
      <c r="E538" t="s">
        <v>38</v>
      </c>
      <c r="F538" t="s">
        <v>50</v>
      </c>
      <c r="G538" t="s">
        <v>14</v>
      </c>
      <c r="H538" s="1">
        <v>44917</v>
      </c>
      <c r="I538" t="s">
        <v>1197</v>
      </c>
      <c r="J538" t="s">
        <v>61</v>
      </c>
      <c r="K538" t="s">
        <v>110</v>
      </c>
      <c r="L538">
        <v>2022</v>
      </c>
      <c r="M538" t="str">
        <f>TEXT(H538,"MM")</f>
        <v>12</v>
      </c>
      <c r="N538" t="str">
        <f>TEXT(H538,"DD")</f>
        <v>22</v>
      </c>
      <c r="O538" t="str">
        <f>IF(C538&gt;1000,"High","Low")</f>
        <v>Low</v>
      </c>
      <c r="P538" t="str">
        <f>IF(C538&gt;2500,"HIGH",IF(C538&gt;1000,"MEDIUM",IF(C538&lt;1000,"LOW",0)))</f>
        <v>LOW</v>
      </c>
    </row>
    <row r="539" spans="1:16" x14ac:dyDescent="0.35">
      <c r="A539" t="s">
        <v>540</v>
      </c>
      <c r="B539">
        <v>7377</v>
      </c>
      <c r="C539">
        <v>320</v>
      </c>
      <c r="D539">
        <v>15</v>
      </c>
      <c r="E539" t="s">
        <v>12</v>
      </c>
      <c r="F539" t="s">
        <v>24</v>
      </c>
      <c r="G539" t="s">
        <v>28</v>
      </c>
      <c r="H539" s="1">
        <v>44916</v>
      </c>
      <c r="I539" t="s">
        <v>541</v>
      </c>
      <c r="J539" t="s">
        <v>61</v>
      </c>
      <c r="K539" t="s">
        <v>73</v>
      </c>
      <c r="L539">
        <v>2022</v>
      </c>
      <c r="M539" t="str">
        <f>TEXT(H539,"MM")</f>
        <v>12</v>
      </c>
      <c r="N539" t="str">
        <f>TEXT(H539,"DD")</f>
        <v>21</v>
      </c>
      <c r="O539" t="str">
        <f>IF(C539&gt;1000,"High","Low")</f>
        <v>Low</v>
      </c>
      <c r="P539" t="str">
        <f>IF(C539&gt;2500,"HIGH",IF(C539&gt;1000,"MEDIUM",IF(C539&lt;1000,"LOW",0)))</f>
        <v>LOW</v>
      </c>
    </row>
    <row r="540" spans="1:16" x14ac:dyDescent="0.35">
      <c r="A540" t="s">
        <v>540</v>
      </c>
      <c r="B540">
        <v>2054</v>
      </c>
      <c r="C540">
        <v>371</v>
      </c>
      <c r="D540">
        <v>12</v>
      </c>
      <c r="E540" t="s">
        <v>26</v>
      </c>
      <c r="F540" t="s">
        <v>48</v>
      </c>
      <c r="G540" t="s">
        <v>34</v>
      </c>
      <c r="H540" s="1">
        <v>44916</v>
      </c>
      <c r="I540" t="s">
        <v>541</v>
      </c>
      <c r="J540" t="s">
        <v>61</v>
      </c>
      <c r="K540" t="s">
        <v>73</v>
      </c>
      <c r="L540">
        <v>2022</v>
      </c>
      <c r="M540" t="str">
        <f>TEXT(H540,"MM")</f>
        <v>12</v>
      </c>
      <c r="N540" t="str">
        <f>TEXT(H540,"DD")</f>
        <v>21</v>
      </c>
      <c r="O540" t="str">
        <f>IF(C540&gt;1000,"High","Low")</f>
        <v>Low</v>
      </c>
      <c r="P540" t="str">
        <f>IF(C540&gt;2500,"HIGH",IF(C540&gt;1000,"MEDIUM",IF(C540&lt;1000,"LOW",0)))</f>
        <v>LOW</v>
      </c>
    </row>
    <row r="541" spans="1:16" x14ac:dyDescent="0.35">
      <c r="A541" t="s">
        <v>274</v>
      </c>
      <c r="B541">
        <v>7421</v>
      </c>
      <c r="C541">
        <v>958</v>
      </c>
      <c r="D541">
        <v>10</v>
      </c>
      <c r="E541" t="s">
        <v>38</v>
      </c>
      <c r="F541" t="s">
        <v>39</v>
      </c>
      <c r="G541" t="s">
        <v>55</v>
      </c>
      <c r="H541" s="1">
        <v>44915</v>
      </c>
      <c r="I541" t="s">
        <v>275</v>
      </c>
      <c r="J541" t="s">
        <v>61</v>
      </c>
      <c r="K541" t="s">
        <v>110</v>
      </c>
      <c r="L541">
        <v>2022</v>
      </c>
      <c r="M541" t="str">
        <f>TEXT(H541,"MM")</f>
        <v>12</v>
      </c>
      <c r="N541" t="str">
        <f>TEXT(H541,"DD")</f>
        <v>20</v>
      </c>
      <c r="O541" t="str">
        <f>IF(C541&gt;1000,"High","Low")</f>
        <v>Low</v>
      </c>
      <c r="P541" t="str">
        <f>IF(C541&gt;2500,"HIGH",IF(C541&gt;1000,"MEDIUM",IF(C541&lt;1000,"LOW",0)))</f>
        <v>LOW</v>
      </c>
    </row>
    <row r="542" spans="1:16" x14ac:dyDescent="0.35">
      <c r="A542" t="s">
        <v>324</v>
      </c>
      <c r="B542">
        <v>1239</v>
      </c>
      <c r="C542">
        <v>575</v>
      </c>
      <c r="D542">
        <v>17</v>
      </c>
      <c r="E542" t="s">
        <v>12</v>
      </c>
      <c r="F542" t="s">
        <v>33</v>
      </c>
      <c r="G542" t="s">
        <v>14</v>
      </c>
      <c r="H542" s="1">
        <v>44912</v>
      </c>
      <c r="I542" t="s">
        <v>325</v>
      </c>
      <c r="J542" t="s">
        <v>22</v>
      </c>
      <c r="K542" t="s">
        <v>58</v>
      </c>
      <c r="L542">
        <v>2022</v>
      </c>
      <c r="M542" t="str">
        <f>TEXT(H542,"MM")</f>
        <v>12</v>
      </c>
      <c r="N542" t="str">
        <f>TEXT(H542,"DD")</f>
        <v>17</v>
      </c>
      <c r="O542" t="str">
        <f>IF(C542&gt;1000,"High","Low")</f>
        <v>Low</v>
      </c>
      <c r="P542" t="str">
        <f>IF(C542&gt;2500,"HIGH",IF(C542&gt;1000,"MEDIUM",IF(C542&lt;1000,"LOW",0)))</f>
        <v>LOW</v>
      </c>
    </row>
    <row r="543" spans="1:16" x14ac:dyDescent="0.35">
      <c r="A543" t="s">
        <v>324</v>
      </c>
      <c r="B543">
        <v>1262</v>
      </c>
      <c r="C543">
        <v>515</v>
      </c>
      <c r="D543">
        <v>16</v>
      </c>
      <c r="E543" t="s">
        <v>12</v>
      </c>
      <c r="F543" t="s">
        <v>13</v>
      </c>
      <c r="G543" t="s">
        <v>34</v>
      </c>
      <c r="H543" s="1">
        <v>44912</v>
      </c>
      <c r="I543" t="s">
        <v>325</v>
      </c>
      <c r="J543" t="s">
        <v>22</v>
      </c>
      <c r="K543" t="s">
        <v>58</v>
      </c>
      <c r="L543">
        <v>2022</v>
      </c>
      <c r="M543" t="str">
        <f>TEXT(H543,"MM")</f>
        <v>12</v>
      </c>
      <c r="N543" t="str">
        <f>TEXT(H543,"DD")</f>
        <v>17</v>
      </c>
      <c r="O543" t="str">
        <f>IF(C543&gt;1000,"High","Low")</f>
        <v>Low</v>
      </c>
      <c r="P543" t="str">
        <f>IF(C543&gt;2500,"HIGH",IF(C543&gt;1000,"MEDIUM",IF(C543&lt;1000,"LOW",0)))</f>
        <v>LOW</v>
      </c>
    </row>
    <row r="544" spans="1:16" x14ac:dyDescent="0.35">
      <c r="A544" t="s">
        <v>118</v>
      </c>
      <c r="B544">
        <v>1126</v>
      </c>
      <c r="C544">
        <v>55</v>
      </c>
      <c r="D544">
        <v>1</v>
      </c>
      <c r="E544" t="s">
        <v>38</v>
      </c>
      <c r="F544" t="s">
        <v>89</v>
      </c>
      <c r="G544" t="s">
        <v>14</v>
      </c>
      <c r="H544" s="1">
        <v>44911</v>
      </c>
      <c r="I544" t="s">
        <v>121</v>
      </c>
      <c r="J544" t="s">
        <v>22</v>
      </c>
      <c r="K544" t="s">
        <v>23</v>
      </c>
      <c r="L544">
        <v>2022</v>
      </c>
      <c r="M544" t="str">
        <f>TEXT(H544,"MM")</f>
        <v>12</v>
      </c>
      <c r="N544" t="str">
        <f>TEXT(H544,"DD")</f>
        <v>16</v>
      </c>
      <c r="O544" t="str">
        <f>IF(C544&gt;1000,"High","Low")</f>
        <v>Low</v>
      </c>
      <c r="P544" t="str">
        <f>IF(C544&gt;2500,"HIGH",IF(C544&gt;1000,"MEDIUM",IF(C544&lt;1000,"LOW",0)))</f>
        <v>LOW</v>
      </c>
    </row>
    <row r="545" spans="1:16" x14ac:dyDescent="0.35">
      <c r="A545" t="s">
        <v>1398</v>
      </c>
      <c r="B545">
        <v>2082</v>
      </c>
      <c r="C545">
        <v>642</v>
      </c>
      <c r="D545">
        <v>8</v>
      </c>
      <c r="E545" t="s">
        <v>12</v>
      </c>
      <c r="F545" t="s">
        <v>69</v>
      </c>
      <c r="G545" t="s">
        <v>34</v>
      </c>
      <c r="H545" s="1">
        <v>44910</v>
      </c>
      <c r="I545" t="s">
        <v>1400</v>
      </c>
      <c r="J545" t="s">
        <v>61</v>
      </c>
      <c r="K545" t="s">
        <v>73</v>
      </c>
      <c r="L545">
        <v>2022</v>
      </c>
      <c r="M545" t="str">
        <f>TEXT(H545,"MM")</f>
        <v>12</v>
      </c>
      <c r="N545" t="str">
        <f>TEXT(H545,"DD")</f>
        <v>15</v>
      </c>
      <c r="O545" t="str">
        <f>IF(C545&gt;1000,"High","Low")</f>
        <v>Low</v>
      </c>
      <c r="P545" t="str">
        <f>IF(C545&gt;2500,"HIGH",IF(C545&gt;1000,"MEDIUM",IF(C545&lt;1000,"LOW",0)))</f>
        <v>LOW</v>
      </c>
    </row>
    <row r="546" spans="1:16" x14ac:dyDescent="0.35">
      <c r="A546" t="s">
        <v>248</v>
      </c>
      <c r="B546">
        <v>6671</v>
      </c>
      <c r="C546">
        <v>2797</v>
      </c>
      <c r="D546">
        <v>10</v>
      </c>
      <c r="E546" t="s">
        <v>12</v>
      </c>
      <c r="F546" t="s">
        <v>69</v>
      </c>
      <c r="G546" t="s">
        <v>14</v>
      </c>
      <c r="H546" s="1">
        <v>44907</v>
      </c>
      <c r="I546" t="s">
        <v>249</v>
      </c>
      <c r="J546" t="s">
        <v>19</v>
      </c>
      <c r="K546" t="s">
        <v>136</v>
      </c>
      <c r="L546">
        <v>2022</v>
      </c>
      <c r="M546" t="str">
        <f>TEXT(H546,"MM")</f>
        <v>12</v>
      </c>
      <c r="N546" t="str">
        <f>TEXT(H546,"DD")</f>
        <v>12</v>
      </c>
      <c r="O546" t="str">
        <f>IF(C546&gt;1000,"High","Low")</f>
        <v>High</v>
      </c>
      <c r="P546" t="str">
        <f>IF(C546&gt;2500,"HIGH",IF(C546&gt;1000,"MEDIUM",IF(C546&lt;1000,"LOW",0)))</f>
        <v>HIGH</v>
      </c>
    </row>
    <row r="547" spans="1:16" x14ac:dyDescent="0.35">
      <c r="A547" t="s">
        <v>667</v>
      </c>
      <c r="B547">
        <v>7434</v>
      </c>
      <c r="C547">
        <v>2851</v>
      </c>
      <c r="D547">
        <v>5</v>
      </c>
      <c r="E547" t="s">
        <v>26</v>
      </c>
      <c r="F547" t="s">
        <v>48</v>
      </c>
      <c r="G547" t="s">
        <v>14</v>
      </c>
      <c r="H547" s="1">
        <v>44907</v>
      </c>
      <c r="I547" t="s">
        <v>668</v>
      </c>
      <c r="J547" t="s">
        <v>19</v>
      </c>
      <c r="K547" t="s">
        <v>53</v>
      </c>
      <c r="L547">
        <v>2022</v>
      </c>
      <c r="M547" t="str">
        <f>TEXT(H547,"MM")</f>
        <v>12</v>
      </c>
      <c r="N547" t="str">
        <f>TEXT(H547,"DD")</f>
        <v>12</v>
      </c>
      <c r="O547" t="str">
        <f>IF(C547&gt;1000,"High","Low")</f>
        <v>High</v>
      </c>
      <c r="P547" t="str">
        <f>IF(C547&gt;2500,"HIGH",IF(C547&gt;1000,"MEDIUM",IF(C547&lt;1000,"LOW",0)))</f>
        <v>HIGH</v>
      </c>
    </row>
    <row r="548" spans="1:16" x14ac:dyDescent="0.35">
      <c r="A548" t="s">
        <v>354</v>
      </c>
      <c r="B548">
        <v>5322</v>
      </c>
      <c r="C548">
        <v>1423</v>
      </c>
      <c r="D548">
        <v>18</v>
      </c>
      <c r="E548" t="s">
        <v>38</v>
      </c>
      <c r="F548" t="s">
        <v>50</v>
      </c>
      <c r="G548" t="s">
        <v>55</v>
      </c>
      <c r="H548" s="1">
        <v>44903</v>
      </c>
      <c r="I548" t="s">
        <v>355</v>
      </c>
      <c r="J548" t="s">
        <v>61</v>
      </c>
      <c r="K548" t="s">
        <v>110</v>
      </c>
      <c r="L548">
        <v>2022</v>
      </c>
      <c r="M548" t="str">
        <f>TEXT(H548,"MM")</f>
        <v>12</v>
      </c>
      <c r="N548" t="str">
        <f>TEXT(H548,"DD")</f>
        <v>08</v>
      </c>
      <c r="O548" t="str">
        <f>IF(C548&gt;1000,"High","Low")</f>
        <v>High</v>
      </c>
      <c r="P548" t="str">
        <f>IF(C548&gt;2500,"HIGH",IF(C548&gt;1000,"MEDIUM",IF(C548&lt;1000,"LOW",0)))</f>
        <v>MEDIUM</v>
      </c>
    </row>
    <row r="549" spans="1:16" x14ac:dyDescent="0.35">
      <c r="A549" t="s">
        <v>729</v>
      </c>
      <c r="B549">
        <v>2685</v>
      </c>
      <c r="C549">
        <v>379</v>
      </c>
      <c r="D549">
        <v>18</v>
      </c>
      <c r="E549" t="s">
        <v>12</v>
      </c>
      <c r="F549" t="s">
        <v>69</v>
      </c>
      <c r="G549" t="s">
        <v>14</v>
      </c>
      <c r="H549" s="1">
        <v>44903</v>
      </c>
      <c r="I549" t="s">
        <v>731</v>
      </c>
      <c r="J549" t="s">
        <v>16</v>
      </c>
      <c r="K549" t="s">
        <v>120</v>
      </c>
      <c r="L549">
        <v>2022</v>
      </c>
      <c r="M549" t="str">
        <f>TEXT(H549,"MM")</f>
        <v>12</v>
      </c>
      <c r="N549" t="str">
        <f>TEXT(H549,"DD")</f>
        <v>08</v>
      </c>
      <c r="O549" t="str">
        <f>IF(C549&gt;1000,"High","Low")</f>
        <v>Low</v>
      </c>
      <c r="P549" t="str">
        <f>IF(C549&gt;2500,"HIGH",IF(C549&gt;1000,"MEDIUM",IF(C549&lt;1000,"LOW",0)))</f>
        <v>LOW</v>
      </c>
    </row>
    <row r="550" spans="1:16" x14ac:dyDescent="0.35">
      <c r="A550" t="s">
        <v>729</v>
      </c>
      <c r="B550">
        <v>9916</v>
      </c>
      <c r="C550">
        <v>4602</v>
      </c>
      <c r="D550">
        <v>14</v>
      </c>
      <c r="E550" t="s">
        <v>38</v>
      </c>
      <c r="F550" t="s">
        <v>42</v>
      </c>
      <c r="G550" t="s">
        <v>14</v>
      </c>
      <c r="H550" s="1">
        <v>44903</v>
      </c>
      <c r="I550" t="s">
        <v>731</v>
      </c>
      <c r="J550" t="s">
        <v>16</v>
      </c>
      <c r="K550" t="s">
        <v>120</v>
      </c>
      <c r="L550">
        <v>2022</v>
      </c>
      <c r="M550" t="str">
        <f>TEXT(H550,"MM")</f>
        <v>12</v>
      </c>
      <c r="N550" t="str">
        <f>TEXT(H550,"DD")</f>
        <v>08</v>
      </c>
      <c r="O550" t="str">
        <f>IF(C550&gt;1000,"High","Low")</f>
        <v>High</v>
      </c>
      <c r="P550" t="str">
        <f>IF(C550&gt;2500,"HIGH",IF(C550&gt;1000,"MEDIUM",IF(C550&lt;1000,"LOW",0)))</f>
        <v>HIGH</v>
      </c>
    </row>
    <row r="551" spans="1:16" x14ac:dyDescent="0.35">
      <c r="A551" t="s">
        <v>729</v>
      </c>
      <c r="B551">
        <v>6184</v>
      </c>
      <c r="C551">
        <v>50</v>
      </c>
      <c r="D551">
        <v>14</v>
      </c>
      <c r="E551" t="s">
        <v>12</v>
      </c>
      <c r="F551" t="s">
        <v>13</v>
      </c>
      <c r="G551" t="s">
        <v>40</v>
      </c>
      <c r="H551" s="1">
        <v>44903</v>
      </c>
      <c r="I551" t="s">
        <v>731</v>
      </c>
      <c r="J551" t="s">
        <v>16</v>
      </c>
      <c r="K551" t="s">
        <v>120</v>
      </c>
      <c r="L551">
        <v>2022</v>
      </c>
      <c r="M551" t="str">
        <f>TEXT(H551,"MM")</f>
        <v>12</v>
      </c>
      <c r="N551" t="str">
        <f>TEXT(H551,"DD")</f>
        <v>08</v>
      </c>
      <c r="O551" t="str">
        <f>IF(C551&gt;1000,"High","Low")</f>
        <v>Low</v>
      </c>
      <c r="P551" t="str">
        <f>IF(C551&gt;2500,"HIGH",IF(C551&gt;1000,"MEDIUM",IF(C551&lt;1000,"LOW",0)))</f>
        <v>LOW</v>
      </c>
    </row>
    <row r="552" spans="1:16" x14ac:dyDescent="0.35">
      <c r="A552" t="s">
        <v>729</v>
      </c>
      <c r="B552">
        <v>4548</v>
      </c>
      <c r="C552">
        <v>2135</v>
      </c>
      <c r="D552">
        <v>8</v>
      </c>
      <c r="E552" t="s">
        <v>26</v>
      </c>
      <c r="F552" t="s">
        <v>48</v>
      </c>
      <c r="G552" t="s">
        <v>28</v>
      </c>
      <c r="H552" s="1">
        <v>44903</v>
      </c>
      <c r="I552" t="s">
        <v>731</v>
      </c>
      <c r="J552" t="s">
        <v>16</v>
      </c>
      <c r="K552" t="s">
        <v>120</v>
      </c>
      <c r="L552">
        <v>2022</v>
      </c>
      <c r="M552" t="str">
        <f>TEXT(H552,"MM")</f>
        <v>12</v>
      </c>
      <c r="N552" t="str">
        <f>TEXT(H552,"DD")</f>
        <v>08</v>
      </c>
      <c r="O552" t="str">
        <f>IF(C552&gt;1000,"High","Low")</f>
        <v>High</v>
      </c>
      <c r="P552" t="str">
        <f>IF(C552&gt;2500,"HIGH",IF(C552&gt;1000,"MEDIUM",IF(C552&lt;1000,"LOW",0)))</f>
        <v>MEDIUM</v>
      </c>
    </row>
    <row r="553" spans="1:16" x14ac:dyDescent="0.35">
      <c r="A553" t="s">
        <v>1095</v>
      </c>
      <c r="B553">
        <v>3747</v>
      </c>
      <c r="C553">
        <v>410</v>
      </c>
      <c r="D553">
        <v>5</v>
      </c>
      <c r="E553" t="s">
        <v>26</v>
      </c>
      <c r="F553" t="s">
        <v>48</v>
      </c>
      <c r="G553" t="s">
        <v>40</v>
      </c>
      <c r="H553" s="1">
        <v>44903</v>
      </c>
      <c r="I553" t="s">
        <v>1097</v>
      </c>
      <c r="J553" t="s">
        <v>22</v>
      </c>
      <c r="K553" t="s">
        <v>23</v>
      </c>
      <c r="L553">
        <v>2022</v>
      </c>
      <c r="M553" t="str">
        <f>TEXT(H553,"MM")</f>
        <v>12</v>
      </c>
      <c r="N553" t="str">
        <f>TEXT(H553,"DD")</f>
        <v>08</v>
      </c>
      <c r="O553" t="str">
        <f>IF(C553&gt;1000,"High","Low")</f>
        <v>Low</v>
      </c>
      <c r="P553" t="str">
        <f>IF(C553&gt;2500,"HIGH",IF(C553&gt;1000,"MEDIUM",IF(C553&lt;1000,"LOW",0)))</f>
        <v>LOW</v>
      </c>
    </row>
    <row r="554" spans="1:16" x14ac:dyDescent="0.35">
      <c r="A554" t="s">
        <v>1095</v>
      </c>
      <c r="B554">
        <v>3194</v>
      </c>
      <c r="C554">
        <v>534</v>
      </c>
      <c r="D554">
        <v>4</v>
      </c>
      <c r="E554" t="s">
        <v>26</v>
      </c>
      <c r="F554" t="s">
        <v>66</v>
      </c>
      <c r="G554" t="s">
        <v>14</v>
      </c>
      <c r="H554" s="1">
        <v>44903</v>
      </c>
      <c r="I554" t="s">
        <v>1097</v>
      </c>
      <c r="J554" t="s">
        <v>22</v>
      </c>
      <c r="K554" t="s">
        <v>23</v>
      </c>
      <c r="L554">
        <v>2022</v>
      </c>
      <c r="M554" t="str">
        <f>TEXT(H554,"MM")</f>
        <v>12</v>
      </c>
      <c r="N554" t="str">
        <f>TEXT(H554,"DD")</f>
        <v>08</v>
      </c>
      <c r="O554" t="str">
        <f>IF(C554&gt;1000,"High","Low")</f>
        <v>Low</v>
      </c>
      <c r="P554" t="str">
        <f>IF(C554&gt;2500,"HIGH",IF(C554&gt;1000,"MEDIUM",IF(C554&lt;1000,"LOW",0)))</f>
        <v>LOW</v>
      </c>
    </row>
    <row r="555" spans="1:16" x14ac:dyDescent="0.35">
      <c r="A555" t="s">
        <v>1271</v>
      </c>
      <c r="B555">
        <v>7259</v>
      </c>
      <c r="C555">
        <v>1969</v>
      </c>
      <c r="D555">
        <v>10</v>
      </c>
      <c r="E555" t="s">
        <v>12</v>
      </c>
      <c r="F555" t="s">
        <v>33</v>
      </c>
      <c r="G555" t="s">
        <v>40</v>
      </c>
      <c r="H555" s="1">
        <v>44903</v>
      </c>
      <c r="I555" t="s">
        <v>1272</v>
      </c>
      <c r="J555" t="s">
        <v>19</v>
      </c>
      <c r="K555" t="s">
        <v>53</v>
      </c>
      <c r="L555">
        <v>2022</v>
      </c>
      <c r="M555" t="str">
        <f>TEXT(H555,"MM")</f>
        <v>12</v>
      </c>
      <c r="N555" t="str">
        <f>TEXT(H555,"DD")</f>
        <v>08</v>
      </c>
      <c r="O555" t="str">
        <f>IF(C555&gt;1000,"High","Low")</f>
        <v>High</v>
      </c>
      <c r="P555" t="str">
        <f>IF(C555&gt;2500,"HIGH",IF(C555&gt;1000,"MEDIUM",IF(C555&lt;1000,"LOW",0)))</f>
        <v>MEDIUM</v>
      </c>
    </row>
    <row r="556" spans="1:16" x14ac:dyDescent="0.35">
      <c r="A556" t="s">
        <v>187</v>
      </c>
      <c r="B556">
        <v>6009</v>
      </c>
      <c r="C556">
        <v>2107</v>
      </c>
      <c r="D556">
        <v>7</v>
      </c>
      <c r="E556" t="s">
        <v>12</v>
      </c>
      <c r="F556" t="s">
        <v>69</v>
      </c>
      <c r="G556" t="s">
        <v>14</v>
      </c>
      <c r="H556" s="1">
        <v>44902</v>
      </c>
      <c r="I556" t="s">
        <v>188</v>
      </c>
      <c r="J556" t="s">
        <v>19</v>
      </c>
      <c r="K556" t="s">
        <v>20</v>
      </c>
      <c r="L556">
        <v>2022</v>
      </c>
      <c r="M556" t="str">
        <f>TEXT(H556,"MM")</f>
        <v>12</v>
      </c>
      <c r="N556" t="str">
        <f>TEXT(H556,"DD")</f>
        <v>07</v>
      </c>
      <c r="O556" t="str">
        <f>IF(C556&gt;1000,"High","Low")</f>
        <v>High</v>
      </c>
      <c r="P556" t="str">
        <f>IF(C556&gt;2500,"HIGH",IF(C556&gt;1000,"MEDIUM",IF(C556&lt;1000,"LOW",0)))</f>
        <v>MEDIUM</v>
      </c>
    </row>
    <row r="557" spans="1:16" x14ac:dyDescent="0.35">
      <c r="A557" t="s">
        <v>187</v>
      </c>
      <c r="B557">
        <v>2858</v>
      </c>
      <c r="C557">
        <v>230</v>
      </c>
      <c r="D557">
        <v>3</v>
      </c>
      <c r="E557" t="s">
        <v>38</v>
      </c>
      <c r="F557" t="s">
        <v>39</v>
      </c>
      <c r="G557" t="s">
        <v>40</v>
      </c>
      <c r="H557" s="1">
        <v>44902</v>
      </c>
      <c r="I557" t="s">
        <v>188</v>
      </c>
      <c r="J557" t="s">
        <v>19</v>
      </c>
      <c r="K557" t="s">
        <v>20</v>
      </c>
      <c r="L557">
        <v>2022</v>
      </c>
      <c r="M557" t="str">
        <f>TEXT(H557,"MM")</f>
        <v>12</v>
      </c>
      <c r="N557" t="str">
        <f>TEXT(H557,"DD")</f>
        <v>07</v>
      </c>
      <c r="O557" t="str">
        <f>IF(C557&gt;1000,"High","Low")</f>
        <v>Low</v>
      </c>
      <c r="P557" t="str">
        <f>IF(C557&gt;2500,"HIGH",IF(C557&gt;1000,"MEDIUM",IF(C557&lt;1000,"LOW",0)))</f>
        <v>LOW</v>
      </c>
    </row>
    <row r="558" spans="1:16" x14ac:dyDescent="0.35">
      <c r="A558" t="s">
        <v>187</v>
      </c>
      <c r="B558">
        <v>8175</v>
      </c>
      <c r="C558">
        <v>525</v>
      </c>
      <c r="D558">
        <v>7</v>
      </c>
      <c r="E558" t="s">
        <v>38</v>
      </c>
      <c r="F558" t="s">
        <v>50</v>
      </c>
      <c r="G558" t="s">
        <v>40</v>
      </c>
      <c r="H558" s="1">
        <v>44902</v>
      </c>
      <c r="I558" t="s">
        <v>188</v>
      </c>
      <c r="J558" t="s">
        <v>19</v>
      </c>
      <c r="K558" t="s">
        <v>20</v>
      </c>
      <c r="L558">
        <v>2022</v>
      </c>
      <c r="M558" t="str">
        <f>TEXT(H558,"MM")</f>
        <v>12</v>
      </c>
      <c r="N558" t="str">
        <f>TEXT(H558,"DD")</f>
        <v>07</v>
      </c>
      <c r="O558" t="str">
        <f>IF(C558&gt;1000,"High","Low")</f>
        <v>Low</v>
      </c>
      <c r="P558" t="str">
        <f>IF(C558&gt;2500,"HIGH",IF(C558&gt;1000,"MEDIUM",IF(C558&lt;1000,"LOW",0)))</f>
        <v>LOW</v>
      </c>
    </row>
    <row r="559" spans="1:16" x14ac:dyDescent="0.35">
      <c r="A559" t="s">
        <v>187</v>
      </c>
      <c r="B559">
        <v>5846</v>
      </c>
      <c r="C559">
        <v>586</v>
      </c>
      <c r="D559">
        <v>18</v>
      </c>
      <c r="E559" t="s">
        <v>38</v>
      </c>
      <c r="F559" t="s">
        <v>50</v>
      </c>
      <c r="G559" t="s">
        <v>14</v>
      </c>
      <c r="H559" s="1">
        <v>44902</v>
      </c>
      <c r="I559" t="s">
        <v>188</v>
      </c>
      <c r="J559" t="s">
        <v>19</v>
      </c>
      <c r="K559" t="s">
        <v>20</v>
      </c>
      <c r="L559">
        <v>2022</v>
      </c>
      <c r="M559" t="str">
        <f>TEXT(H559,"MM")</f>
        <v>12</v>
      </c>
      <c r="N559" t="str">
        <f>TEXT(H559,"DD")</f>
        <v>07</v>
      </c>
      <c r="O559" t="str">
        <f>IF(C559&gt;1000,"High","Low")</f>
        <v>Low</v>
      </c>
      <c r="P559" t="str">
        <f>IF(C559&gt;2500,"HIGH",IF(C559&gt;1000,"MEDIUM",IF(C559&lt;1000,"LOW",0)))</f>
        <v>LOW</v>
      </c>
    </row>
    <row r="560" spans="1:16" x14ac:dyDescent="0.35">
      <c r="A560" t="s">
        <v>156</v>
      </c>
      <c r="B560">
        <v>4358</v>
      </c>
      <c r="C560">
        <v>526</v>
      </c>
      <c r="D560">
        <v>19</v>
      </c>
      <c r="E560" t="s">
        <v>12</v>
      </c>
      <c r="F560" t="s">
        <v>69</v>
      </c>
      <c r="G560" t="s">
        <v>40</v>
      </c>
      <c r="H560" s="1">
        <v>44900</v>
      </c>
      <c r="I560" t="s">
        <v>157</v>
      </c>
      <c r="J560" t="s">
        <v>61</v>
      </c>
      <c r="K560" t="s">
        <v>62</v>
      </c>
      <c r="L560">
        <v>2022</v>
      </c>
      <c r="M560" t="str">
        <f>TEXT(H560,"MM")</f>
        <v>12</v>
      </c>
      <c r="N560" t="str">
        <f>TEXT(H560,"DD")</f>
        <v>05</v>
      </c>
      <c r="O560" t="str">
        <f>IF(C560&gt;1000,"High","Low")</f>
        <v>Low</v>
      </c>
      <c r="P560" t="str">
        <f>IF(C560&gt;2500,"HIGH",IF(C560&gt;1000,"MEDIUM",IF(C560&lt;1000,"LOW",0)))</f>
        <v>LOW</v>
      </c>
    </row>
    <row r="561" spans="1:16" x14ac:dyDescent="0.35">
      <c r="A561" t="s">
        <v>156</v>
      </c>
      <c r="B561">
        <v>6459</v>
      </c>
      <c r="C561">
        <v>825</v>
      </c>
      <c r="D561">
        <v>8</v>
      </c>
      <c r="E561" t="s">
        <v>12</v>
      </c>
      <c r="F561" t="s">
        <v>69</v>
      </c>
      <c r="G561" t="s">
        <v>40</v>
      </c>
      <c r="H561" s="1">
        <v>44900</v>
      </c>
      <c r="I561" t="s">
        <v>157</v>
      </c>
      <c r="J561" t="s">
        <v>61</v>
      </c>
      <c r="K561" t="s">
        <v>62</v>
      </c>
      <c r="L561">
        <v>2022</v>
      </c>
      <c r="M561" t="str">
        <f>TEXT(H561,"MM")</f>
        <v>12</v>
      </c>
      <c r="N561" t="str">
        <f>TEXT(H561,"DD")</f>
        <v>05</v>
      </c>
      <c r="O561" t="str">
        <f>IF(C561&gt;1000,"High","Low")</f>
        <v>Low</v>
      </c>
      <c r="P561" t="str">
        <f>IF(C561&gt;2500,"HIGH",IF(C561&gt;1000,"MEDIUM",IF(C561&lt;1000,"LOW",0)))</f>
        <v>LOW</v>
      </c>
    </row>
    <row r="562" spans="1:16" x14ac:dyDescent="0.35">
      <c r="A562" t="s">
        <v>544</v>
      </c>
      <c r="B562">
        <v>2565</v>
      </c>
      <c r="C562">
        <v>983</v>
      </c>
      <c r="D562">
        <v>20</v>
      </c>
      <c r="E562" t="s">
        <v>12</v>
      </c>
      <c r="F562" t="s">
        <v>13</v>
      </c>
      <c r="G562" t="s">
        <v>28</v>
      </c>
      <c r="H562" s="1">
        <v>44900</v>
      </c>
      <c r="I562" t="s">
        <v>545</v>
      </c>
      <c r="J562" t="s">
        <v>16</v>
      </c>
      <c r="K562" t="s">
        <v>17</v>
      </c>
      <c r="L562">
        <v>2022</v>
      </c>
      <c r="M562" t="str">
        <f>TEXT(H562,"MM")</f>
        <v>12</v>
      </c>
      <c r="N562" t="str">
        <f>TEXT(H562,"DD")</f>
        <v>05</v>
      </c>
      <c r="O562" t="str">
        <f>IF(C562&gt;1000,"High","Low")</f>
        <v>Low</v>
      </c>
      <c r="P562" t="str">
        <f>IF(C562&gt;2500,"HIGH",IF(C562&gt;1000,"MEDIUM",IF(C562&lt;1000,"LOW",0)))</f>
        <v>LOW</v>
      </c>
    </row>
    <row r="563" spans="1:16" x14ac:dyDescent="0.35">
      <c r="A563" t="s">
        <v>544</v>
      </c>
      <c r="B563">
        <v>5024</v>
      </c>
      <c r="C563">
        <v>1544</v>
      </c>
      <c r="D563">
        <v>19</v>
      </c>
      <c r="E563" t="s">
        <v>26</v>
      </c>
      <c r="F563" t="s">
        <v>27</v>
      </c>
      <c r="G563" t="s">
        <v>55</v>
      </c>
      <c r="H563" s="1">
        <v>44900</v>
      </c>
      <c r="I563" t="s">
        <v>545</v>
      </c>
      <c r="J563" t="s">
        <v>16</v>
      </c>
      <c r="K563" t="s">
        <v>17</v>
      </c>
      <c r="L563">
        <v>2022</v>
      </c>
      <c r="M563" t="str">
        <f>TEXT(H563,"MM")</f>
        <v>12</v>
      </c>
      <c r="N563" t="str">
        <f>TEXT(H563,"DD")</f>
        <v>05</v>
      </c>
      <c r="O563" t="str">
        <f>IF(C563&gt;1000,"High","Low")</f>
        <v>High</v>
      </c>
      <c r="P563" t="str">
        <f>IF(C563&gt;2500,"HIGH",IF(C563&gt;1000,"MEDIUM",IF(C563&lt;1000,"LOW",0)))</f>
        <v>MEDIUM</v>
      </c>
    </row>
    <row r="564" spans="1:16" x14ac:dyDescent="0.35">
      <c r="A564" t="s">
        <v>1381</v>
      </c>
      <c r="B564">
        <v>5024</v>
      </c>
      <c r="C564">
        <v>379</v>
      </c>
      <c r="D564">
        <v>2</v>
      </c>
      <c r="E564" t="s">
        <v>26</v>
      </c>
      <c r="F564" t="s">
        <v>54</v>
      </c>
      <c r="G564" t="s">
        <v>14</v>
      </c>
      <c r="H564" s="1">
        <v>44898</v>
      </c>
      <c r="I564" t="s">
        <v>1383</v>
      </c>
      <c r="J564" t="s">
        <v>19</v>
      </c>
      <c r="K564" t="s">
        <v>136</v>
      </c>
      <c r="L564">
        <v>2022</v>
      </c>
      <c r="M564" t="str">
        <f>TEXT(H564,"MM")</f>
        <v>12</v>
      </c>
      <c r="N564" t="str">
        <f>TEXT(H564,"DD")</f>
        <v>03</v>
      </c>
      <c r="O564" t="str">
        <f>IF(C564&gt;1000,"High","Low")</f>
        <v>Low</v>
      </c>
      <c r="P564" t="str">
        <f>IF(C564&gt;2500,"HIGH",IF(C564&gt;1000,"MEDIUM",IF(C564&lt;1000,"LOW",0)))</f>
        <v>LOW</v>
      </c>
    </row>
    <row r="565" spans="1:16" x14ac:dyDescent="0.35">
      <c r="A565" t="s">
        <v>563</v>
      </c>
      <c r="B565">
        <v>4202</v>
      </c>
      <c r="C565">
        <v>1171</v>
      </c>
      <c r="D565">
        <v>3</v>
      </c>
      <c r="E565" t="s">
        <v>26</v>
      </c>
      <c r="F565" t="s">
        <v>48</v>
      </c>
      <c r="G565" t="s">
        <v>55</v>
      </c>
      <c r="H565" s="1">
        <v>44888</v>
      </c>
      <c r="I565" t="s">
        <v>564</v>
      </c>
      <c r="J565" t="s">
        <v>19</v>
      </c>
      <c r="K565" t="s">
        <v>136</v>
      </c>
      <c r="L565">
        <v>2022</v>
      </c>
      <c r="M565" t="str">
        <f>TEXT(H565,"MM")</f>
        <v>11</v>
      </c>
      <c r="N565" t="str">
        <f>TEXT(H565,"DD")</f>
        <v>23</v>
      </c>
      <c r="O565" t="str">
        <f>IF(C565&gt;1000,"High","Low")</f>
        <v>High</v>
      </c>
      <c r="P565" t="str">
        <f>IF(C565&gt;2500,"HIGH",IF(C565&gt;1000,"MEDIUM",IF(C565&lt;1000,"LOW",0)))</f>
        <v>MEDIUM</v>
      </c>
    </row>
    <row r="566" spans="1:16" x14ac:dyDescent="0.35">
      <c r="A566" t="s">
        <v>133</v>
      </c>
      <c r="B566">
        <v>1757</v>
      </c>
      <c r="C566">
        <v>622</v>
      </c>
      <c r="D566">
        <v>10</v>
      </c>
      <c r="E566" t="s">
        <v>38</v>
      </c>
      <c r="F566" t="s">
        <v>42</v>
      </c>
      <c r="G566" t="s">
        <v>14</v>
      </c>
      <c r="H566" s="1">
        <v>44885</v>
      </c>
      <c r="I566" t="s">
        <v>135</v>
      </c>
      <c r="J566" t="s">
        <v>19</v>
      </c>
      <c r="K566" t="s">
        <v>136</v>
      </c>
      <c r="L566">
        <v>2022</v>
      </c>
      <c r="M566" t="str">
        <f>TEXT(H566,"MM")</f>
        <v>11</v>
      </c>
      <c r="N566" t="str">
        <f>TEXT(H566,"DD")</f>
        <v>20</v>
      </c>
      <c r="O566" t="str">
        <f>IF(C566&gt;1000,"High","Low")</f>
        <v>Low</v>
      </c>
      <c r="P566" t="str">
        <f>IF(C566&gt;2500,"HIGH",IF(C566&gt;1000,"MEDIUM",IF(C566&lt;1000,"LOW",0)))</f>
        <v>LOW</v>
      </c>
    </row>
    <row r="567" spans="1:16" x14ac:dyDescent="0.35">
      <c r="A567" t="s">
        <v>32</v>
      </c>
      <c r="B567">
        <v>883</v>
      </c>
      <c r="C567">
        <v>117</v>
      </c>
      <c r="D567">
        <v>10</v>
      </c>
      <c r="E567" t="s">
        <v>12</v>
      </c>
      <c r="F567" t="s">
        <v>33</v>
      </c>
      <c r="G567" t="s">
        <v>34</v>
      </c>
      <c r="H567" s="1">
        <v>44883</v>
      </c>
      <c r="I567" t="s">
        <v>35</v>
      </c>
      <c r="J567" t="s">
        <v>36</v>
      </c>
      <c r="K567" t="s">
        <v>37</v>
      </c>
      <c r="L567">
        <v>2022</v>
      </c>
      <c r="M567" t="str">
        <f>TEXT(H567,"MM")</f>
        <v>11</v>
      </c>
      <c r="N567" t="str">
        <f>TEXT(H567,"DD")</f>
        <v>18</v>
      </c>
      <c r="O567" t="str">
        <f>IF(C567&gt;1000,"High","Low")</f>
        <v>Low</v>
      </c>
      <c r="P567" t="str">
        <f>IF(C567&gt;2500,"HIGH",IF(C567&gt;1000,"MEDIUM",IF(C567&lt;1000,"LOW",0)))</f>
        <v>LOW</v>
      </c>
    </row>
    <row r="568" spans="1:16" x14ac:dyDescent="0.35">
      <c r="A568" t="s">
        <v>32</v>
      </c>
      <c r="B568">
        <v>8127</v>
      </c>
      <c r="C568">
        <v>3551</v>
      </c>
      <c r="D568">
        <v>16</v>
      </c>
      <c r="E568" t="s">
        <v>38</v>
      </c>
      <c r="F568" t="s">
        <v>39</v>
      </c>
      <c r="G568" t="s">
        <v>40</v>
      </c>
      <c r="H568" s="1">
        <v>44883</v>
      </c>
      <c r="I568" t="s">
        <v>35</v>
      </c>
      <c r="J568" t="s">
        <v>36</v>
      </c>
      <c r="K568" t="s">
        <v>37</v>
      </c>
      <c r="L568">
        <v>2022</v>
      </c>
      <c r="M568" t="str">
        <f>TEXT(H568,"MM")</f>
        <v>11</v>
      </c>
      <c r="N568" t="str">
        <f>TEXT(H568,"DD")</f>
        <v>18</v>
      </c>
      <c r="O568" t="str">
        <f>IF(C568&gt;1000,"High","Low")</f>
        <v>High</v>
      </c>
      <c r="P568" t="str">
        <f>IF(C568&gt;2500,"HIGH",IF(C568&gt;1000,"MEDIUM",IF(C568&lt;1000,"LOW",0)))</f>
        <v>HIGH</v>
      </c>
    </row>
    <row r="569" spans="1:16" x14ac:dyDescent="0.35">
      <c r="A569" t="s">
        <v>891</v>
      </c>
      <c r="B569">
        <v>5831</v>
      </c>
      <c r="C569">
        <v>1574</v>
      </c>
      <c r="D569">
        <v>17</v>
      </c>
      <c r="E569" t="s">
        <v>26</v>
      </c>
      <c r="F569" t="s">
        <v>27</v>
      </c>
      <c r="G569" t="s">
        <v>28</v>
      </c>
      <c r="H569" s="1">
        <v>44881</v>
      </c>
      <c r="I569" t="s">
        <v>892</v>
      </c>
      <c r="J569" t="s">
        <v>36</v>
      </c>
      <c r="K569" t="s">
        <v>77</v>
      </c>
      <c r="L569">
        <v>2022</v>
      </c>
      <c r="M569" t="str">
        <f>TEXT(H569,"MM")</f>
        <v>11</v>
      </c>
      <c r="N569" t="str">
        <f>TEXT(H569,"DD")</f>
        <v>16</v>
      </c>
      <c r="O569" t="str">
        <f>IF(C569&gt;1000,"High","Low")</f>
        <v>High</v>
      </c>
      <c r="P569" t="str">
        <f>IF(C569&gt;2500,"HIGH",IF(C569&gt;1000,"MEDIUM",IF(C569&lt;1000,"LOW",0)))</f>
        <v>MEDIUM</v>
      </c>
    </row>
    <row r="570" spans="1:16" x14ac:dyDescent="0.35">
      <c r="A570" t="s">
        <v>858</v>
      </c>
      <c r="B570">
        <v>3776</v>
      </c>
      <c r="C570">
        <v>1100</v>
      </c>
      <c r="D570">
        <v>9</v>
      </c>
      <c r="E570" t="s">
        <v>12</v>
      </c>
      <c r="F570" t="s">
        <v>13</v>
      </c>
      <c r="G570" t="s">
        <v>34</v>
      </c>
      <c r="H570" s="1">
        <v>44878</v>
      </c>
      <c r="I570" t="s">
        <v>859</v>
      </c>
      <c r="J570" t="s">
        <v>61</v>
      </c>
      <c r="K570" t="s">
        <v>73</v>
      </c>
      <c r="L570">
        <v>2022</v>
      </c>
      <c r="M570" t="str">
        <f>TEXT(H570,"MM")</f>
        <v>11</v>
      </c>
      <c r="N570" t="str">
        <f>TEXT(H570,"DD")</f>
        <v>13</v>
      </c>
      <c r="O570" t="str">
        <f>IF(C570&gt;1000,"High","Low")</f>
        <v>High</v>
      </c>
      <c r="P570" t="str">
        <f>IF(C570&gt;2500,"HIGH",IF(C570&gt;1000,"MEDIUM",IF(C570&lt;1000,"LOW",0)))</f>
        <v>MEDIUM</v>
      </c>
    </row>
    <row r="571" spans="1:16" x14ac:dyDescent="0.35">
      <c r="A571" t="s">
        <v>863</v>
      </c>
      <c r="B571">
        <v>5165</v>
      </c>
      <c r="C571">
        <v>885</v>
      </c>
      <c r="D571">
        <v>16</v>
      </c>
      <c r="E571" t="s">
        <v>26</v>
      </c>
      <c r="F571" t="s">
        <v>27</v>
      </c>
      <c r="G571" t="s">
        <v>34</v>
      </c>
      <c r="H571" s="1">
        <v>44877</v>
      </c>
      <c r="I571" t="s">
        <v>864</v>
      </c>
      <c r="J571" t="s">
        <v>19</v>
      </c>
      <c r="K571" t="s">
        <v>136</v>
      </c>
      <c r="L571">
        <v>2022</v>
      </c>
      <c r="M571" t="str">
        <f>TEXT(H571,"MM")</f>
        <v>11</v>
      </c>
      <c r="N571" t="str">
        <f>TEXT(H571,"DD")</f>
        <v>12</v>
      </c>
      <c r="O571" t="str">
        <f>IF(C571&gt;1000,"High","Low")</f>
        <v>Low</v>
      </c>
      <c r="P571" t="str">
        <f>IF(C571&gt;2500,"HIGH",IF(C571&gt;1000,"MEDIUM",IF(C571&lt;1000,"LOW",0)))</f>
        <v>LOW</v>
      </c>
    </row>
    <row r="572" spans="1:16" x14ac:dyDescent="0.35">
      <c r="A572" t="s">
        <v>863</v>
      </c>
      <c r="B572">
        <v>4863</v>
      </c>
      <c r="C572">
        <v>2394</v>
      </c>
      <c r="D572">
        <v>4</v>
      </c>
      <c r="E572" t="s">
        <v>38</v>
      </c>
      <c r="F572" t="s">
        <v>89</v>
      </c>
      <c r="G572" t="s">
        <v>34</v>
      </c>
      <c r="H572" s="1">
        <v>44877</v>
      </c>
      <c r="I572" t="s">
        <v>864</v>
      </c>
      <c r="J572" t="s">
        <v>19</v>
      </c>
      <c r="K572" t="s">
        <v>136</v>
      </c>
      <c r="L572">
        <v>2022</v>
      </c>
      <c r="M572" t="str">
        <f>TEXT(H572,"MM")</f>
        <v>11</v>
      </c>
      <c r="N572" t="str">
        <f>TEXT(H572,"DD")</f>
        <v>12</v>
      </c>
      <c r="O572" t="str">
        <f>IF(C572&gt;1000,"High","Low")</f>
        <v>High</v>
      </c>
      <c r="P572" t="str">
        <f>IF(C572&gt;2500,"HIGH",IF(C572&gt;1000,"MEDIUM",IF(C572&lt;1000,"LOW",0)))</f>
        <v>MEDIUM</v>
      </c>
    </row>
    <row r="573" spans="1:16" x14ac:dyDescent="0.35">
      <c r="A573" t="s">
        <v>1040</v>
      </c>
      <c r="B573">
        <v>2727</v>
      </c>
      <c r="C573">
        <v>663</v>
      </c>
      <c r="D573">
        <v>8</v>
      </c>
      <c r="E573" t="s">
        <v>12</v>
      </c>
      <c r="F573" t="s">
        <v>69</v>
      </c>
      <c r="G573" t="s">
        <v>40</v>
      </c>
      <c r="H573" s="1">
        <v>44872</v>
      </c>
      <c r="I573" t="s">
        <v>1041</v>
      </c>
      <c r="J573" t="s">
        <v>16</v>
      </c>
      <c r="K573" t="s">
        <v>17</v>
      </c>
      <c r="L573">
        <v>2022</v>
      </c>
      <c r="M573" t="str">
        <f>TEXT(H573,"MM")</f>
        <v>11</v>
      </c>
      <c r="N573" t="str">
        <f>TEXT(H573,"DD")</f>
        <v>07</v>
      </c>
      <c r="O573" t="str">
        <f>IF(C573&gt;1000,"High","Low")</f>
        <v>Low</v>
      </c>
      <c r="P573" t="str">
        <f>IF(C573&gt;2500,"HIGH",IF(C573&gt;1000,"MEDIUM",IF(C573&lt;1000,"LOW",0)))</f>
        <v>LOW</v>
      </c>
    </row>
    <row r="574" spans="1:16" x14ac:dyDescent="0.35">
      <c r="A574" t="s">
        <v>780</v>
      </c>
      <c r="B574">
        <v>5462</v>
      </c>
      <c r="C574">
        <v>673</v>
      </c>
      <c r="D574">
        <v>12</v>
      </c>
      <c r="E574" t="s">
        <v>12</v>
      </c>
      <c r="F574" t="s">
        <v>24</v>
      </c>
      <c r="G574" t="s">
        <v>28</v>
      </c>
      <c r="H574" s="1">
        <v>44868</v>
      </c>
      <c r="I574" t="s">
        <v>781</v>
      </c>
      <c r="J574" t="s">
        <v>61</v>
      </c>
      <c r="K574" t="s">
        <v>73</v>
      </c>
      <c r="L574">
        <v>2022</v>
      </c>
      <c r="M574" t="str">
        <f>TEXT(H574,"MM")</f>
        <v>11</v>
      </c>
      <c r="N574" t="str">
        <f>TEXT(H574,"DD")</f>
        <v>03</v>
      </c>
      <c r="O574" t="str">
        <f>IF(C574&gt;1000,"High","Low")</f>
        <v>Low</v>
      </c>
      <c r="P574" t="str">
        <f>IF(C574&gt;2500,"HIGH",IF(C574&gt;1000,"MEDIUM",IF(C574&lt;1000,"LOW",0)))</f>
        <v>LOW</v>
      </c>
    </row>
    <row r="575" spans="1:16" x14ac:dyDescent="0.35">
      <c r="A575" t="s">
        <v>563</v>
      </c>
      <c r="B575">
        <v>4202</v>
      </c>
      <c r="C575">
        <v>1171</v>
      </c>
      <c r="D575">
        <v>3</v>
      </c>
      <c r="E575" t="s">
        <v>26</v>
      </c>
      <c r="F575" t="s">
        <v>48</v>
      </c>
      <c r="G575" t="s">
        <v>55</v>
      </c>
      <c r="H575" s="1">
        <v>44865</v>
      </c>
      <c r="I575" t="s">
        <v>565</v>
      </c>
      <c r="J575" t="s">
        <v>22</v>
      </c>
      <c r="K575" t="s">
        <v>58</v>
      </c>
      <c r="L575">
        <v>2022</v>
      </c>
      <c r="M575" t="str">
        <f>TEXT(H575,"MM")</f>
        <v>10</v>
      </c>
      <c r="N575" t="str">
        <f>TEXT(H575,"DD")</f>
        <v>31</v>
      </c>
      <c r="O575" t="str">
        <f>IF(C575&gt;1000,"High","Low")</f>
        <v>High</v>
      </c>
      <c r="P575" t="str">
        <f>IF(C575&gt;2500,"HIGH",IF(C575&gt;1000,"MEDIUM",IF(C575&lt;1000,"LOW",0)))</f>
        <v>MEDIUM</v>
      </c>
    </row>
    <row r="576" spans="1:16" x14ac:dyDescent="0.35">
      <c r="A576" t="s">
        <v>1216</v>
      </c>
      <c r="B576">
        <v>9752</v>
      </c>
      <c r="C576">
        <v>3618</v>
      </c>
      <c r="D576">
        <v>5</v>
      </c>
      <c r="E576" t="s">
        <v>38</v>
      </c>
      <c r="F576" t="s">
        <v>89</v>
      </c>
      <c r="G576" t="s">
        <v>28</v>
      </c>
      <c r="H576" s="1">
        <v>44865</v>
      </c>
      <c r="I576" t="s">
        <v>1218</v>
      </c>
      <c r="J576" t="s">
        <v>19</v>
      </c>
      <c r="K576" t="s">
        <v>136</v>
      </c>
      <c r="L576">
        <v>2022</v>
      </c>
      <c r="M576" t="str">
        <f>TEXT(H576,"MM")</f>
        <v>10</v>
      </c>
      <c r="N576" t="str">
        <f>TEXT(H576,"DD")</f>
        <v>31</v>
      </c>
      <c r="O576" t="str">
        <f>IF(C576&gt;1000,"High","Low")</f>
        <v>High</v>
      </c>
      <c r="P576" t="str">
        <f>IF(C576&gt;2500,"HIGH",IF(C576&gt;1000,"MEDIUM",IF(C576&lt;1000,"LOW",0)))</f>
        <v>HIGH</v>
      </c>
    </row>
    <row r="577" spans="1:16" x14ac:dyDescent="0.35">
      <c r="A577" t="s">
        <v>78</v>
      </c>
      <c r="B577">
        <v>3686</v>
      </c>
      <c r="C577">
        <v>760</v>
      </c>
      <c r="D577">
        <v>20</v>
      </c>
      <c r="E577" t="s">
        <v>26</v>
      </c>
      <c r="F577" t="s">
        <v>27</v>
      </c>
      <c r="G577" t="s">
        <v>28</v>
      </c>
      <c r="H577" s="1">
        <v>44864</v>
      </c>
      <c r="I577" t="s">
        <v>79</v>
      </c>
      <c r="J577" t="s">
        <v>36</v>
      </c>
      <c r="K577" t="s">
        <v>77</v>
      </c>
      <c r="L577">
        <v>2022</v>
      </c>
      <c r="M577" t="str">
        <f>TEXT(H577,"MM")</f>
        <v>10</v>
      </c>
      <c r="N577" t="str">
        <f>TEXT(H577,"DD")</f>
        <v>30</v>
      </c>
      <c r="O577" t="str">
        <f>IF(C577&gt;1000,"High","Low")</f>
        <v>Low</v>
      </c>
      <c r="P577" t="str">
        <f>IF(C577&gt;2500,"HIGH",IF(C577&gt;1000,"MEDIUM",IF(C577&lt;1000,"LOW",0)))</f>
        <v>LOW</v>
      </c>
    </row>
    <row r="578" spans="1:16" x14ac:dyDescent="0.35">
      <c r="A578" t="s">
        <v>1101</v>
      </c>
      <c r="B578">
        <v>8548</v>
      </c>
      <c r="C578">
        <v>2305</v>
      </c>
      <c r="D578">
        <v>1</v>
      </c>
      <c r="E578" t="s">
        <v>26</v>
      </c>
      <c r="F578" t="s">
        <v>66</v>
      </c>
      <c r="G578" t="s">
        <v>55</v>
      </c>
      <c r="H578" s="1">
        <v>44864</v>
      </c>
      <c r="I578" t="s">
        <v>1102</v>
      </c>
      <c r="J578" t="s">
        <v>16</v>
      </c>
      <c r="K578" t="s">
        <v>120</v>
      </c>
      <c r="L578">
        <v>2022</v>
      </c>
      <c r="M578" t="str">
        <f>TEXT(H578,"MM")</f>
        <v>10</v>
      </c>
      <c r="N578" t="str">
        <f>TEXT(H578,"DD")</f>
        <v>30</v>
      </c>
      <c r="O578" t="str">
        <f>IF(C578&gt;1000,"High","Low")</f>
        <v>High</v>
      </c>
      <c r="P578" t="str">
        <f>IF(C578&gt;2500,"HIGH",IF(C578&gt;1000,"MEDIUM",IF(C578&lt;1000,"LOW",0)))</f>
        <v>MEDIUM</v>
      </c>
    </row>
    <row r="579" spans="1:16" x14ac:dyDescent="0.35">
      <c r="A579" t="s">
        <v>801</v>
      </c>
      <c r="B579">
        <v>5151</v>
      </c>
      <c r="C579">
        <v>1680</v>
      </c>
      <c r="D579">
        <v>5</v>
      </c>
      <c r="E579" t="s">
        <v>12</v>
      </c>
      <c r="F579" t="s">
        <v>24</v>
      </c>
      <c r="G579" t="s">
        <v>34</v>
      </c>
      <c r="H579" s="1">
        <v>44856</v>
      </c>
      <c r="I579" t="s">
        <v>802</v>
      </c>
      <c r="J579" t="s">
        <v>61</v>
      </c>
      <c r="K579" t="s">
        <v>110</v>
      </c>
      <c r="L579">
        <v>2022</v>
      </c>
      <c r="M579" t="str">
        <f>TEXT(H579,"MM")</f>
        <v>10</v>
      </c>
      <c r="N579" t="str">
        <f>TEXT(H579,"DD")</f>
        <v>22</v>
      </c>
      <c r="O579" t="str">
        <f>IF(C579&gt;1000,"High","Low")</f>
        <v>High</v>
      </c>
      <c r="P579" t="str">
        <f>IF(C579&gt;2500,"HIGH",IF(C579&gt;1000,"MEDIUM",IF(C579&lt;1000,"LOW",0)))</f>
        <v>MEDIUM</v>
      </c>
    </row>
    <row r="580" spans="1:16" x14ac:dyDescent="0.35">
      <c r="A580" t="s">
        <v>1213</v>
      </c>
      <c r="B580">
        <v>5954</v>
      </c>
      <c r="C580">
        <v>2640</v>
      </c>
      <c r="D580">
        <v>14</v>
      </c>
      <c r="E580" t="s">
        <v>12</v>
      </c>
      <c r="F580" t="s">
        <v>33</v>
      </c>
      <c r="G580" t="s">
        <v>40</v>
      </c>
      <c r="H580" s="1">
        <v>44856</v>
      </c>
      <c r="I580" t="s">
        <v>1215</v>
      </c>
      <c r="J580" t="s">
        <v>61</v>
      </c>
      <c r="K580" t="s">
        <v>62</v>
      </c>
      <c r="L580">
        <v>2022</v>
      </c>
      <c r="M580" t="str">
        <f>TEXT(H580,"MM")</f>
        <v>10</v>
      </c>
      <c r="N580" t="str">
        <f>TEXT(H580,"DD")</f>
        <v>22</v>
      </c>
      <c r="O580" t="str">
        <f>IF(C580&gt;1000,"High","Low")</f>
        <v>High</v>
      </c>
      <c r="P580" t="str">
        <f>IF(C580&gt;2500,"HIGH",IF(C580&gt;1000,"MEDIUM",IF(C580&lt;1000,"LOW",0)))</f>
        <v>HIGH</v>
      </c>
    </row>
    <row r="581" spans="1:16" x14ac:dyDescent="0.35">
      <c r="A581" t="s">
        <v>589</v>
      </c>
      <c r="B581">
        <v>916</v>
      </c>
      <c r="C581">
        <v>362</v>
      </c>
      <c r="D581">
        <v>7</v>
      </c>
      <c r="E581" t="s">
        <v>26</v>
      </c>
      <c r="F581" t="s">
        <v>27</v>
      </c>
      <c r="G581" t="s">
        <v>14</v>
      </c>
      <c r="H581" s="1">
        <v>44855</v>
      </c>
      <c r="I581" t="s">
        <v>590</v>
      </c>
      <c r="J581" t="s">
        <v>19</v>
      </c>
      <c r="K581" t="s">
        <v>53</v>
      </c>
      <c r="L581">
        <v>2022</v>
      </c>
      <c r="M581" t="str">
        <f>TEXT(H581,"MM")</f>
        <v>10</v>
      </c>
      <c r="N581" t="str">
        <f>TEXT(H581,"DD")</f>
        <v>21</v>
      </c>
      <c r="O581" t="str">
        <f>IF(C581&gt;1000,"High","Low")</f>
        <v>Low</v>
      </c>
      <c r="P581" t="str">
        <f>IF(C581&gt;2500,"HIGH",IF(C581&gt;1000,"MEDIUM",IF(C581&lt;1000,"LOW",0)))</f>
        <v>LOW</v>
      </c>
    </row>
    <row r="582" spans="1:16" x14ac:dyDescent="0.35">
      <c r="A582" t="s">
        <v>589</v>
      </c>
      <c r="B582">
        <v>1165</v>
      </c>
      <c r="C582">
        <v>302</v>
      </c>
      <c r="D582">
        <v>20</v>
      </c>
      <c r="E582" t="s">
        <v>38</v>
      </c>
      <c r="F582" t="s">
        <v>50</v>
      </c>
      <c r="G582" t="s">
        <v>14</v>
      </c>
      <c r="H582" s="1">
        <v>44855</v>
      </c>
      <c r="I582" t="s">
        <v>590</v>
      </c>
      <c r="J582" t="s">
        <v>19</v>
      </c>
      <c r="K582" t="s">
        <v>53</v>
      </c>
      <c r="L582">
        <v>2022</v>
      </c>
      <c r="M582" t="str">
        <f>TEXT(H582,"MM")</f>
        <v>10</v>
      </c>
      <c r="N582" t="str">
        <f>TEXT(H582,"DD")</f>
        <v>21</v>
      </c>
      <c r="O582" t="str">
        <f>IF(C582&gt;1000,"High","Low")</f>
        <v>Low</v>
      </c>
      <c r="P582" t="str">
        <f>IF(C582&gt;2500,"HIGH",IF(C582&gt;1000,"MEDIUM",IF(C582&lt;1000,"LOW",0)))</f>
        <v>LOW</v>
      </c>
    </row>
    <row r="583" spans="1:16" x14ac:dyDescent="0.35">
      <c r="A583" t="s">
        <v>589</v>
      </c>
      <c r="B583">
        <v>7846</v>
      </c>
      <c r="C583">
        <v>677</v>
      </c>
      <c r="D583">
        <v>12</v>
      </c>
      <c r="E583" t="s">
        <v>38</v>
      </c>
      <c r="F583" t="s">
        <v>42</v>
      </c>
      <c r="G583" t="s">
        <v>14</v>
      </c>
      <c r="H583" s="1">
        <v>44855</v>
      </c>
      <c r="I583" t="s">
        <v>590</v>
      </c>
      <c r="J583" t="s">
        <v>19</v>
      </c>
      <c r="K583" t="s">
        <v>53</v>
      </c>
      <c r="L583">
        <v>2022</v>
      </c>
      <c r="M583" t="str">
        <f>TEXT(H583,"MM")</f>
        <v>10</v>
      </c>
      <c r="N583" t="str">
        <f>TEXT(H583,"DD")</f>
        <v>21</v>
      </c>
      <c r="O583" t="str">
        <f>IF(C583&gt;1000,"High","Low")</f>
        <v>Low</v>
      </c>
      <c r="P583" t="str">
        <f>IF(C583&gt;2500,"HIGH",IF(C583&gt;1000,"MEDIUM",IF(C583&lt;1000,"LOW",0)))</f>
        <v>LOW</v>
      </c>
    </row>
    <row r="584" spans="1:16" x14ac:dyDescent="0.35">
      <c r="A584" t="s">
        <v>250</v>
      </c>
      <c r="B584">
        <v>7472</v>
      </c>
      <c r="C584">
        <v>1037</v>
      </c>
      <c r="D584">
        <v>3</v>
      </c>
      <c r="E584" t="s">
        <v>26</v>
      </c>
      <c r="F584" t="s">
        <v>54</v>
      </c>
      <c r="G584" t="s">
        <v>55</v>
      </c>
      <c r="H584" s="1">
        <v>44854</v>
      </c>
      <c r="I584" t="s">
        <v>251</v>
      </c>
      <c r="J584" t="s">
        <v>19</v>
      </c>
      <c r="K584" t="s">
        <v>53</v>
      </c>
      <c r="L584">
        <v>2022</v>
      </c>
      <c r="M584" t="str">
        <f>TEXT(H584,"MM")</f>
        <v>10</v>
      </c>
      <c r="N584" t="str">
        <f>TEXT(H584,"DD")</f>
        <v>20</v>
      </c>
      <c r="O584" t="str">
        <f>IF(C584&gt;1000,"High","Low")</f>
        <v>High</v>
      </c>
      <c r="P584" t="str">
        <f>IF(C584&gt;2500,"HIGH",IF(C584&gt;1000,"MEDIUM",IF(C584&lt;1000,"LOW",0)))</f>
        <v>MEDIUM</v>
      </c>
    </row>
    <row r="585" spans="1:16" x14ac:dyDescent="0.35">
      <c r="A585" t="s">
        <v>250</v>
      </c>
      <c r="B585">
        <v>9548</v>
      </c>
      <c r="C585">
        <v>1806</v>
      </c>
      <c r="D585">
        <v>9</v>
      </c>
      <c r="E585" t="s">
        <v>12</v>
      </c>
      <c r="F585" t="s">
        <v>24</v>
      </c>
      <c r="G585" t="s">
        <v>55</v>
      </c>
      <c r="H585" s="1">
        <v>44854</v>
      </c>
      <c r="I585" t="s">
        <v>251</v>
      </c>
      <c r="J585" t="s">
        <v>19</v>
      </c>
      <c r="K585" t="s">
        <v>53</v>
      </c>
      <c r="L585">
        <v>2022</v>
      </c>
      <c r="M585" t="str">
        <f>TEXT(H585,"MM")</f>
        <v>10</v>
      </c>
      <c r="N585" t="str">
        <f>TEXT(H585,"DD")</f>
        <v>20</v>
      </c>
      <c r="O585" t="str">
        <f>IF(C585&gt;1000,"High","Low")</f>
        <v>High</v>
      </c>
      <c r="P585" t="str">
        <f>IF(C585&gt;2500,"HIGH",IF(C585&gt;1000,"MEDIUM",IF(C585&lt;1000,"LOW",0)))</f>
        <v>MEDIUM</v>
      </c>
    </row>
    <row r="586" spans="1:16" x14ac:dyDescent="0.35">
      <c r="A586" t="s">
        <v>500</v>
      </c>
      <c r="B586">
        <v>9386</v>
      </c>
      <c r="C586">
        <v>2555</v>
      </c>
      <c r="D586">
        <v>20</v>
      </c>
      <c r="E586" t="s">
        <v>26</v>
      </c>
      <c r="F586" t="s">
        <v>48</v>
      </c>
      <c r="G586" t="s">
        <v>40</v>
      </c>
      <c r="H586" s="1">
        <v>44854</v>
      </c>
      <c r="I586" t="s">
        <v>502</v>
      </c>
      <c r="J586" t="s">
        <v>81</v>
      </c>
      <c r="K586" t="s">
        <v>96</v>
      </c>
      <c r="L586">
        <v>2022</v>
      </c>
      <c r="M586" t="str">
        <f>TEXT(H586,"MM")</f>
        <v>10</v>
      </c>
      <c r="N586" t="str">
        <f>TEXT(H586,"DD")</f>
        <v>20</v>
      </c>
      <c r="O586" t="str">
        <f>IF(C586&gt;1000,"High","Low")</f>
        <v>High</v>
      </c>
      <c r="P586" t="str">
        <f>IF(C586&gt;2500,"HIGH",IF(C586&gt;1000,"MEDIUM",IF(C586&lt;1000,"LOW",0)))</f>
        <v>HIGH</v>
      </c>
    </row>
    <row r="587" spans="1:16" x14ac:dyDescent="0.35">
      <c r="A587" t="s">
        <v>534</v>
      </c>
      <c r="B587">
        <v>6385</v>
      </c>
      <c r="C587">
        <v>2656</v>
      </c>
      <c r="D587">
        <v>11</v>
      </c>
      <c r="E587" t="s">
        <v>12</v>
      </c>
      <c r="F587" t="s">
        <v>24</v>
      </c>
      <c r="G587" t="s">
        <v>40</v>
      </c>
      <c r="H587" s="1">
        <v>44853</v>
      </c>
      <c r="I587" t="s">
        <v>536</v>
      </c>
      <c r="J587" t="s">
        <v>16</v>
      </c>
      <c r="K587" t="s">
        <v>120</v>
      </c>
      <c r="L587">
        <v>2022</v>
      </c>
      <c r="M587" t="str">
        <f>TEXT(H587,"MM")</f>
        <v>10</v>
      </c>
      <c r="N587" t="str">
        <f>TEXT(H587,"DD")</f>
        <v>19</v>
      </c>
      <c r="O587" t="str">
        <f>IF(C587&gt;1000,"High","Low")</f>
        <v>High</v>
      </c>
      <c r="P587" t="str">
        <f>IF(C587&gt;2500,"HIGH",IF(C587&gt;1000,"MEDIUM",IF(C587&lt;1000,"LOW",0)))</f>
        <v>HIGH</v>
      </c>
    </row>
    <row r="588" spans="1:16" x14ac:dyDescent="0.35">
      <c r="A588" t="s">
        <v>696</v>
      </c>
      <c r="B588">
        <v>7519</v>
      </c>
      <c r="C588">
        <v>402</v>
      </c>
      <c r="D588">
        <v>14</v>
      </c>
      <c r="E588" t="s">
        <v>26</v>
      </c>
      <c r="F588" t="s">
        <v>54</v>
      </c>
      <c r="G588" t="s">
        <v>14</v>
      </c>
      <c r="H588" s="1">
        <v>44846</v>
      </c>
      <c r="I588" t="s">
        <v>697</v>
      </c>
      <c r="J588" t="s">
        <v>36</v>
      </c>
      <c r="K588" t="s">
        <v>64</v>
      </c>
      <c r="L588">
        <v>2022</v>
      </c>
      <c r="M588" t="str">
        <f>TEXT(H588,"MM")</f>
        <v>10</v>
      </c>
      <c r="N588" t="str">
        <f>TEXT(H588,"DD")</f>
        <v>12</v>
      </c>
      <c r="O588" t="str">
        <f>IF(C588&gt;1000,"High","Low")</f>
        <v>Low</v>
      </c>
      <c r="P588" t="str">
        <f>IF(C588&gt;2500,"HIGH",IF(C588&gt;1000,"MEDIUM",IF(C588&lt;1000,"LOW",0)))</f>
        <v>LOW</v>
      </c>
    </row>
    <row r="589" spans="1:16" x14ac:dyDescent="0.35">
      <c r="A589" t="s">
        <v>696</v>
      </c>
      <c r="B589">
        <v>1564</v>
      </c>
      <c r="C589">
        <v>674</v>
      </c>
      <c r="D589">
        <v>13</v>
      </c>
      <c r="E589" t="s">
        <v>12</v>
      </c>
      <c r="F589" t="s">
        <v>13</v>
      </c>
      <c r="G589" t="s">
        <v>28</v>
      </c>
      <c r="H589" s="1">
        <v>44846</v>
      </c>
      <c r="I589" t="s">
        <v>697</v>
      </c>
      <c r="J589" t="s">
        <v>36</v>
      </c>
      <c r="K589" t="s">
        <v>64</v>
      </c>
      <c r="L589">
        <v>2022</v>
      </c>
      <c r="M589" t="str">
        <f>TEXT(H589,"MM")</f>
        <v>10</v>
      </c>
      <c r="N589" t="str">
        <f>TEXT(H589,"DD")</f>
        <v>12</v>
      </c>
      <c r="O589" t="str">
        <f>IF(C589&gt;1000,"High","Low")</f>
        <v>Low</v>
      </c>
      <c r="P589" t="str">
        <f>IF(C589&gt;2500,"HIGH",IF(C589&gt;1000,"MEDIUM",IF(C589&lt;1000,"LOW",0)))</f>
        <v>LOW</v>
      </c>
    </row>
    <row r="590" spans="1:16" x14ac:dyDescent="0.35">
      <c r="A590" t="s">
        <v>886</v>
      </c>
      <c r="B590">
        <v>3573</v>
      </c>
      <c r="C590">
        <v>562</v>
      </c>
      <c r="D590">
        <v>7</v>
      </c>
      <c r="E590" t="s">
        <v>26</v>
      </c>
      <c r="F590" t="s">
        <v>27</v>
      </c>
      <c r="G590" t="s">
        <v>34</v>
      </c>
      <c r="H590" s="1">
        <v>44846</v>
      </c>
      <c r="I590" t="s">
        <v>393</v>
      </c>
      <c r="J590" t="s">
        <v>22</v>
      </c>
      <c r="K590" t="s">
        <v>58</v>
      </c>
      <c r="L590">
        <v>2022</v>
      </c>
      <c r="M590" t="str">
        <f>TEXT(H590,"MM")</f>
        <v>10</v>
      </c>
      <c r="N590" t="str">
        <f>TEXT(H590,"DD")</f>
        <v>12</v>
      </c>
      <c r="O590" t="str">
        <f>IF(C590&gt;1000,"High","Low")</f>
        <v>Low</v>
      </c>
      <c r="P590" t="str">
        <f>IF(C590&gt;2500,"HIGH",IF(C590&gt;1000,"MEDIUM",IF(C590&lt;1000,"LOW",0)))</f>
        <v>LOW</v>
      </c>
    </row>
    <row r="591" spans="1:16" x14ac:dyDescent="0.35">
      <c r="A591" t="s">
        <v>886</v>
      </c>
      <c r="B591">
        <v>8055</v>
      </c>
      <c r="C591">
        <v>661</v>
      </c>
      <c r="D591">
        <v>10</v>
      </c>
      <c r="E591" t="s">
        <v>12</v>
      </c>
      <c r="F591" t="s">
        <v>69</v>
      </c>
      <c r="G591" t="s">
        <v>34</v>
      </c>
      <c r="H591" s="1">
        <v>44846</v>
      </c>
      <c r="I591" t="s">
        <v>393</v>
      </c>
      <c r="J591" t="s">
        <v>22</v>
      </c>
      <c r="K591" t="s">
        <v>58</v>
      </c>
      <c r="L591">
        <v>2022</v>
      </c>
      <c r="M591" t="str">
        <f>TEXT(H591,"MM")</f>
        <v>10</v>
      </c>
      <c r="N591" t="str">
        <f>TEXT(H591,"DD")</f>
        <v>12</v>
      </c>
      <c r="O591" t="str">
        <f>IF(C591&gt;1000,"High","Low")</f>
        <v>Low</v>
      </c>
      <c r="P591" t="str">
        <f>IF(C591&gt;2500,"HIGH",IF(C591&gt;1000,"MEDIUM",IF(C591&lt;1000,"LOW",0)))</f>
        <v>LOW</v>
      </c>
    </row>
    <row r="592" spans="1:16" x14ac:dyDescent="0.35">
      <c r="A592" t="s">
        <v>382</v>
      </c>
      <c r="B592">
        <v>2791</v>
      </c>
      <c r="C592">
        <v>894</v>
      </c>
      <c r="D592">
        <v>14</v>
      </c>
      <c r="E592" t="s">
        <v>12</v>
      </c>
      <c r="F592" t="s">
        <v>33</v>
      </c>
      <c r="G592" t="s">
        <v>55</v>
      </c>
      <c r="H592" s="1">
        <v>44842</v>
      </c>
      <c r="I592" t="s">
        <v>383</v>
      </c>
      <c r="J592" t="s">
        <v>61</v>
      </c>
      <c r="K592" t="s">
        <v>73</v>
      </c>
      <c r="L592">
        <v>2022</v>
      </c>
      <c r="M592" t="str">
        <f>TEXT(H592,"MM")</f>
        <v>10</v>
      </c>
      <c r="N592" t="str">
        <f>TEXT(H592,"DD")</f>
        <v>08</v>
      </c>
      <c r="O592" t="str">
        <f>IF(C592&gt;1000,"High","Low")</f>
        <v>Low</v>
      </c>
      <c r="P592" t="str">
        <f>IF(C592&gt;2500,"HIGH",IF(C592&gt;1000,"MEDIUM",IF(C592&lt;1000,"LOW",0)))</f>
        <v>LOW</v>
      </c>
    </row>
    <row r="593" spans="1:16" x14ac:dyDescent="0.35">
      <c r="A593" t="s">
        <v>382</v>
      </c>
      <c r="B593">
        <v>6223</v>
      </c>
      <c r="C593">
        <v>1478</v>
      </c>
      <c r="D593">
        <v>3</v>
      </c>
      <c r="E593" t="s">
        <v>38</v>
      </c>
      <c r="F593" t="s">
        <v>50</v>
      </c>
      <c r="G593" t="s">
        <v>28</v>
      </c>
      <c r="H593" s="1">
        <v>44842</v>
      </c>
      <c r="I593" t="s">
        <v>383</v>
      </c>
      <c r="J593" t="s">
        <v>61</v>
      </c>
      <c r="K593" t="s">
        <v>73</v>
      </c>
      <c r="L593">
        <v>2022</v>
      </c>
      <c r="M593" t="str">
        <f>TEXT(H593,"MM")</f>
        <v>10</v>
      </c>
      <c r="N593" t="str">
        <f>TEXT(H593,"DD")</f>
        <v>08</v>
      </c>
      <c r="O593" t="str">
        <f>IF(C593&gt;1000,"High","Low")</f>
        <v>High</v>
      </c>
      <c r="P593" t="str">
        <f>IF(C593&gt;2500,"HIGH",IF(C593&gt;1000,"MEDIUM",IF(C593&lt;1000,"LOW",0)))</f>
        <v>MEDIUM</v>
      </c>
    </row>
    <row r="594" spans="1:16" x14ac:dyDescent="0.35">
      <c r="A594" t="s">
        <v>382</v>
      </c>
      <c r="B594">
        <v>8943</v>
      </c>
      <c r="C594">
        <v>3121</v>
      </c>
      <c r="D594">
        <v>17</v>
      </c>
      <c r="E594" t="s">
        <v>38</v>
      </c>
      <c r="F594" t="s">
        <v>42</v>
      </c>
      <c r="G594" t="s">
        <v>28</v>
      </c>
      <c r="H594" s="1">
        <v>44842</v>
      </c>
      <c r="I594" t="s">
        <v>383</v>
      </c>
      <c r="J594" t="s">
        <v>61</v>
      </c>
      <c r="K594" t="s">
        <v>73</v>
      </c>
      <c r="L594">
        <v>2022</v>
      </c>
      <c r="M594" t="str">
        <f>TEXT(H594,"MM")</f>
        <v>10</v>
      </c>
      <c r="N594" t="str">
        <f>TEXT(H594,"DD")</f>
        <v>08</v>
      </c>
      <c r="O594" t="str">
        <f>IF(C594&gt;1000,"High","Low")</f>
        <v>High</v>
      </c>
      <c r="P594" t="str">
        <f>IF(C594&gt;2500,"HIGH",IF(C594&gt;1000,"MEDIUM",IF(C594&lt;1000,"LOW",0)))</f>
        <v>HIGH</v>
      </c>
    </row>
    <row r="595" spans="1:16" x14ac:dyDescent="0.35">
      <c r="A595" t="s">
        <v>382</v>
      </c>
      <c r="B595">
        <v>3297</v>
      </c>
      <c r="C595">
        <v>102</v>
      </c>
      <c r="D595">
        <v>12</v>
      </c>
      <c r="E595" t="s">
        <v>12</v>
      </c>
      <c r="F595" t="s">
        <v>69</v>
      </c>
      <c r="G595" t="s">
        <v>40</v>
      </c>
      <c r="H595" s="1">
        <v>44842</v>
      </c>
      <c r="I595" t="s">
        <v>383</v>
      </c>
      <c r="J595" t="s">
        <v>61</v>
      </c>
      <c r="K595" t="s">
        <v>73</v>
      </c>
      <c r="L595">
        <v>2022</v>
      </c>
      <c r="M595" t="str">
        <f>TEXT(H595,"MM")</f>
        <v>10</v>
      </c>
      <c r="N595" t="str">
        <f>TEXT(H595,"DD")</f>
        <v>08</v>
      </c>
      <c r="O595" t="str">
        <f>IF(C595&gt;1000,"High","Low")</f>
        <v>Low</v>
      </c>
      <c r="P595" t="str">
        <f>IF(C595&gt;2500,"HIGH",IF(C595&gt;1000,"MEDIUM",IF(C595&lt;1000,"LOW",0)))</f>
        <v>LOW</v>
      </c>
    </row>
    <row r="596" spans="1:16" x14ac:dyDescent="0.35">
      <c r="A596" t="s">
        <v>90</v>
      </c>
      <c r="B596">
        <v>3958</v>
      </c>
      <c r="C596">
        <v>630</v>
      </c>
      <c r="D596">
        <v>15</v>
      </c>
      <c r="E596" t="s">
        <v>38</v>
      </c>
      <c r="F596" t="s">
        <v>50</v>
      </c>
      <c r="G596" t="s">
        <v>34</v>
      </c>
      <c r="H596" s="1">
        <v>44841</v>
      </c>
      <c r="I596" t="s">
        <v>91</v>
      </c>
      <c r="J596" t="s">
        <v>16</v>
      </c>
      <c r="K596" t="s">
        <v>30</v>
      </c>
      <c r="L596">
        <v>2022</v>
      </c>
      <c r="M596" t="str">
        <f>TEXT(H596,"MM")</f>
        <v>10</v>
      </c>
      <c r="N596" t="str">
        <f>TEXT(H596,"DD")</f>
        <v>07</v>
      </c>
      <c r="O596" t="str">
        <f>IF(C596&gt;1000,"High","Low")</f>
        <v>Low</v>
      </c>
      <c r="P596" t="str">
        <f>IF(C596&gt;2500,"HIGH",IF(C596&gt;1000,"MEDIUM",IF(C596&lt;1000,"LOW",0)))</f>
        <v>LOW</v>
      </c>
    </row>
    <row r="597" spans="1:16" x14ac:dyDescent="0.35">
      <c r="A597" t="s">
        <v>90</v>
      </c>
      <c r="B597">
        <v>3132</v>
      </c>
      <c r="C597">
        <v>963</v>
      </c>
      <c r="D597">
        <v>1</v>
      </c>
      <c r="E597" t="s">
        <v>38</v>
      </c>
      <c r="F597" t="s">
        <v>39</v>
      </c>
      <c r="G597" t="s">
        <v>28</v>
      </c>
      <c r="H597" s="1">
        <v>44841</v>
      </c>
      <c r="I597" t="s">
        <v>91</v>
      </c>
      <c r="J597" t="s">
        <v>16</v>
      </c>
      <c r="K597" t="s">
        <v>30</v>
      </c>
      <c r="L597">
        <v>2022</v>
      </c>
      <c r="M597" t="str">
        <f>TEXT(H597,"MM")</f>
        <v>10</v>
      </c>
      <c r="N597" t="str">
        <f>TEXT(H597,"DD")</f>
        <v>07</v>
      </c>
      <c r="O597" t="str">
        <f>IF(C597&gt;1000,"High","Low")</f>
        <v>Low</v>
      </c>
      <c r="P597" t="str">
        <f>IF(C597&gt;2500,"HIGH",IF(C597&gt;1000,"MEDIUM",IF(C597&lt;1000,"LOW",0)))</f>
        <v>LOW</v>
      </c>
    </row>
    <row r="598" spans="1:16" x14ac:dyDescent="0.35">
      <c r="A598" t="s">
        <v>598</v>
      </c>
      <c r="B598">
        <v>9832</v>
      </c>
      <c r="C598">
        <v>1270</v>
      </c>
      <c r="D598">
        <v>1</v>
      </c>
      <c r="E598" t="s">
        <v>26</v>
      </c>
      <c r="F598" t="s">
        <v>27</v>
      </c>
      <c r="G598" t="s">
        <v>55</v>
      </c>
      <c r="H598" s="1">
        <v>44841</v>
      </c>
      <c r="I598" t="s">
        <v>599</v>
      </c>
      <c r="J598" t="s">
        <v>36</v>
      </c>
      <c r="K598" t="s">
        <v>77</v>
      </c>
      <c r="L598">
        <v>2022</v>
      </c>
      <c r="M598" t="str">
        <f>TEXT(H598,"MM")</f>
        <v>10</v>
      </c>
      <c r="N598" t="str">
        <f>TEXT(H598,"DD")</f>
        <v>07</v>
      </c>
      <c r="O598" t="str">
        <f>IF(C598&gt;1000,"High","Low")</f>
        <v>High</v>
      </c>
      <c r="P598" t="str">
        <f>IF(C598&gt;2500,"HIGH",IF(C598&gt;1000,"MEDIUM",IF(C598&lt;1000,"LOW",0)))</f>
        <v>MEDIUM</v>
      </c>
    </row>
    <row r="599" spans="1:16" x14ac:dyDescent="0.35">
      <c r="A599" t="s">
        <v>598</v>
      </c>
      <c r="B599">
        <v>796</v>
      </c>
      <c r="C599">
        <v>153</v>
      </c>
      <c r="D599">
        <v>15</v>
      </c>
      <c r="E599" t="s">
        <v>26</v>
      </c>
      <c r="F599" t="s">
        <v>27</v>
      </c>
      <c r="G599" t="s">
        <v>40</v>
      </c>
      <c r="H599" s="1">
        <v>44841</v>
      </c>
      <c r="I599" t="s">
        <v>599</v>
      </c>
      <c r="J599" t="s">
        <v>36</v>
      </c>
      <c r="K599" t="s">
        <v>77</v>
      </c>
      <c r="L599">
        <v>2022</v>
      </c>
      <c r="M599" t="str">
        <f>TEXT(H599,"MM")</f>
        <v>10</v>
      </c>
      <c r="N599" t="str">
        <f>TEXT(H599,"DD")</f>
        <v>07</v>
      </c>
      <c r="O599" t="str">
        <f>IF(C599&gt;1000,"High","Low")</f>
        <v>Low</v>
      </c>
      <c r="P599" t="str">
        <f>IF(C599&gt;2500,"HIGH",IF(C599&gt;1000,"MEDIUM",IF(C599&lt;1000,"LOW",0)))</f>
        <v>LOW</v>
      </c>
    </row>
    <row r="600" spans="1:16" x14ac:dyDescent="0.35">
      <c r="A600" t="s">
        <v>1360</v>
      </c>
      <c r="B600">
        <v>8044</v>
      </c>
      <c r="C600">
        <v>3634</v>
      </c>
      <c r="D600">
        <v>3</v>
      </c>
      <c r="E600" t="s">
        <v>26</v>
      </c>
      <c r="F600" t="s">
        <v>48</v>
      </c>
      <c r="G600" t="s">
        <v>55</v>
      </c>
      <c r="H600" s="1">
        <v>44841</v>
      </c>
      <c r="I600" t="s">
        <v>1362</v>
      </c>
      <c r="J600" t="s">
        <v>36</v>
      </c>
      <c r="K600" t="s">
        <v>64</v>
      </c>
      <c r="L600">
        <v>2022</v>
      </c>
      <c r="M600" t="str">
        <f>TEXT(H600,"MM")</f>
        <v>10</v>
      </c>
      <c r="N600" t="str">
        <f>TEXT(H600,"DD")</f>
        <v>07</v>
      </c>
      <c r="O600" t="str">
        <f>IF(C600&gt;1000,"High","Low")</f>
        <v>High</v>
      </c>
      <c r="P600" t="str">
        <f>IF(C600&gt;2500,"HIGH",IF(C600&gt;1000,"MEDIUM",IF(C600&lt;1000,"LOW",0)))</f>
        <v>HIGH</v>
      </c>
    </row>
    <row r="601" spans="1:16" x14ac:dyDescent="0.35">
      <c r="A601" t="s">
        <v>554</v>
      </c>
      <c r="B601">
        <v>5449</v>
      </c>
      <c r="C601">
        <v>2389</v>
      </c>
      <c r="D601">
        <v>2</v>
      </c>
      <c r="E601" t="s">
        <v>12</v>
      </c>
      <c r="F601" t="s">
        <v>69</v>
      </c>
      <c r="G601" t="s">
        <v>14</v>
      </c>
      <c r="H601" s="1">
        <v>44840</v>
      </c>
      <c r="I601" t="s">
        <v>555</v>
      </c>
      <c r="J601" t="s">
        <v>16</v>
      </c>
      <c r="K601" t="s">
        <v>17</v>
      </c>
      <c r="L601">
        <v>2022</v>
      </c>
      <c r="M601" t="str">
        <f>TEXT(H601,"MM")</f>
        <v>10</v>
      </c>
      <c r="N601" t="str">
        <f>TEXT(H601,"DD")</f>
        <v>06</v>
      </c>
      <c r="O601" t="str">
        <f>IF(C601&gt;1000,"High","Low")</f>
        <v>High</v>
      </c>
      <c r="P601" t="str">
        <f>IF(C601&gt;2500,"HIGH",IF(C601&gt;1000,"MEDIUM",IF(C601&lt;1000,"LOW",0)))</f>
        <v>MEDIUM</v>
      </c>
    </row>
    <row r="602" spans="1:16" x14ac:dyDescent="0.35">
      <c r="A602" t="s">
        <v>702</v>
      </c>
      <c r="B602">
        <v>2321</v>
      </c>
      <c r="C602">
        <v>505</v>
      </c>
      <c r="D602">
        <v>6</v>
      </c>
      <c r="E602" t="s">
        <v>38</v>
      </c>
      <c r="F602" t="s">
        <v>42</v>
      </c>
      <c r="G602" t="s">
        <v>34</v>
      </c>
      <c r="H602" s="1">
        <v>44838</v>
      </c>
      <c r="I602" t="s">
        <v>703</v>
      </c>
      <c r="J602" t="s">
        <v>19</v>
      </c>
      <c r="K602" t="s">
        <v>53</v>
      </c>
      <c r="L602">
        <v>2022</v>
      </c>
      <c r="M602" t="str">
        <f>TEXT(H602,"MM")</f>
        <v>10</v>
      </c>
      <c r="N602" t="str">
        <f>TEXT(H602,"DD")</f>
        <v>04</v>
      </c>
      <c r="O602" t="str">
        <f>IF(C602&gt;1000,"High","Low")</f>
        <v>Low</v>
      </c>
      <c r="P602" t="str">
        <f>IF(C602&gt;2500,"HIGH",IF(C602&gt;1000,"MEDIUM",IF(C602&lt;1000,"LOW",0)))</f>
        <v>LOW</v>
      </c>
    </row>
    <row r="603" spans="1:16" x14ac:dyDescent="0.35">
      <c r="A603" t="s">
        <v>1076</v>
      </c>
      <c r="B603">
        <v>3228</v>
      </c>
      <c r="C603">
        <v>476</v>
      </c>
      <c r="D603">
        <v>9</v>
      </c>
      <c r="E603" t="s">
        <v>26</v>
      </c>
      <c r="F603" t="s">
        <v>54</v>
      </c>
      <c r="G603" t="s">
        <v>55</v>
      </c>
      <c r="H603" s="1">
        <v>44833</v>
      </c>
      <c r="I603" t="s">
        <v>1077</v>
      </c>
      <c r="J603" t="s">
        <v>22</v>
      </c>
      <c r="K603" t="s">
        <v>44</v>
      </c>
      <c r="L603">
        <v>2022</v>
      </c>
      <c r="M603" t="str">
        <f>TEXT(H603,"MM")</f>
        <v>09</v>
      </c>
      <c r="N603" t="str">
        <f>TEXT(H603,"DD")</f>
        <v>29</v>
      </c>
      <c r="O603" t="str">
        <f>IF(C603&gt;1000,"High","Low")</f>
        <v>Low</v>
      </c>
      <c r="P603" t="str">
        <f>IF(C603&gt;2500,"HIGH",IF(C603&gt;1000,"MEDIUM",IF(C603&lt;1000,"LOW",0)))</f>
        <v>LOW</v>
      </c>
    </row>
    <row r="604" spans="1:16" x14ac:dyDescent="0.35">
      <c r="A604" t="s">
        <v>270</v>
      </c>
      <c r="B604">
        <v>9851</v>
      </c>
      <c r="C604">
        <v>2669</v>
      </c>
      <c r="D604">
        <v>19</v>
      </c>
      <c r="E604" t="s">
        <v>12</v>
      </c>
      <c r="F604" t="s">
        <v>13</v>
      </c>
      <c r="G604" t="s">
        <v>28</v>
      </c>
      <c r="H604" s="1">
        <v>44826</v>
      </c>
      <c r="I604" t="s">
        <v>273</v>
      </c>
      <c r="J604" t="s">
        <v>16</v>
      </c>
      <c r="K604" t="s">
        <v>30</v>
      </c>
      <c r="L604">
        <v>2022</v>
      </c>
      <c r="M604" t="str">
        <f>TEXT(H604,"MM")</f>
        <v>09</v>
      </c>
      <c r="N604" t="str">
        <f>TEXT(H604,"DD")</f>
        <v>22</v>
      </c>
      <c r="O604" t="str">
        <f>IF(C604&gt;1000,"High","Low")</f>
        <v>High</v>
      </c>
      <c r="P604" t="str">
        <f>IF(C604&gt;2500,"HIGH",IF(C604&gt;1000,"MEDIUM",IF(C604&lt;1000,"LOW",0)))</f>
        <v>HIGH</v>
      </c>
    </row>
    <row r="605" spans="1:16" x14ac:dyDescent="0.35">
      <c r="A605" t="s">
        <v>270</v>
      </c>
      <c r="B605">
        <v>9989</v>
      </c>
      <c r="C605">
        <v>3930</v>
      </c>
      <c r="D605">
        <v>14</v>
      </c>
      <c r="E605" t="s">
        <v>38</v>
      </c>
      <c r="F605" t="s">
        <v>39</v>
      </c>
      <c r="G605" t="s">
        <v>28</v>
      </c>
      <c r="H605" s="1">
        <v>44826</v>
      </c>
      <c r="I605" t="s">
        <v>273</v>
      </c>
      <c r="J605" t="s">
        <v>16</v>
      </c>
      <c r="K605" t="s">
        <v>30</v>
      </c>
      <c r="L605">
        <v>2022</v>
      </c>
      <c r="M605" t="str">
        <f>TEXT(H605,"MM")</f>
        <v>09</v>
      </c>
      <c r="N605" t="str">
        <f>TEXT(H605,"DD")</f>
        <v>22</v>
      </c>
      <c r="O605" t="str">
        <f>IF(C605&gt;1000,"High","Low")</f>
        <v>High</v>
      </c>
      <c r="P605" t="str">
        <f>IF(C605&gt;2500,"HIGH",IF(C605&gt;1000,"MEDIUM",IF(C605&lt;1000,"LOW",0)))</f>
        <v>HIGH</v>
      </c>
    </row>
    <row r="606" spans="1:16" x14ac:dyDescent="0.35">
      <c r="A606" t="s">
        <v>689</v>
      </c>
      <c r="B606">
        <v>4369</v>
      </c>
      <c r="C606">
        <v>584</v>
      </c>
      <c r="D606">
        <v>13</v>
      </c>
      <c r="E606" t="s">
        <v>26</v>
      </c>
      <c r="F606" t="s">
        <v>27</v>
      </c>
      <c r="G606" t="s">
        <v>40</v>
      </c>
      <c r="H606" s="1">
        <v>44826</v>
      </c>
      <c r="I606" t="s">
        <v>690</v>
      </c>
      <c r="J606" t="s">
        <v>19</v>
      </c>
      <c r="K606" t="s">
        <v>136</v>
      </c>
      <c r="L606">
        <v>2022</v>
      </c>
      <c r="M606" t="str">
        <f>TEXT(H606,"MM")</f>
        <v>09</v>
      </c>
      <c r="N606" t="str">
        <f>TEXT(H606,"DD")</f>
        <v>22</v>
      </c>
      <c r="O606" t="str">
        <f>IF(C606&gt;1000,"High","Low")</f>
        <v>Low</v>
      </c>
      <c r="P606" t="str">
        <f>IF(C606&gt;2500,"HIGH",IF(C606&gt;1000,"MEDIUM",IF(C606&lt;1000,"LOW",0)))</f>
        <v>LOW</v>
      </c>
    </row>
    <row r="607" spans="1:16" x14ac:dyDescent="0.35">
      <c r="A607" t="s">
        <v>104</v>
      </c>
      <c r="B607">
        <v>2463</v>
      </c>
      <c r="C607">
        <v>648</v>
      </c>
      <c r="D607">
        <v>18</v>
      </c>
      <c r="E607" t="s">
        <v>38</v>
      </c>
      <c r="F607" t="s">
        <v>39</v>
      </c>
      <c r="G607" t="s">
        <v>34</v>
      </c>
      <c r="H607" s="1">
        <v>44823</v>
      </c>
      <c r="I607" t="s">
        <v>105</v>
      </c>
      <c r="J607" t="s">
        <v>81</v>
      </c>
      <c r="K607" t="s">
        <v>88</v>
      </c>
      <c r="L607">
        <v>2022</v>
      </c>
      <c r="M607" t="str">
        <f>TEXT(H607,"MM")</f>
        <v>09</v>
      </c>
      <c r="N607" t="str">
        <f>TEXT(H607,"DD")</f>
        <v>19</v>
      </c>
      <c r="O607" t="str">
        <f>IF(C607&gt;1000,"High","Low")</f>
        <v>Low</v>
      </c>
      <c r="P607" t="str">
        <f>IF(C607&gt;2500,"HIGH",IF(C607&gt;1000,"MEDIUM",IF(C607&lt;1000,"LOW",0)))</f>
        <v>LOW</v>
      </c>
    </row>
    <row r="608" spans="1:16" x14ac:dyDescent="0.35">
      <c r="A608" t="s">
        <v>237</v>
      </c>
      <c r="B608">
        <v>5047</v>
      </c>
      <c r="C608">
        <v>2211</v>
      </c>
      <c r="D608">
        <v>13</v>
      </c>
      <c r="E608" t="s">
        <v>38</v>
      </c>
      <c r="F608" t="s">
        <v>50</v>
      </c>
      <c r="G608" t="s">
        <v>34</v>
      </c>
      <c r="H608" s="1">
        <v>44820</v>
      </c>
      <c r="I608" t="s">
        <v>240</v>
      </c>
      <c r="J608" t="s">
        <v>19</v>
      </c>
      <c r="K608" t="s">
        <v>136</v>
      </c>
      <c r="L608">
        <v>2022</v>
      </c>
      <c r="M608" t="str">
        <f>TEXT(H608,"MM")</f>
        <v>09</v>
      </c>
      <c r="N608" t="str">
        <f>TEXT(H608,"DD")</f>
        <v>16</v>
      </c>
      <c r="O608" t="str">
        <f>IF(C608&gt;1000,"High","Low")</f>
        <v>High</v>
      </c>
      <c r="P608" t="str">
        <f>IF(C608&gt;2500,"HIGH",IF(C608&gt;1000,"MEDIUM",IF(C608&lt;1000,"LOW",0)))</f>
        <v>MEDIUM</v>
      </c>
    </row>
    <row r="609" spans="1:16" x14ac:dyDescent="0.35">
      <c r="A609" t="s">
        <v>968</v>
      </c>
      <c r="B609">
        <v>8537</v>
      </c>
      <c r="C609">
        <v>3586</v>
      </c>
      <c r="D609">
        <v>13</v>
      </c>
      <c r="E609" t="s">
        <v>26</v>
      </c>
      <c r="F609" t="s">
        <v>48</v>
      </c>
      <c r="G609" t="s">
        <v>14</v>
      </c>
      <c r="H609" s="1">
        <v>44820</v>
      </c>
      <c r="I609" t="s">
        <v>969</v>
      </c>
      <c r="J609" t="s">
        <v>22</v>
      </c>
      <c r="K609" t="s">
        <v>58</v>
      </c>
      <c r="L609">
        <v>2022</v>
      </c>
      <c r="M609" t="str">
        <f>TEXT(H609,"MM")</f>
        <v>09</v>
      </c>
      <c r="N609" t="str">
        <f>TEXT(H609,"DD")</f>
        <v>16</v>
      </c>
      <c r="O609" t="str">
        <f>IF(C609&gt;1000,"High","Low")</f>
        <v>High</v>
      </c>
      <c r="P609" t="str">
        <f>IF(C609&gt;2500,"HIGH",IF(C609&gt;1000,"MEDIUM",IF(C609&lt;1000,"LOW",0)))</f>
        <v>HIGH</v>
      </c>
    </row>
    <row r="610" spans="1:16" x14ac:dyDescent="0.35">
      <c r="A610" t="s">
        <v>1162</v>
      </c>
      <c r="B610">
        <v>4057</v>
      </c>
      <c r="C610">
        <v>1012</v>
      </c>
      <c r="D610">
        <v>6</v>
      </c>
      <c r="E610" t="s">
        <v>12</v>
      </c>
      <c r="F610" t="s">
        <v>33</v>
      </c>
      <c r="G610" t="s">
        <v>40</v>
      </c>
      <c r="H610" s="1">
        <v>44816</v>
      </c>
      <c r="I610" t="s">
        <v>1163</v>
      </c>
      <c r="J610" t="s">
        <v>36</v>
      </c>
      <c r="K610" t="s">
        <v>64</v>
      </c>
      <c r="L610">
        <v>2022</v>
      </c>
      <c r="M610" t="str">
        <f>TEXT(H610,"MM")</f>
        <v>09</v>
      </c>
      <c r="N610" t="str">
        <f>TEXT(H610,"DD")</f>
        <v>12</v>
      </c>
      <c r="O610" t="str">
        <f>IF(C610&gt;1000,"High","Low")</f>
        <v>High</v>
      </c>
      <c r="P610" t="str">
        <f>IF(C610&gt;2500,"HIGH",IF(C610&gt;1000,"MEDIUM",IF(C610&lt;1000,"LOW",0)))</f>
        <v>MEDIUM</v>
      </c>
    </row>
    <row r="611" spans="1:16" x14ac:dyDescent="0.35">
      <c r="A611" t="s">
        <v>917</v>
      </c>
      <c r="B611">
        <v>1078</v>
      </c>
      <c r="C611">
        <v>309</v>
      </c>
      <c r="D611">
        <v>3</v>
      </c>
      <c r="E611" t="s">
        <v>12</v>
      </c>
      <c r="F611" t="s">
        <v>69</v>
      </c>
      <c r="G611" t="s">
        <v>40</v>
      </c>
      <c r="H611" s="1">
        <v>44807</v>
      </c>
      <c r="I611" t="s">
        <v>918</v>
      </c>
      <c r="J611" t="s">
        <v>81</v>
      </c>
      <c r="K611" t="s">
        <v>96</v>
      </c>
      <c r="L611">
        <v>2022</v>
      </c>
      <c r="M611" t="str">
        <f>TEXT(H611,"MM")</f>
        <v>09</v>
      </c>
      <c r="N611" t="str">
        <f>TEXT(H611,"DD")</f>
        <v>03</v>
      </c>
      <c r="O611" t="str">
        <f>IF(C611&gt;1000,"High","Low")</f>
        <v>Low</v>
      </c>
      <c r="P611" t="str">
        <f>IF(C611&gt;2500,"HIGH",IF(C611&gt;1000,"MEDIUM",IF(C611&lt;1000,"LOW",0)))</f>
        <v>LOW</v>
      </c>
    </row>
    <row r="612" spans="1:16" x14ac:dyDescent="0.35">
      <c r="A612" t="s">
        <v>595</v>
      </c>
      <c r="B612">
        <v>4853</v>
      </c>
      <c r="C612">
        <v>1764</v>
      </c>
      <c r="D612">
        <v>9</v>
      </c>
      <c r="E612" t="s">
        <v>26</v>
      </c>
      <c r="F612" t="s">
        <v>27</v>
      </c>
      <c r="G612" t="s">
        <v>28</v>
      </c>
      <c r="H612" s="1">
        <v>44803</v>
      </c>
      <c r="I612" t="s">
        <v>597</v>
      </c>
      <c r="J612" t="s">
        <v>61</v>
      </c>
      <c r="K612" t="s">
        <v>110</v>
      </c>
      <c r="L612">
        <v>2022</v>
      </c>
      <c r="M612" t="str">
        <f>TEXT(H612,"MM")</f>
        <v>08</v>
      </c>
      <c r="N612" t="str">
        <f>TEXT(H612,"DD")</f>
        <v>30</v>
      </c>
      <c r="O612" t="str">
        <f>IF(C612&gt;1000,"High","Low")</f>
        <v>High</v>
      </c>
      <c r="P612" t="str">
        <f>IF(C612&gt;2500,"HIGH",IF(C612&gt;1000,"MEDIUM",IF(C612&lt;1000,"LOW",0)))</f>
        <v>MEDIUM</v>
      </c>
    </row>
    <row r="613" spans="1:16" x14ac:dyDescent="0.35">
      <c r="A613" t="s">
        <v>1192</v>
      </c>
      <c r="B613">
        <v>4163</v>
      </c>
      <c r="C613">
        <v>897</v>
      </c>
      <c r="D613">
        <v>14</v>
      </c>
      <c r="E613" t="s">
        <v>12</v>
      </c>
      <c r="F613" t="s">
        <v>13</v>
      </c>
      <c r="G613" t="s">
        <v>55</v>
      </c>
      <c r="H613" s="1">
        <v>44803</v>
      </c>
      <c r="I613" t="s">
        <v>1193</v>
      </c>
      <c r="J613" t="s">
        <v>19</v>
      </c>
      <c r="K613" t="s">
        <v>53</v>
      </c>
      <c r="L613">
        <v>2022</v>
      </c>
      <c r="M613" t="str">
        <f>TEXT(H613,"MM")</f>
        <v>08</v>
      </c>
      <c r="N613" t="str">
        <f>TEXT(H613,"DD")</f>
        <v>30</v>
      </c>
      <c r="O613" t="str">
        <f>IF(C613&gt;1000,"High","Low")</f>
        <v>Low</v>
      </c>
      <c r="P613" t="str">
        <f>IF(C613&gt;2500,"HIGH",IF(C613&gt;1000,"MEDIUM",IF(C613&lt;1000,"LOW",0)))</f>
        <v>LOW</v>
      </c>
    </row>
    <row r="614" spans="1:16" x14ac:dyDescent="0.35">
      <c r="A614" t="s">
        <v>164</v>
      </c>
      <c r="B614">
        <v>9992</v>
      </c>
      <c r="C614">
        <v>3696</v>
      </c>
      <c r="D614">
        <v>20</v>
      </c>
      <c r="E614" t="s">
        <v>26</v>
      </c>
      <c r="F614" t="s">
        <v>27</v>
      </c>
      <c r="G614" t="s">
        <v>28</v>
      </c>
      <c r="H614" s="1">
        <v>44802</v>
      </c>
      <c r="I614" t="s">
        <v>167</v>
      </c>
      <c r="J614" t="s">
        <v>22</v>
      </c>
      <c r="K614" t="s">
        <v>58</v>
      </c>
      <c r="L614">
        <v>2022</v>
      </c>
      <c r="M614" t="str">
        <f>TEXT(H614,"MM")</f>
        <v>08</v>
      </c>
      <c r="N614" t="str">
        <f>TEXT(H614,"DD")</f>
        <v>29</v>
      </c>
      <c r="O614" t="str">
        <f>IF(C614&gt;1000,"High","Low")</f>
        <v>High</v>
      </c>
      <c r="P614" t="str">
        <f>IF(C614&gt;2500,"HIGH",IF(C614&gt;1000,"MEDIUM",IF(C614&lt;1000,"LOW",0)))</f>
        <v>HIGH</v>
      </c>
    </row>
    <row r="615" spans="1:16" x14ac:dyDescent="0.35">
      <c r="A615" t="s">
        <v>164</v>
      </c>
      <c r="B615">
        <v>9619</v>
      </c>
      <c r="C615">
        <v>3420</v>
      </c>
      <c r="D615">
        <v>7</v>
      </c>
      <c r="E615" t="s">
        <v>26</v>
      </c>
      <c r="F615" t="s">
        <v>66</v>
      </c>
      <c r="G615" t="s">
        <v>14</v>
      </c>
      <c r="H615" s="1">
        <v>44802</v>
      </c>
      <c r="I615" t="s">
        <v>167</v>
      </c>
      <c r="J615" t="s">
        <v>22</v>
      </c>
      <c r="K615" t="s">
        <v>58</v>
      </c>
      <c r="L615">
        <v>2022</v>
      </c>
      <c r="M615" t="str">
        <f>TEXT(H615,"MM")</f>
        <v>08</v>
      </c>
      <c r="N615" t="str">
        <f>TEXT(H615,"DD")</f>
        <v>29</v>
      </c>
      <c r="O615" t="str">
        <f>IF(C615&gt;1000,"High","Low")</f>
        <v>High</v>
      </c>
      <c r="P615" t="str">
        <f>IF(C615&gt;2500,"HIGH",IF(C615&gt;1000,"MEDIUM",IF(C615&lt;1000,"LOW",0)))</f>
        <v>HIGH</v>
      </c>
    </row>
    <row r="616" spans="1:16" x14ac:dyDescent="0.35">
      <c r="A616" t="s">
        <v>925</v>
      </c>
      <c r="B616">
        <v>4015</v>
      </c>
      <c r="C616">
        <v>1751</v>
      </c>
      <c r="D616">
        <v>15</v>
      </c>
      <c r="E616" t="s">
        <v>38</v>
      </c>
      <c r="F616" t="s">
        <v>42</v>
      </c>
      <c r="G616" t="s">
        <v>28</v>
      </c>
      <c r="H616" s="1">
        <v>44801</v>
      </c>
      <c r="I616" t="s">
        <v>926</v>
      </c>
      <c r="J616" t="s">
        <v>36</v>
      </c>
      <c r="K616" t="s">
        <v>77</v>
      </c>
      <c r="L616">
        <v>2022</v>
      </c>
      <c r="M616" t="str">
        <f>TEXT(H616,"MM")</f>
        <v>08</v>
      </c>
      <c r="N616" t="str">
        <f>TEXT(H616,"DD")</f>
        <v>28</v>
      </c>
      <c r="O616" t="str">
        <f>IF(C616&gt;1000,"High","Low")</f>
        <v>High</v>
      </c>
      <c r="P616" t="str">
        <f>IF(C616&gt;2500,"HIGH",IF(C616&gt;1000,"MEDIUM",IF(C616&lt;1000,"LOW",0)))</f>
        <v>MEDIUM</v>
      </c>
    </row>
    <row r="617" spans="1:16" x14ac:dyDescent="0.35">
      <c r="A617" t="s">
        <v>961</v>
      </c>
      <c r="B617">
        <v>5263</v>
      </c>
      <c r="C617">
        <v>1743</v>
      </c>
      <c r="D617">
        <v>19</v>
      </c>
      <c r="E617" t="s">
        <v>38</v>
      </c>
      <c r="F617" t="s">
        <v>50</v>
      </c>
      <c r="G617" t="s">
        <v>40</v>
      </c>
      <c r="H617" s="1">
        <v>44801</v>
      </c>
      <c r="I617" t="s">
        <v>962</v>
      </c>
      <c r="J617" t="s">
        <v>16</v>
      </c>
      <c r="K617" t="s">
        <v>17</v>
      </c>
      <c r="L617">
        <v>2022</v>
      </c>
      <c r="M617" t="str">
        <f>TEXT(H617,"MM")</f>
        <v>08</v>
      </c>
      <c r="N617" t="str">
        <f>TEXT(H617,"DD")</f>
        <v>28</v>
      </c>
      <c r="O617" t="str">
        <f>IF(C617&gt;1000,"High","Low")</f>
        <v>High</v>
      </c>
      <c r="P617" t="str">
        <f>IF(C617&gt;2500,"HIGH",IF(C617&gt;1000,"MEDIUM",IF(C617&lt;1000,"LOW",0)))</f>
        <v>MEDIUM</v>
      </c>
    </row>
    <row r="618" spans="1:16" x14ac:dyDescent="0.35">
      <c r="A618" t="s">
        <v>573</v>
      </c>
      <c r="B618">
        <v>5152</v>
      </c>
      <c r="C618">
        <v>2045</v>
      </c>
      <c r="D618">
        <v>14</v>
      </c>
      <c r="E618" t="s">
        <v>12</v>
      </c>
      <c r="F618" t="s">
        <v>69</v>
      </c>
      <c r="G618" t="s">
        <v>14</v>
      </c>
      <c r="H618" s="1">
        <v>44798</v>
      </c>
      <c r="I618" t="s">
        <v>575</v>
      </c>
      <c r="J618" t="s">
        <v>36</v>
      </c>
      <c r="K618" t="s">
        <v>37</v>
      </c>
      <c r="L618">
        <v>2022</v>
      </c>
      <c r="M618" t="str">
        <f>TEXT(H618,"MM")</f>
        <v>08</v>
      </c>
      <c r="N618" t="str">
        <f>TEXT(H618,"DD")</f>
        <v>25</v>
      </c>
      <c r="O618" t="str">
        <f>IF(C618&gt;1000,"High","Low")</f>
        <v>High</v>
      </c>
      <c r="P618" t="str">
        <f>IF(C618&gt;2500,"HIGH",IF(C618&gt;1000,"MEDIUM",IF(C618&lt;1000,"LOW",0)))</f>
        <v>MEDIUM</v>
      </c>
    </row>
    <row r="619" spans="1:16" x14ac:dyDescent="0.35">
      <c r="A619" t="s">
        <v>322</v>
      </c>
      <c r="B619">
        <v>2999</v>
      </c>
      <c r="C619">
        <v>145</v>
      </c>
      <c r="D619">
        <v>13</v>
      </c>
      <c r="E619" t="s">
        <v>26</v>
      </c>
      <c r="F619" t="s">
        <v>66</v>
      </c>
      <c r="G619" t="s">
        <v>55</v>
      </c>
      <c r="H619" s="1">
        <v>44796</v>
      </c>
      <c r="I619" t="s">
        <v>323</v>
      </c>
      <c r="J619" t="s">
        <v>19</v>
      </c>
      <c r="K619" t="s">
        <v>20</v>
      </c>
      <c r="L619">
        <v>2022</v>
      </c>
      <c r="M619" t="str">
        <f>TEXT(H619,"MM")</f>
        <v>08</v>
      </c>
      <c r="N619" t="str">
        <f>TEXT(H619,"DD")</f>
        <v>23</v>
      </c>
      <c r="O619" t="str">
        <f>IF(C619&gt;1000,"High","Low")</f>
        <v>Low</v>
      </c>
      <c r="P619" t="str">
        <f>IF(C619&gt;2500,"HIGH",IF(C619&gt;1000,"MEDIUM",IF(C619&lt;1000,"LOW",0)))</f>
        <v>LOW</v>
      </c>
    </row>
    <row r="620" spans="1:16" x14ac:dyDescent="0.35">
      <c r="A620" t="s">
        <v>322</v>
      </c>
      <c r="B620">
        <v>5142</v>
      </c>
      <c r="C620">
        <v>1916</v>
      </c>
      <c r="D620">
        <v>20</v>
      </c>
      <c r="E620" t="s">
        <v>26</v>
      </c>
      <c r="F620" t="s">
        <v>54</v>
      </c>
      <c r="G620" t="s">
        <v>34</v>
      </c>
      <c r="H620" s="1">
        <v>44796</v>
      </c>
      <c r="I620" t="s">
        <v>323</v>
      </c>
      <c r="J620" t="s">
        <v>19</v>
      </c>
      <c r="K620" t="s">
        <v>20</v>
      </c>
      <c r="L620">
        <v>2022</v>
      </c>
      <c r="M620" t="str">
        <f>TEXT(H620,"MM")</f>
        <v>08</v>
      </c>
      <c r="N620" t="str">
        <f>TEXT(H620,"DD")</f>
        <v>23</v>
      </c>
      <c r="O620" t="str">
        <f>IF(C620&gt;1000,"High","Low")</f>
        <v>High</v>
      </c>
      <c r="P620" t="str">
        <f>IF(C620&gt;2500,"HIGH",IF(C620&gt;1000,"MEDIUM",IF(C620&lt;1000,"LOW",0)))</f>
        <v>MEDIUM</v>
      </c>
    </row>
    <row r="621" spans="1:16" x14ac:dyDescent="0.35">
      <c r="A621" t="s">
        <v>1126</v>
      </c>
      <c r="B621">
        <v>6265</v>
      </c>
      <c r="C621">
        <v>155</v>
      </c>
      <c r="D621">
        <v>8</v>
      </c>
      <c r="E621" t="s">
        <v>38</v>
      </c>
      <c r="F621" t="s">
        <v>50</v>
      </c>
      <c r="G621" t="s">
        <v>55</v>
      </c>
      <c r="H621" s="1">
        <v>44796</v>
      </c>
      <c r="I621" t="s">
        <v>1127</v>
      </c>
      <c r="J621" t="s">
        <v>81</v>
      </c>
      <c r="K621" t="s">
        <v>88</v>
      </c>
      <c r="L621">
        <v>2022</v>
      </c>
      <c r="M621" t="str">
        <f>TEXT(H621,"MM")</f>
        <v>08</v>
      </c>
      <c r="N621" t="str">
        <f>TEXT(H621,"DD")</f>
        <v>23</v>
      </c>
      <c r="O621" t="str">
        <f>IF(C621&gt;1000,"High","Low")</f>
        <v>Low</v>
      </c>
      <c r="P621" t="str">
        <f>IF(C621&gt;2500,"HIGH",IF(C621&gt;1000,"MEDIUM",IF(C621&lt;1000,"LOW",0)))</f>
        <v>LOW</v>
      </c>
    </row>
    <row r="622" spans="1:16" x14ac:dyDescent="0.35">
      <c r="A622" t="s">
        <v>1122</v>
      </c>
      <c r="B622">
        <v>4172</v>
      </c>
      <c r="C622">
        <v>235</v>
      </c>
      <c r="D622">
        <v>5</v>
      </c>
      <c r="E622" t="s">
        <v>26</v>
      </c>
      <c r="F622" t="s">
        <v>54</v>
      </c>
      <c r="G622" t="s">
        <v>34</v>
      </c>
      <c r="H622" s="1">
        <v>44795</v>
      </c>
      <c r="I622" t="s">
        <v>1124</v>
      </c>
      <c r="J622" t="s">
        <v>16</v>
      </c>
      <c r="K622" t="s">
        <v>30</v>
      </c>
      <c r="L622">
        <v>2022</v>
      </c>
      <c r="M622" t="str">
        <f>TEXT(H622,"MM")</f>
        <v>08</v>
      </c>
      <c r="N622" t="str">
        <f>TEXT(H622,"DD")</f>
        <v>22</v>
      </c>
      <c r="O622" t="str">
        <f>IF(C622&gt;1000,"High","Low")</f>
        <v>Low</v>
      </c>
      <c r="P622" t="str">
        <f>IF(C622&gt;2500,"HIGH",IF(C622&gt;1000,"MEDIUM",IF(C622&lt;1000,"LOW",0)))</f>
        <v>LOW</v>
      </c>
    </row>
    <row r="623" spans="1:16" x14ac:dyDescent="0.35">
      <c r="A623" t="s">
        <v>462</v>
      </c>
      <c r="B623">
        <v>9894</v>
      </c>
      <c r="C623">
        <v>829</v>
      </c>
      <c r="D623">
        <v>1</v>
      </c>
      <c r="E623" t="s">
        <v>26</v>
      </c>
      <c r="F623" t="s">
        <v>66</v>
      </c>
      <c r="G623" t="s">
        <v>55</v>
      </c>
      <c r="H623" s="1">
        <v>44794</v>
      </c>
      <c r="I623" t="s">
        <v>463</v>
      </c>
      <c r="J623" t="s">
        <v>36</v>
      </c>
      <c r="K623" t="s">
        <v>64</v>
      </c>
      <c r="L623">
        <v>2022</v>
      </c>
      <c r="M623" t="str">
        <f>TEXT(H623,"MM")</f>
        <v>08</v>
      </c>
      <c r="N623" t="str">
        <f>TEXT(H623,"DD")</f>
        <v>21</v>
      </c>
      <c r="O623" t="str">
        <f>IF(C623&gt;1000,"High","Low")</f>
        <v>Low</v>
      </c>
      <c r="P623" t="str">
        <f>IF(C623&gt;2500,"HIGH",IF(C623&gt;1000,"MEDIUM",IF(C623&lt;1000,"LOW",0)))</f>
        <v>LOW</v>
      </c>
    </row>
    <row r="624" spans="1:16" x14ac:dyDescent="0.35">
      <c r="A624" t="s">
        <v>462</v>
      </c>
      <c r="B624">
        <v>4534</v>
      </c>
      <c r="C624">
        <v>2235</v>
      </c>
      <c r="D624">
        <v>4</v>
      </c>
      <c r="E624" t="s">
        <v>38</v>
      </c>
      <c r="F624" t="s">
        <v>39</v>
      </c>
      <c r="G624" t="s">
        <v>55</v>
      </c>
      <c r="H624" s="1">
        <v>44794</v>
      </c>
      <c r="I624" t="s">
        <v>463</v>
      </c>
      <c r="J624" t="s">
        <v>36</v>
      </c>
      <c r="K624" t="s">
        <v>64</v>
      </c>
      <c r="L624">
        <v>2022</v>
      </c>
      <c r="M624" t="str">
        <f>TEXT(H624,"MM")</f>
        <v>08</v>
      </c>
      <c r="N624" t="str">
        <f>TEXT(H624,"DD")</f>
        <v>21</v>
      </c>
      <c r="O624" t="str">
        <f>IF(C624&gt;1000,"High","Low")</f>
        <v>High</v>
      </c>
      <c r="P624" t="str">
        <f>IF(C624&gt;2500,"HIGH",IF(C624&gt;1000,"MEDIUM",IF(C624&lt;1000,"LOW",0)))</f>
        <v>MEDIUM</v>
      </c>
    </row>
    <row r="625" spans="1:16" x14ac:dyDescent="0.35">
      <c r="A625" t="s">
        <v>815</v>
      </c>
      <c r="B625">
        <v>6077</v>
      </c>
      <c r="C625">
        <v>2378</v>
      </c>
      <c r="D625">
        <v>18</v>
      </c>
      <c r="E625" t="s">
        <v>12</v>
      </c>
      <c r="F625" t="s">
        <v>69</v>
      </c>
      <c r="G625" t="s">
        <v>55</v>
      </c>
      <c r="H625" s="1">
        <v>44794</v>
      </c>
      <c r="I625" t="s">
        <v>816</v>
      </c>
      <c r="J625" t="s">
        <v>22</v>
      </c>
      <c r="K625" t="s">
        <v>44</v>
      </c>
      <c r="L625">
        <v>2022</v>
      </c>
      <c r="M625" t="str">
        <f>TEXT(H625,"MM")</f>
        <v>08</v>
      </c>
      <c r="N625" t="str">
        <f>TEXT(H625,"DD")</f>
        <v>21</v>
      </c>
      <c r="O625" t="str">
        <f>IF(C625&gt;1000,"High","Low")</f>
        <v>High</v>
      </c>
      <c r="P625" t="str">
        <f>IF(C625&gt;2500,"HIGH",IF(C625&gt;1000,"MEDIUM",IF(C625&lt;1000,"LOW",0)))</f>
        <v>MEDIUM</v>
      </c>
    </row>
    <row r="626" spans="1:16" x14ac:dyDescent="0.35">
      <c r="A626" t="s">
        <v>518</v>
      </c>
      <c r="B626">
        <v>5911</v>
      </c>
      <c r="C626">
        <v>2333</v>
      </c>
      <c r="D626">
        <v>14</v>
      </c>
      <c r="E626" t="s">
        <v>38</v>
      </c>
      <c r="F626" t="s">
        <v>89</v>
      </c>
      <c r="G626" t="s">
        <v>34</v>
      </c>
      <c r="H626" s="1">
        <v>44793</v>
      </c>
      <c r="I626" t="s">
        <v>519</v>
      </c>
      <c r="J626" t="s">
        <v>36</v>
      </c>
      <c r="K626" t="s">
        <v>64</v>
      </c>
      <c r="L626">
        <v>2022</v>
      </c>
      <c r="M626" t="str">
        <f>TEXT(H626,"MM")</f>
        <v>08</v>
      </c>
      <c r="N626" t="str">
        <f>TEXT(H626,"DD")</f>
        <v>20</v>
      </c>
      <c r="O626" t="str">
        <f>IF(C626&gt;1000,"High","Low")</f>
        <v>High</v>
      </c>
      <c r="P626" t="str">
        <f>IF(C626&gt;2500,"HIGH",IF(C626&gt;1000,"MEDIUM",IF(C626&lt;1000,"LOW",0)))</f>
        <v>MEDIUM</v>
      </c>
    </row>
    <row r="627" spans="1:16" x14ac:dyDescent="0.35">
      <c r="A627" t="s">
        <v>518</v>
      </c>
      <c r="B627">
        <v>1818</v>
      </c>
      <c r="C627">
        <v>738</v>
      </c>
      <c r="D627">
        <v>11</v>
      </c>
      <c r="E627" t="s">
        <v>26</v>
      </c>
      <c r="F627" t="s">
        <v>48</v>
      </c>
      <c r="G627" t="s">
        <v>34</v>
      </c>
      <c r="H627" s="1">
        <v>44793</v>
      </c>
      <c r="I627" t="s">
        <v>519</v>
      </c>
      <c r="J627" t="s">
        <v>36</v>
      </c>
      <c r="K627" t="s">
        <v>64</v>
      </c>
      <c r="L627">
        <v>2022</v>
      </c>
      <c r="M627" t="str">
        <f>TEXT(H627,"MM")</f>
        <v>08</v>
      </c>
      <c r="N627" t="str">
        <f>TEXT(H627,"DD")</f>
        <v>20</v>
      </c>
      <c r="O627" t="str">
        <f>IF(C627&gt;1000,"High","Low")</f>
        <v>Low</v>
      </c>
      <c r="P627" t="str">
        <f>IF(C627&gt;2500,"HIGH",IF(C627&gt;1000,"MEDIUM",IF(C627&lt;1000,"LOW",0)))</f>
        <v>LOW</v>
      </c>
    </row>
    <row r="628" spans="1:16" x14ac:dyDescent="0.35">
      <c r="A628" t="s">
        <v>1311</v>
      </c>
      <c r="B628">
        <v>2258</v>
      </c>
      <c r="C628">
        <v>135</v>
      </c>
      <c r="D628">
        <v>18</v>
      </c>
      <c r="E628" t="s">
        <v>12</v>
      </c>
      <c r="F628" t="s">
        <v>24</v>
      </c>
      <c r="G628" t="s">
        <v>40</v>
      </c>
      <c r="H628" s="1">
        <v>44792</v>
      </c>
      <c r="I628" t="s">
        <v>1313</v>
      </c>
      <c r="J628" t="s">
        <v>36</v>
      </c>
      <c r="K628" t="s">
        <v>64</v>
      </c>
      <c r="L628">
        <v>2022</v>
      </c>
      <c r="M628" t="str">
        <f>TEXT(H628,"MM")</f>
        <v>08</v>
      </c>
      <c r="N628" t="str">
        <f>TEXT(H628,"DD")</f>
        <v>19</v>
      </c>
      <c r="O628" t="str">
        <f>IF(C628&gt;1000,"High","Low")</f>
        <v>Low</v>
      </c>
      <c r="P628" t="str">
        <f>IF(C628&gt;2500,"HIGH",IF(C628&gt;1000,"MEDIUM",IF(C628&lt;1000,"LOW",0)))</f>
        <v>LOW</v>
      </c>
    </row>
    <row r="629" spans="1:16" x14ac:dyDescent="0.35">
      <c r="A629" t="s">
        <v>192</v>
      </c>
      <c r="B629">
        <v>9835</v>
      </c>
      <c r="C629">
        <v>2571</v>
      </c>
      <c r="D629">
        <v>16</v>
      </c>
      <c r="E629" t="s">
        <v>38</v>
      </c>
      <c r="F629" t="s">
        <v>39</v>
      </c>
      <c r="G629" t="s">
        <v>55</v>
      </c>
      <c r="H629" s="1">
        <v>44790</v>
      </c>
      <c r="I629" t="s">
        <v>195</v>
      </c>
      <c r="J629" t="s">
        <v>36</v>
      </c>
      <c r="K629" t="s">
        <v>37</v>
      </c>
      <c r="L629">
        <v>2022</v>
      </c>
      <c r="M629" t="str">
        <f>TEXT(H629,"MM")</f>
        <v>08</v>
      </c>
      <c r="N629" t="str">
        <f>TEXT(H629,"DD")</f>
        <v>17</v>
      </c>
      <c r="O629" t="str">
        <f>IF(C629&gt;1000,"High","Low")</f>
        <v>High</v>
      </c>
      <c r="P629" t="str">
        <f>IF(C629&gt;2500,"HIGH",IF(C629&gt;1000,"MEDIUM",IF(C629&lt;1000,"LOW",0)))</f>
        <v>HIGH</v>
      </c>
    </row>
    <row r="630" spans="1:16" x14ac:dyDescent="0.35">
      <c r="A630" t="s">
        <v>192</v>
      </c>
      <c r="B630">
        <v>9691</v>
      </c>
      <c r="C630">
        <v>3056</v>
      </c>
      <c r="D630">
        <v>13</v>
      </c>
      <c r="E630" t="s">
        <v>26</v>
      </c>
      <c r="F630" t="s">
        <v>48</v>
      </c>
      <c r="G630" t="s">
        <v>40</v>
      </c>
      <c r="H630" s="1">
        <v>44790</v>
      </c>
      <c r="I630" t="s">
        <v>195</v>
      </c>
      <c r="J630" t="s">
        <v>36</v>
      </c>
      <c r="K630" t="s">
        <v>37</v>
      </c>
      <c r="L630">
        <v>2022</v>
      </c>
      <c r="M630" t="str">
        <f>TEXT(H630,"MM")</f>
        <v>08</v>
      </c>
      <c r="N630" t="str">
        <f>TEXT(H630,"DD")</f>
        <v>17</v>
      </c>
      <c r="O630" t="str">
        <f>IF(C630&gt;1000,"High","Low")</f>
        <v>High</v>
      </c>
      <c r="P630" t="str">
        <f>IF(C630&gt;2500,"HIGH",IF(C630&gt;1000,"MEDIUM",IF(C630&lt;1000,"LOW",0)))</f>
        <v>HIGH</v>
      </c>
    </row>
    <row r="631" spans="1:16" x14ac:dyDescent="0.35">
      <c r="A631" t="s">
        <v>192</v>
      </c>
      <c r="B631">
        <v>7826</v>
      </c>
      <c r="C631">
        <v>1221</v>
      </c>
      <c r="D631">
        <v>14</v>
      </c>
      <c r="E631" t="s">
        <v>38</v>
      </c>
      <c r="F631" t="s">
        <v>89</v>
      </c>
      <c r="G631" t="s">
        <v>14</v>
      </c>
      <c r="H631" s="1">
        <v>44790</v>
      </c>
      <c r="I631" t="s">
        <v>195</v>
      </c>
      <c r="J631" t="s">
        <v>36</v>
      </c>
      <c r="K631" t="s">
        <v>37</v>
      </c>
      <c r="L631">
        <v>2022</v>
      </c>
      <c r="M631" t="str">
        <f>TEXT(H631,"MM")</f>
        <v>08</v>
      </c>
      <c r="N631" t="str">
        <f>TEXT(H631,"DD")</f>
        <v>17</v>
      </c>
      <c r="O631" t="str">
        <f>IF(C631&gt;1000,"High","Low")</f>
        <v>High</v>
      </c>
      <c r="P631" t="str">
        <f>IF(C631&gt;2500,"HIGH",IF(C631&gt;1000,"MEDIUM",IF(C631&lt;1000,"LOW",0)))</f>
        <v>MEDIUM</v>
      </c>
    </row>
    <row r="632" spans="1:16" x14ac:dyDescent="0.35">
      <c r="A632" t="s">
        <v>268</v>
      </c>
      <c r="B632">
        <v>1341</v>
      </c>
      <c r="C632">
        <v>615</v>
      </c>
      <c r="D632">
        <v>4</v>
      </c>
      <c r="E632" t="s">
        <v>12</v>
      </c>
      <c r="F632" t="s">
        <v>33</v>
      </c>
      <c r="G632" t="s">
        <v>14</v>
      </c>
      <c r="H632" s="1">
        <v>44785</v>
      </c>
      <c r="I632" t="s">
        <v>269</v>
      </c>
      <c r="J632" t="s">
        <v>16</v>
      </c>
      <c r="K632" t="s">
        <v>30</v>
      </c>
      <c r="L632">
        <v>2022</v>
      </c>
      <c r="M632" t="str">
        <f>TEXT(H632,"MM")</f>
        <v>08</v>
      </c>
      <c r="N632" t="str">
        <f>TEXT(H632,"DD")</f>
        <v>12</v>
      </c>
      <c r="O632" t="str">
        <f>IF(C632&gt;1000,"High","Low")</f>
        <v>Low</v>
      </c>
      <c r="P632" t="str">
        <f>IF(C632&gt;2500,"HIGH",IF(C632&gt;1000,"MEDIUM",IF(C632&lt;1000,"LOW",0)))</f>
        <v>LOW</v>
      </c>
    </row>
    <row r="633" spans="1:16" x14ac:dyDescent="0.35">
      <c r="A633" t="s">
        <v>1157</v>
      </c>
      <c r="B633">
        <v>8422</v>
      </c>
      <c r="C633">
        <v>893</v>
      </c>
      <c r="D633">
        <v>18</v>
      </c>
      <c r="E633" t="s">
        <v>12</v>
      </c>
      <c r="F633" t="s">
        <v>24</v>
      </c>
      <c r="G633" t="s">
        <v>28</v>
      </c>
      <c r="H633" s="1">
        <v>44785</v>
      </c>
      <c r="I633" t="s">
        <v>1159</v>
      </c>
      <c r="J633" t="s">
        <v>81</v>
      </c>
      <c r="K633" t="s">
        <v>82</v>
      </c>
      <c r="L633">
        <v>2022</v>
      </c>
      <c r="M633" t="str">
        <f>TEXT(H633,"MM")</f>
        <v>08</v>
      </c>
      <c r="N633" t="str">
        <f>TEXT(H633,"DD")</f>
        <v>12</v>
      </c>
      <c r="O633" t="str">
        <f>IF(C633&gt;1000,"High","Low")</f>
        <v>Low</v>
      </c>
      <c r="P633" t="str">
        <f>IF(C633&gt;2500,"HIGH",IF(C633&gt;1000,"MEDIUM",IF(C633&lt;1000,"LOW",0)))</f>
        <v>LOW</v>
      </c>
    </row>
    <row r="634" spans="1:16" x14ac:dyDescent="0.35">
      <c r="A634" t="s">
        <v>1157</v>
      </c>
      <c r="B634">
        <v>6105</v>
      </c>
      <c r="C634">
        <v>1447</v>
      </c>
      <c r="D634">
        <v>8</v>
      </c>
      <c r="E634" t="s">
        <v>38</v>
      </c>
      <c r="F634" t="s">
        <v>89</v>
      </c>
      <c r="G634" t="s">
        <v>40</v>
      </c>
      <c r="H634" s="1">
        <v>44785</v>
      </c>
      <c r="I634" t="s">
        <v>1159</v>
      </c>
      <c r="J634" t="s">
        <v>81</v>
      </c>
      <c r="K634" t="s">
        <v>82</v>
      </c>
      <c r="L634">
        <v>2022</v>
      </c>
      <c r="M634" t="str">
        <f>TEXT(H634,"MM")</f>
        <v>08</v>
      </c>
      <c r="N634" t="str">
        <f>TEXT(H634,"DD")</f>
        <v>12</v>
      </c>
      <c r="O634" t="str">
        <f>IF(C634&gt;1000,"High","Low")</f>
        <v>High</v>
      </c>
      <c r="P634" t="str">
        <f>IF(C634&gt;2500,"HIGH",IF(C634&gt;1000,"MEDIUM",IF(C634&lt;1000,"LOW",0)))</f>
        <v>MEDIUM</v>
      </c>
    </row>
    <row r="635" spans="1:16" x14ac:dyDescent="0.35">
      <c r="A635" t="s">
        <v>216</v>
      </c>
      <c r="B635">
        <v>9883</v>
      </c>
      <c r="C635">
        <v>4812</v>
      </c>
      <c r="D635">
        <v>16</v>
      </c>
      <c r="E635" t="s">
        <v>26</v>
      </c>
      <c r="F635" t="s">
        <v>54</v>
      </c>
      <c r="G635" t="s">
        <v>14</v>
      </c>
      <c r="H635" s="1">
        <v>44784</v>
      </c>
      <c r="I635" t="s">
        <v>218</v>
      </c>
      <c r="J635" t="s">
        <v>16</v>
      </c>
      <c r="K635" t="s">
        <v>30</v>
      </c>
      <c r="L635">
        <v>2022</v>
      </c>
      <c r="M635" t="str">
        <f>TEXT(H635,"MM")</f>
        <v>08</v>
      </c>
      <c r="N635" t="str">
        <f>TEXT(H635,"DD")</f>
        <v>11</v>
      </c>
      <c r="O635" t="str">
        <f>IF(C635&gt;1000,"High","Low")</f>
        <v>High</v>
      </c>
      <c r="P635" t="str">
        <f>IF(C635&gt;2500,"HIGH",IF(C635&gt;1000,"MEDIUM",IF(C635&lt;1000,"LOW",0)))</f>
        <v>HIGH</v>
      </c>
    </row>
    <row r="636" spans="1:16" x14ac:dyDescent="0.35">
      <c r="A636" t="s">
        <v>216</v>
      </c>
      <c r="B636">
        <v>5210</v>
      </c>
      <c r="C636">
        <v>1185</v>
      </c>
      <c r="D636">
        <v>7</v>
      </c>
      <c r="E636" t="s">
        <v>26</v>
      </c>
      <c r="F636" t="s">
        <v>54</v>
      </c>
      <c r="G636" t="s">
        <v>14</v>
      </c>
      <c r="H636" s="1">
        <v>44784</v>
      </c>
      <c r="I636" t="s">
        <v>218</v>
      </c>
      <c r="J636" t="s">
        <v>16</v>
      </c>
      <c r="K636" t="s">
        <v>30</v>
      </c>
      <c r="L636">
        <v>2022</v>
      </c>
      <c r="M636" t="str">
        <f>TEXT(H636,"MM")</f>
        <v>08</v>
      </c>
      <c r="N636" t="str">
        <f>TEXT(H636,"DD")</f>
        <v>11</v>
      </c>
      <c r="O636" t="str">
        <f>IF(C636&gt;1000,"High","Low")</f>
        <v>High</v>
      </c>
      <c r="P636" t="str">
        <f>IF(C636&gt;2500,"HIGH",IF(C636&gt;1000,"MEDIUM",IF(C636&lt;1000,"LOW",0)))</f>
        <v>MEDIUM</v>
      </c>
    </row>
    <row r="637" spans="1:16" x14ac:dyDescent="0.35">
      <c r="A637" t="s">
        <v>1145</v>
      </c>
      <c r="B637">
        <v>3095</v>
      </c>
      <c r="C637">
        <v>941</v>
      </c>
      <c r="D637">
        <v>2</v>
      </c>
      <c r="E637" t="s">
        <v>26</v>
      </c>
      <c r="F637" t="s">
        <v>27</v>
      </c>
      <c r="G637" t="s">
        <v>34</v>
      </c>
      <c r="H637" s="1">
        <v>44784</v>
      </c>
      <c r="I637" t="s">
        <v>1147</v>
      </c>
      <c r="J637" t="s">
        <v>61</v>
      </c>
      <c r="K637" t="s">
        <v>73</v>
      </c>
      <c r="L637">
        <v>2022</v>
      </c>
      <c r="M637" t="str">
        <f>TEXT(H637,"MM")</f>
        <v>08</v>
      </c>
      <c r="N637" t="str">
        <f>TEXT(H637,"DD")</f>
        <v>11</v>
      </c>
      <c r="O637" t="str">
        <f>IF(C637&gt;1000,"High","Low")</f>
        <v>Low</v>
      </c>
      <c r="P637" t="str">
        <f>IF(C637&gt;2500,"HIGH",IF(C637&gt;1000,"MEDIUM",IF(C637&lt;1000,"LOW",0)))</f>
        <v>LOW</v>
      </c>
    </row>
    <row r="638" spans="1:16" x14ac:dyDescent="0.35">
      <c r="A638" t="s">
        <v>1157</v>
      </c>
      <c r="B638">
        <v>8422</v>
      </c>
      <c r="C638">
        <v>893</v>
      </c>
      <c r="D638">
        <v>18</v>
      </c>
      <c r="E638" t="s">
        <v>12</v>
      </c>
      <c r="F638" t="s">
        <v>24</v>
      </c>
      <c r="G638" t="s">
        <v>28</v>
      </c>
      <c r="H638" s="1">
        <v>44784</v>
      </c>
      <c r="I638" t="s">
        <v>1158</v>
      </c>
      <c r="J638" t="s">
        <v>36</v>
      </c>
      <c r="K638" t="s">
        <v>77</v>
      </c>
      <c r="L638">
        <v>2022</v>
      </c>
      <c r="M638" t="str">
        <f>TEXT(H638,"MM")</f>
        <v>08</v>
      </c>
      <c r="N638" t="str">
        <f>TEXT(H638,"DD")</f>
        <v>11</v>
      </c>
      <c r="O638" t="str">
        <f>IF(C638&gt;1000,"High","Low")</f>
        <v>Low</v>
      </c>
      <c r="P638" t="str">
        <f>IF(C638&gt;2500,"HIGH",IF(C638&gt;1000,"MEDIUM",IF(C638&lt;1000,"LOW",0)))</f>
        <v>LOW</v>
      </c>
    </row>
    <row r="639" spans="1:16" x14ac:dyDescent="0.35">
      <c r="A639" t="s">
        <v>1157</v>
      </c>
      <c r="B639">
        <v>6105</v>
      </c>
      <c r="C639">
        <v>1447</v>
      </c>
      <c r="D639">
        <v>8</v>
      </c>
      <c r="E639" t="s">
        <v>38</v>
      </c>
      <c r="F639" t="s">
        <v>89</v>
      </c>
      <c r="G639" t="s">
        <v>40</v>
      </c>
      <c r="H639" s="1">
        <v>44784</v>
      </c>
      <c r="I639" t="s">
        <v>1158</v>
      </c>
      <c r="J639" t="s">
        <v>36</v>
      </c>
      <c r="K639" t="s">
        <v>77</v>
      </c>
      <c r="L639">
        <v>2022</v>
      </c>
      <c r="M639" t="str">
        <f>TEXT(H639,"MM")</f>
        <v>08</v>
      </c>
      <c r="N639" t="str">
        <f>TEXT(H639,"DD")</f>
        <v>11</v>
      </c>
      <c r="O639" t="str">
        <f>IF(C639&gt;1000,"High","Low")</f>
        <v>High</v>
      </c>
      <c r="P639" t="str">
        <f>IF(C639&gt;2500,"HIGH",IF(C639&gt;1000,"MEDIUM",IF(C639&lt;1000,"LOW",0)))</f>
        <v>MEDIUM</v>
      </c>
    </row>
    <row r="640" spans="1:16" x14ac:dyDescent="0.35">
      <c r="A640" t="s">
        <v>758</v>
      </c>
      <c r="B640">
        <v>8141</v>
      </c>
      <c r="C640">
        <v>3968</v>
      </c>
      <c r="D640">
        <v>18</v>
      </c>
      <c r="E640" t="s">
        <v>26</v>
      </c>
      <c r="F640" t="s">
        <v>48</v>
      </c>
      <c r="G640" t="s">
        <v>28</v>
      </c>
      <c r="H640" s="1">
        <v>44783</v>
      </c>
      <c r="I640" t="s">
        <v>760</v>
      </c>
      <c r="J640" t="s">
        <v>19</v>
      </c>
      <c r="K640" t="s">
        <v>136</v>
      </c>
      <c r="L640">
        <v>2022</v>
      </c>
      <c r="M640" t="str">
        <f>TEXT(H640,"MM")</f>
        <v>08</v>
      </c>
      <c r="N640" t="str">
        <f>TEXT(H640,"DD")</f>
        <v>10</v>
      </c>
      <c r="O640" t="str">
        <f>IF(C640&gt;1000,"High","Low")</f>
        <v>High</v>
      </c>
      <c r="P640" t="str">
        <f>IF(C640&gt;2500,"HIGH",IF(C640&gt;1000,"MEDIUM",IF(C640&lt;1000,"LOW",0)))</f>
        <v>HIGH</v>
      </c>
    </row>
    <row r="641" spans="1:16" x14ac:dyDescent="0.35">
      <c r="A641" t="s">
        <v>758</v>
      </c>
      <c r="B641">
        <v>1067</v>
      </c>
      <c r="C641">
        <v>251</v>
      </c>
      <c r="D641">
        <v>14</v>
      </c>
      <c r="E641" t="s">
        <v>38</v>
      </c>
      <c r="F641" t="s">
        <v>50</v>
      </c>
      <c r="G641" t="s">
        <v>34</v>
      </c>
      <c r="H641" s="1">
        <v>44783</v>
      </c>
      <c r="I641" t="s">
        <v>760</v>
      </c>
      <c r="J641" t="s">
        <v>19</v>
      </c>
      <c r="K641" t="s">
        <v>136</v>
      </c>
      <c r="L641">
        <v>2022</v>
      </c>
      <c r="M641" t="str">
        <f>TEXT(H641,"MM")</f>
        <v>08</v>
      </c>
      <c r="N641" t="str">
        <f>TEXT(H641,"DD")</f>
        <v>10</v>
      </c>
      <c r="O641" t="str">
        <f>IF(C641&gt;1000,"High","Low")</f>
        <v>Low</v>
      </c>
      <c r="P641" t="str">
        <f>IF(C641&gt;2500,"HIGH",IF(C641&gt;1000,"MEDIUM",IF(C641&lt;1000,"LOW",0)))</f>
        <v>LOW</v>
      </c>
    </row>
    <row r="642" spans="1:16" x14ac:dyDescent="0.35">
      <c r="A642" t="s">
        <v>680</v>
      </c>
      <c r="B642">
        <v>5448</v>
      </c>
      <c r="C642">
        <v>2204</v>
      </c>
      <c r="D642">
        <v>5</v>
      </c>
      <c r="E642" t="s">
        <v>38</v>
      </c>
      <c r="F642" t="s">
        <v>50</v>
      </c>
      <c r="G642" t="s">
        <v>55</v>
      </c>
      <c r="H642" s="1">
        <v>44782</v>
      </c>
      <c r="I642" t="s">
        <v>681</v>
      </c>
      <c r="J642" t="s">
        <v>22</v>
      </c>
      <c r="K642" t="s">
        <v>44</v>
      </c>
      <c r="L642">
        <v>2022</v>
      </c>
      <c r="M642" t="str">
        <f>TEXT(H642,"MM")</f>
        <v>08</v>
      </c>
      <c r="N642" t="str">
        <f>TEXT(H642,"DD")</f>
        <v>09</v>
      </c>
      <c r="O642" t="str">
        <f>IF(C642&gt;1000,"High","Low")</f>
        <v>High</v>
      </c>
      <c r="P642" t="str">
        <f>IF(C642&gt;2500,"HIGH",IF(C642&gt;1000,"MEDIUM",IF(C642&lt;1000,"LOW",0)))</f>
        <v>MEDIUM</v>
      </c>
    </row>
    <row r="643" spans="1:16" x14ac:dyDescent="0.35">
      <c r="A643" t="s">
        <v>185</v>
      </c>
      <c r="B643">
        <v>8903</v>
      </c>
      <c r="C643">
        <v>4401</v>
      </c>
      <c r="D643">
        <v>18</v>
      </c>
      <c r="E643" t="s">
        <v>26</v>
      </c>
      <c r="F643" t="s">
        <v>27</v>
      </c>
      <c r="G643" t="s">
        <v>40</v>
      </c>
      <c r="H643" s="1">
        <v>44781</v>
      </c>
      <c r="I643" t="s">
        <v>186</v>
      </c>
      <c r="J643" t="s">
        <v>81</v>
      </c>
      <c r="K643" t="s">
        <v>82</v>
      </c>
      <c r="L643">
        <v>2022</v>
      </c>
      <c r="M643" t="str">
        <f>TEXT(H643,"MM")</f>
        <v>08</v>
      </c>
      <c r="N643" t="str">
        <f>TEXT(H643,"DD")</f>
        <v>08</v>
      </c>
      <c r="O643" t="str">
        <f>IF(C643&gt;1000,"High","Low")</f>
        <v>High</v>
      </c>
      <c r="P643" t="str">
        <f>IF(C643&gt;2500,"HIGH",IF(C643&gt;1000,"MEDIUM",IF(C643&lt;1000,"LOW",0)))</f>
        <v>HIGH</v>
      </c>
    </row>
    <row r="644" spans="1:16" x14ac:dyDescent="0.35">
      <c r="A644" t="s">
        <v>439</v>
      </c>
      <c r="B644">
        <v>7344</v>
      </c>
      <c r="C644">
        <v>2598</v>
      </c>
      <c r="D644">
        <v>20</v>
      </c>
      <c r="E644" t="s">
        <v>38</v>
      </c>
      <c r="F644" t="s">
        <v>89</v>
      </c>
      <c r="G644" t="s">
        <v>55</v>
      </c>
      <c r="H644" s="1">
        <v>44774</v>
      </c>
      <c r="I644" t="s">
        <v>440</v>
      </c>
      <c r="J644" t="s">
        <v>61</v>
      </c>
      <c r="K644" t="s">
        <v>62</v>
      </c>
      <c r="L644">
        <v>2022</v>
      </c>
      <c r="M644" t="str">
        <f>TEXT(H644,"MM")</f>
        <v>08</v>
      </c>
      <c r="N644" t="str">
        <f>TEXT(H644,"DD")</f>
        <v>01</v>
      </c>
      <c r="O644" t="str">
        <f>IF(C644&gt;1000,"High","Low")</f>
        <v>High</v>
      </c>
      <c r="P644" t="str">
        <f>IF(C644&gt;2500,"HIGH",IF(C644&gt;1000,"MEDIUM",IF(C644&lt;1000,"LOW",0)))</f>
        <v>HIGH</v>
      </c>
    </row>
    <row r="645" spans="1:16" x14ac:dyDescent="0.35">
      <c r="A645" t="s">
        <v>1177</v>
      </c>
      <c r="B645">
        <v>2695</v>
      </c>
      <c r="C645">
        <v>914</v>
      </c>
      <c r="D645">
        <v>15</v>
      </c>
      <c r="E645" t="s">
        <v>38</v>
      </c>
      <c r="F645" t="s">
        <v>89</v>
      </c>
      <c r="G645" t="s">
        <v>28</v>
      </c>
      <c r="H645" s="1">
        <v>44770</v>
      </c>
      <c r="I645" t="s">
        <v>1178</v>
      </c>
      <c r="J645" t="s">
        <v>19</v>
      </c>
      <c r="K645" t="s">
        <v>136</v>
      </c>
      <c r="L645">
        <v>2022</v>
      </c>
      <c r="M645" t="str">
        <f>TEXT(H645,"MM")</f>
        <v>07</v>
      </c>
      <c r="N645" t="str">
        <f>TEXT(H645,"DD")</f>
        <v>28</v>
      </c>
      <c r="O645" t="str">
        <f>IF(C645&gt;1000,"High","Low")</f>
        <v>Low</v>
      </c>
      <c r="P645" t="str">
        <f>IF(C645&gt;2500,"HIGH",IF(C645&gt;1000,"MEDIUM",IF(C645&lt;1000,"LOW",0)))</f>
        <v>LOW</v>
      </c>
    </row>
    <row r="646" spans="1:16" x14ac:dyDescent="0.35">
      <c r="A646" t="s">
        <v>1286</v>
      </c>
      <c r="B646">
        <v>5951</v>
      </c>
      <c r="C646">
        <v>936</v>
      </c>
      <c r="D646">
        <v>6</v>
      </c>
      <c r="E646" t="s">
        <v>12</v>
      </c>
      <c r="F646" t="s">
        <v>33</v>
      </c>
      <c r="G646" t="s">
        <v>28</v>
      </c>
      <c r="H646" s="1">
        <v>44768</v>
      </c>
      <c r="I646" t="s">
        <v>1288</v>
      </c>
      <c r="J646" t="s">
        <v>81</v>
      </c>
      <c r="K646" t="s">
        <v>82</v>
      </c>
      <c r="L646">
        <v>2022</v>
      </c>
      <c r="M646" t="str">
        <f>TEXT(H646,"MM")</f>
        <v>07</v>
      </c>
      <c r="N646" t="str">
        <f>TEXT(H646,"DD")</f>
        <v>26</v>
      </c>
      <c r="O646" t="str">
        <f>IF(C646&gt;1000,"High","Low")</f>
        <v>Low</v>
      </c>
      <c r="P646" t="str">
        <f>IF(C646&gt;2500,"HIGH",IF(C646&gt;1000,"MEDIUM",IF(C646&lt;1000,"LOW",0)))</f>
        <v>LOW</v>
      </c>
    </row>
    <row r="647" spans="1:16" x14ac:dyDescent="0.35">
      <c r="A647" t="s">
        <v>1154</v>
      </c>
      <c r="B647">
        <v>5346</v>
      </c>
      <c r="C647">
        <v>1246</v>
      </c>
      <c r="D647">
        <v>17</v>
      </c>
      <c r="E647" t="s">
        <v>38</v>
      </c>
      <c r="F647" t="s">
        <v>50</v>
      </c>
      <c r="G647" t="s">
        <v>34</v>
      </c>
      <c r="H647" s="1">
        <v>44767</v>
      </c>
      <c r="I647" t="s">
        <v>1155</v>
      </c>
      <c r="J647" t="s">
        <v>16</v>
      </c>
      <c r="K647" t="s">
        <v>30</v>
      </c>
      <c r="L647">
        <v>2022</v>
      </c>
      <c r="M647" t="str">
        <f>TEXT(H647,"MM")</f>
        <v>07</v>
      </c>
      <c r="N647" t="str">
        <f>TEXT(H647,"DD")</f>
        <v>25</v>
      </c>
      <c r="O647" t="str">
        <f>IF(C647&gt;1000,"High","Low")</f>
        <v>High</v>
      </c>
      <c r="P647" t="str">
        <f>IF(C647&gt;2500,"HIGH",IF(C647&gt;1000,"MEDIUM",IF(C647&lt;1000,"LOW",0)))</f>
        <v>MEDIUM</v>
      </c>
    </row>
    <row r="648" spans="1:16" x14ac:dyDescent="0.35">
      <c r="A648" t="s">
        <v>1063</v>
      </c>
      <c r="B648">
        <v>962</v>
      </c>
      <c r="C648">
        <v>298</v>
      </c>
      <c r="D648">
        <v>18</v>
      </c>
      <c r="E648" t="s">
        <v>26</v>
      </c>
      <c r="F648" t="s">
        <v>66</v>
      </c>
      <c r="G648" t="s">
        <v>40</v>
      </c>
      <c r="H648" s="1">
        <v>44765</v>
      </c>
      <c r="I648" t="s">
        <v>1064</v>
      </c>
      <c r="J648" t="s">
        <v>19</v>
      </c>
      <c r="K648" t="s">
        <v>53</v>
      </c>
      <c r="L648">
        <v>2022</v>
      </c>
      <c r="M648" t="str">
        <f>TEXT(H648,"MM")</f>
        <v>07</v>
      </c>
      <c r="N648" t="str">
        <f>TEXT(H648,"DD")</f>
        <v>23</v>
      </c>
      <c r="O648" t="str">
        <f>IF(C648&gt;1000,"High","Low")</f>
        <v>Low</v>
      </c>
      <c r="P648" t="str">
        <f>IF(C648&gt;2500,"HIGH",IF(C648&gt;1000,"MEDIUM",IF(C648&lt;1000,"LOW",0)))</f>
        <v>LOW</v>
      </c>
    </row>
    <row r="649" spans="1:16" x14ac:dyDescent="0.35">
      <c r="A649" t="s">
        <v>1221</v>
      </c>
      <c r="B649">
        <v>1454</v>
      </c>
      <c r="C649">
        <v>80</v>
      </c>
      <c r="D649">
        <v>20</v>
      </c>
      <c r="E649" t="s">
        <v>12</v>
      </c>
      <c r="F649" t="s">
        <v>13</v>
      </c>
      <c r="G649" t="s">
        <v>40</v>
      </c>
      <c r="H649" s="1">
        <v>44764</v>
      </c>
      <c r="I649" t="s">
        <v>1222</v>
      </c>
      <c r="J649" t="s">
        <v>22</v>
      </c>
      <c r="K649" t="s">
        <v>58</v>
      </c>
      <c r="L649">
        <v>2022</v>
      </c>
      <c r="M649" t="str">
        <f>TEXT(H649,"MM")</f>
        <v>07</v>
      </c>
      <c r="N649" t="str">
        <f>TEXT(H649,"DD")</f>
        <v>22</v>
      </c>
      <c r="O649" t="str">
        <f>IF(C649&gt;1000,"High","Low")</f>
        <v>Low</v>
      </c>
      <c r="P649" t="str">
        <f>IF(C649&gt;2500,"HIGH",IF(C649&gt;1000,"MEDIUM",IF(C649&lt;1000,"LOW",0)))</f>
        <v>LOW</v>
      </c>
    </row>
    <row r="650" spans="1:16" x14ac:dyDescent="0.35">
      <c r="A650" t="s">
        <v>409</v>
      </c>
      <c r="B650">
        <v>7643</v>
      </c>
      <c r="C650">
        <v>3720</v>
      </c>
      <c r="D650">
        <v>19</v>
      </c>
      <c r="E650" t="s">
        <v>12</v>
      </c>
      <c r="F650" t="s">
        <v>13</v>
      </c>
      <c r="G650" t="s">
        <v>34</v>
      </c>
      <c r="H650" s="1">
        <v>44760</v>
      </c>
      <c r="I650" t="s">
        <v>410</v>
      </c>
      <c r="J650" t="s">
        <v>61</v>
      </c>
      <c r="K650" t="s">
        <v>62</v>
      </c>
      <c r="L650">
        <v>2022</v>
      </c>
      <c r="M650" t="str">
        <f>TEXT(H650,"MM")</f>
        <v>07</v>
      </c>
      <c r="N650" t="str">
        <f>TEXT(H650,"DD")</f>
        <v>18</v>
      </c>
      <c r="O650" t="str">
        <f>IF(C650&gt;1000,"High","Low")</f>
        <v>High</v>
      </c>
      <c r="P650" t="str">
        <f>IF(C650&gt;2500,"HIGH",IF(C650&gt;1000,"MEDIUM",IF(C650&lt;1000,"LOW",0)))</f>
        <v>HIGH</v>
      </c>
    </row>
    <row r="651" spans="1:16" x14ac:dyDescent="0.35">
      <c r="A651" t="s">
        <v>852</v>
      </c>
      <c r="B651">
        <v>599</v>
      </c>
      <c r="C651">
        <v>265</v>
      </c>
      <c r="D651">
        <v>4</v>
      </c>
      <c r="E651" t="s">
        <v>12</v>
      </c>
      <c r="F651" t="s">
        <v>69</v>
      </c>
      <c r="G651" t="s">
        <v>40</v>
      </c>
      <c r="H651" s="1">
        <v>44759</v>
      </c>
      <c r="I651" t="s">
        <v>853</v>
      </c>
      <c r="J651" t="s">
        <v>22</v>
      </c>
      <c r="K651" t="s">
        <v>23</v>
      </c>
      <c r="L651">
        <v>2022</v>
      </c>
      <c r="M651" t="str">
        <f>TEXT(H651,"MM")</f>
        <v>07</v>
      </c>
      <c r="N651" t="str">
        <f>TEXT(H651,"DD")</f>
        <v>17</v>
      </c>
      <c r="O651" t="str">
        <f>IF(C651&gt;1000,"High","Low")</f>
        <v>Low</v>
      </c>
      <c r="P651" t="str">
        <f>IF(C651&gt;2500,"HIGH",IF(C651&gt;1000,"MEDIUM",IF(C651&lt;1000,"LOW",0)))</f>
        <v>LOW</v>
      </c>
    </row>
    <row r="652" spans="1:16" x14ac:dyDescent="0.35">
      <c r="A652" t="s">
        <v>852</v>
      </c>
      <c r="B652">
        <v>2727</v>
      </c>
      <c r="C652">
        <v>543</v>
      </c>
      <c r="D652">
        <v>10</v>
      </c>
      <c r="E652" t="s">
        <v>38</v>
      </c>
      <c r="F652" t="s">
        <v>89</v>
      </c>
      <c r="G652" t="s">
        <v>40</v>
      </c>
      <c r="H652" s="1">
        <v>44759</v>
      </c>
      <c r="I652" t="s">
        <v>853</v>
      </c>
      <c r="J652" t="s">
        <v>22</v>
      </c>
      <c r="K652" t="s">
        <v>23</v>
      </c>
      <c r="L652">
        <v>2022</v>
      </c>
      <c r="M652" t="str">
        <f>TEXT(H652,"MM")</f>
        <v>07</v>
      </c>
      <c r="N652" t="str">
        <f>TEXT(H652,"DD")</f>
        <v>17</v>
      </c>
      <c r="O652" t="str">
        <f>IF(C652&gt;1000,"High","Low")</f>
        <v>Low</v>
      </c>
      <c r="P652" t="str">
        <f>IF(C652&gt;2500,"HIGH",IF(C652&gt;1000,"MEDIUM",IF(C652&lt;1000,"LOW",0)))</f>
        <v>LOW</v>
      </c>
    </row>
    <row r="653" spans="1:16" x14ac:dyDescent="0.35">
      <c r="A653" t="s">
        <v>357</v>
      </c>
      <c r="B653">
        <v>2666</v>
      </c>
      <c r="C653">
        <v>559</v>
      </c>
      <c r="D653">
        <v>14</v>
      </c>
      <c r="E653" t="s">
        <v>38</v>
      </c>
      <c r="F653" t="s">
        <v>42</v>
      </c>
      <c r="G653" t="s">
        <v>55</v>
      </c>
      <c r="H653" s="1">
        <v>44758</v>
      </c>
      <c r="I653" t="s">
        <v>358</v>
      </c>
      <c r="J653" t="s">
        <v>81</v>
      </c>
      <c r="K653" t="s">
        <v>96</v>
      </c>
      <c r="L653">
        <v>2022</v>
      </c>
      <c r="M653" t="str">
        <f>TEXT(H653,"MM")</f>
        <v>07</v>
      </c>
      <c r="N653" t="str">
        <f>TEXT(H653,"DD")</f>
        <v>16</v>
      </c>
      <c r="O653" t="str">
        <f>IF(C653&gt;1000,"High","Low")</f>
        <v>Low</v>
      </c>
      <c r="P653" t="str">
        <f>IF(C653&gt;2500,"HIGH",IF(C653&gt;1000,"MEDIUM",IF(C653&lt;1000,"LOW",0)))</f>
        <v>LOW</v>
      </c>
    </row>
    <row r="654" spans="1:16" x14ac:dyDescent="0.35">
      <c r="A654" t="s">
        <v>437</v>
      </c>
      <c r="B654">
        <v>6008</v>
      </c>
      <c r="C654">
        <v>2498</v>
      </c>
      <c r="D654">
        <v>17</v>
      </c>
      <c r="E654" t="s">
        <v>12</v>
      </c>
      <c r="F654" t="s">
        <v>69</v>
      </c>
      <c r="G654" t="s">
        <v>40</v>
      </c>
      <c r="H654" s="1">
        <v>44758</v>
      </c>
      <c r="I654" t="s">
        <v>438</v>
      </c>
      <c r="J654" t="s">
        <v>16</v>
      </c>
      <c r="K654" t="s">
        <v>17</v>
      </c>
      <c r="L654">
        <v>2022</v>
      </c>
      <c r="M654" t="str">
        <f>TEXT(H654,"MM")</f>
        <v>07</v>
      </c>
      <c r="N654" t="str">
        <f>TEXT(H654,"DD")</f>
        <v>16</v>
      </c>
      <c r="O654" t="str">
        <f>IF(C654&gt;1000,"High","Low")</f>
        <v>High</v>
      </c>
      <c r="P654" t="str">
        <f>IF(C654&gt;2500,"HIGH",IF(C654&gt;1000,"MEDIUM",IF(C654&lt;1000,"LOW",0)))</f>
        <v>MEDIUM</v>
      </c>
    </row>
    <row r="655" spans="1:16" x14ac:dyDescent="0.35">
      <c r="A655" t="s">
        <v>392</v>
      </c>
      <c r="B655">
        <v>4364</v>
      </c>
      <c r="C655">
        <v>148</v>
      </c>
      <c r="D655">
        <v>18</v>
      </c>
      <c r="E655" t="s">
        <v>38</v>
      </c>
      <c r="F655" t="s">
        <v>39</v>
      </c>
      <c r="G655" t="s">
        <v>34</v>
      </c>
      <c r="H655" s="1">
        <v>44757</v>
      </c>
      <c r="I655" t="s">
        <v>393</v>
      </c>
      <c r="J655" t="s">
        <v>81</v>
      </c>
      <c r="K655" t="s">
        <v>88</v>
      </c>
      <c r="L655">
        <v>2022</v>
      </c>
      <c r="M655" t="str">
        <f>TEXT(H655,"MM")</f>
        <v>07</v>
      </c>
      <c r="N655" t="str">
        <f>TEXT(H655,"DD")</f>
        <v>15</v>
      </c>
      <c r="O655" t="str">
        <f>IF(C655&gt;1000,"High","Low")</f>
        <v>Low</v>
      </c>
      <c r="P655" t="str">
        <f>IF(C655&gt;2500,"HIGH",IF(C655&gt;1000,"MEDIUM",IF(C655&lt;1000,"LOW",0)))</f>
        <v>LOW</v>
      </c>
    </row>
    <row r="656" spans="1:16" x14ac:dyDescent="0.35">
      <c r="A656" t="s">
        <v>392</v>
      </c>
      <c r="B656">
        <v>736</v>
      </c>
      <c r="C656">
        <v>286</v>
      </c>
      <c r="D656">
        <v>12</v>
      </c>
      <c r="E656" t="s">
        <v>26</v>
      </c>
      <c r="F656" t="s">
        <v>27</v>
      </c>
      <c r="G656" t="s">
        <v>34</v>
      </c>
      <c r="H656" s="1">
        <v>44757</v>
      </c>
      <c r="I656" t="s">
        <v>393</v>
      </c>
      <c r="J656" t="s">
        <v>81</v>
      </c>
      <c r="K656" t="s">
        <v>88</v>
      </c>
      <c r="L656">
        <v>2022</v>
      </c>
      <c r="M656" t="str">
        <f>TEXT(H656,"MM")</f>
        <v>07</v>
      </c>
      <c r="N656" t="str">
        <f>TEXT(H656,"DD")</f>
        <v>15</v>
      </c>
      <c r="O656" t="str">
        <f>IF(C656&gt;1000,"High","Low")</f>
        <v>Low</v>
      </c>
      <c r="P656" t="str">
        <f>IF(C656&gt;2500,"HIGH",IF(C656&gt;1000,"MEDIUM",IF(C656&lt;1000,"LOW",0)))</f>
        <v>LOW</v>
      </c>
    </row>
    <row r="657" spans="1:16" x14ac:dyDescent="0.35">
      <c r="A657" t="s">
        <v>1342</v>
      </c>
      <c r="B657">
        <v>5460</v>
      </c>
      <c r="C657">
        <v>2088</v>
      </c>
      <c r="D657">
        <v>14</v>
      </c>
      <c r="E657" t="s">
        <v>38</v>
      </c>
      <c r="F657" t="s">
        <v>39</v>
      </c>
      <c r="G657" t="s">
        <v>28</v>
      </c>
      <c r="H657" s="1">
        <v>44755</v>
      </c>
      <c r="I657" t="s">
        <v>1343</v>
      </c>
      <c r="J657" t="s">
        <v>22</v>
      </c>
      <c r="K657" t="s">
        <v>23</v>
      </c>
      <c r="L657">
        <v>2022</v>
      </c>
      <c r="M657" t="str">
        <f>TEXT(H657,"MM")</f>
        <v>07</v>
      </c>
      <c r="N657" t="str">
        <f>TEXT(H657,"DD")</f>
        <v>13</v>
      </c>
      <c r="O657" t="str">
        <f>IF(C657&gt;1000,"High","Low")</f>
        <v>High</v>
      </c>
      <c r="P657" t="str">
        <f>IF(C657&gt;2500,"HIGH",IF(C657&gt;1000,"MEDIUM",IF(C657&lt;1000,"LOW",0)))</f>
        <v>MEDIUM</v>
      </c>
    </row>
    <row r="658" spans="1:16" x14ac:dyDescent="0.35">
      <c r="A658" t="s">
        <v>732</v>
      </c>
      <c r="B658">
        <v>7195</v>
      </c>
      <c r="C658">
        <v>1665</v>
      </c>
      <c r="D658">
        <v>7</v>
      </c>
      <c r="E658" t="s">
        <v>26</v>
      </c>
      <c r="F658" t="s">
        <v>48</v>
      </c>
      <c r="G658" t="s">
        <v>55</v>
      </c>
      <c r="H658" s="1">
        <v>44747</v>
      </c>
      <c r="I658" t="s">
        <v>734</v>
      </c>
      <c r="J658" t="s">
        <v>22</v>
      </c>
      <c r="K658" t="s">
        <v>23</v>
      </c>
      <c r="L658">
        <v>2022</v>
      </c>
      <c r="M658" t="str">
        <f>TEXT(H658,"MM")</f>
        <v>07</v>
      </c>
      <c r="N658" t="str">
        <f>TEXT(H658,"DD")</f>
        <v>05</v>
      </c>
      <c r="O658" t="str">
        <f>IF(C658&gt;1000,"High","Low")</f>
        <v>High</v>
      </c>
      <c r="P658" t="str">
        <f>IF(C658&gt;2500,"HIGH",IF(C658&gt;1000,"MEDIUM",IF(C658&lt;1000,"LOW",0)))</f>
        <v>MEDIUM</v>
      </c>
    </row>
    <row r="659" spans="1:16" x14ac:dyDescent="0.35">
      <c r="A659" t="s">
        <v>674</v>
      </c>
      <c r="B659">
        <v>4146</v>
      </c>
      <c r="C659">
        <v>865</v>
      </c>
      <c r="D659">
        <v>19</v>
      </c>
      <c r="E659" t="s">
        <v>38</v>
      </c>
      <c r="F659" t="s">
        <v>39</v>
      </c>
      <c r="G659" t="s">
        <v>34</v>
      </c>
      <c r="H659" s="1">
        <v>44746</v>
      </c>
      <c r="I659" t="s">
        <v>675</v>
      </c>
      <c r="J659" t="s">
        <v>61</v>
      </c>
      <c r="K659" t="s">
        <v>110</v>
      </c>
      <c r="L659">
        <v>2022</v>
      </c>
      <c r="M659" t="str">
        <f>TEXT(H659,"MM")</f>
        <v>07</v>
      </c>
      <c r="N659" t="str">
        <f>TEXT(H659,"DD")</f>
        <v>04</v>
      </c>
      <c r="O659" t="str">
        <f>IF(C659&gt;1000,"High","Low")</f>
        <v>Low</v>
      </c>
      <c r="P659" t="str">
        <f>IF(C659&gt;2500,"HIGH",IF(C659&gt;1000,"MEDIUM",IF(C659&lt;1000,"LOW",0)))</f>
        <v>LOW</v>
      </c>
    </row>
    <row r="660" spans="1:16" x14ac:dyDescent="0.35">
      <c r="A660" t="s">
        <v>674</v>
      </c>
      <c r="B660">
        <v>3793</v>
      </c>
      <c r="C660">
        <v>875</v>
      </c>
      <c r="D660">
        <v>7</v>
      </c>
      <c r="E660" t="s">
        <v>38</v>
      </c>
      <c r="F660" t="s">
        <v>39</v>
      </c>
      <c r="G660" t="s">
        <v>34</v>
      </c>
      <c r="H660" s="1">
        <v>44746</v>
      </c>
      <c r="I660" t="s">
        <v>675</v>
      </c>
      <c r="J660" t="s">
        <v>61</v>
      </c>
      <c r="K660" t="s">
        <v>110</v>
      </c>
      <c r="L660">
        <v>2022</v>
      </c>
      <c r="M660" t="str">
        <f>TEXT(H660,"MM")</f>
        <v>07</v>
      </c>
      <c r="N660" t="str">
        <f>TEXT(H660,"DD")</f>
        <v>04</v>
      </c>
      <c r="O660" t="str">
        <f>IF(C660&gt;1000,"High","Low")</f>
        <v>Low</v>
      </c>
      <c r="P660" t="str">
        <f>IF(C660&gt;2500,"HIGH",IF(C660&gt;1000,"MEDIUM",IF(C660&lt;1000,"LOW",0)))</f>
        <v>LOW</v>
      </c>
    </row>
    <row r="661" spans="1:16" x14ac:dyDescent="0.35">
      <c r="A661" t="s">
        <v>778</v>
      </c>
      <c r="B661">
        <v>8706</v>
      </c>
      <c r="C661">
        <v>3099</v>
      </c>
      <c r="D661">
        <v>14</v>
      </c>
      <c r="E661" t="s">
        <v>26</v>
      </c>
      <c r="F661" t="s">
        <v>27</v>
      </c>
      <c r="G661" t="s">
        <v>40</v>
      </c>
      <c r="H661" s="1">
        <v>44741</v>
      </c>
      <c r="I661" t="s">
        <v>779</v>
      </c>
      <c r="J661" t="s">
        <v>19</v>
      </c>
      <c r="K661" t="s">
        <v>20</v>
      </c>
      <c r="L661">
        <v>2022</v>
      </c>
      <c r="M661" t="str">
        <f>TEXT(H661,"MM")</f>
        <v>06</v>
      </c>
      <c r="N661" t="str">
        <f>TEXT(H661,"DD")</f>
        <v>29</v>
      </c>
      <c r="O661" t="str">
        <f>IF(C661&gt;1000,"High","Low")</f>
        <v>High</v>
      </c>
      <c r="P661" t="str">
        <f>IF(C661&gt;2500,"HIGH",IF(C661&gt;1000,"MEDIUM",IF(C661&lt;1000,"LOW",0)))</f>
        <v>HIGH</v>
      </c>
    </row>
    <row r="662" spans="1:16" x14ac:dyDescent="0.35">
      <c r="A662" t="s">
        <v>778</v>
      </c>
      <c r="B662">
        <v>4708</v>
      </c>
      <c r="C662">
        <v>696</v>
      </c>
      <c r="D662">
        <v>14</v>
      </c>
      <c r="E662" t="s">
        <v>12</v>
      </c>
      <c r="F662" t="s">
        <v>13</v>
      </c>
      <c r="G662" t="s">
        <v>40</v>
      </c>
      <c r="H662" s="1">
        <v>44741</v>
      </c>
      <c r="I662" t="s">
        <v>779</v>
      </c>
      <c r="J662" t="s">
        <v>19</v>
      </c>
      <c r="K662" t="s">
        <v>20</v>
      </c>
      <c r="L662">
        <v>2022</v>
      </c>
      <c r="M662" t="str">
        <f>TEXT(H662,"MM")</f>
        <v>06</v>
      </c>
      <c r="N662" t="str">
        <f>TEXT(H662,"DD")</f>
        <v>29</v>
      </c>
      <c r="O662" t="str">
        <f>IF(C662&gt;1000,"High","Low")</f>
        <v>Low</v>
      </c>
      <c r="P662" t="str">
        <f>IF(C662&gt;2500,"HIGH",IF(C662&gt;1000,"MEDIUM",IF(C662&lt;1000,"LOW",0)))</f>
        <v>LOW</v>
      </c>
    </row>
    <row r="663" spans="1:16" x14ac:dyDescent="0.35">
      <c r="A663" t="s">
        <v>778</v>
      </c>
      <c r="B663">
        <v>8089</v>
      </c>
      <c r="C663">
        <v>3132</v>
      </c>
      <c r="D663">
        <v>17</v>
      </c>
      <c r="E663" t="s">
        <v>38</v>
      </c>
      <c r="F663" t="s">
        <v>42</v>
      </c>
      <c r="G663" t="s">
        <v>55</v>
      </c>
      <c r="H663" s="1">
        <v>44741</v>
      </c>
      <c r="I663" t="s">
        <v>779</v>
      </c>
      <c r="J663" t="s">
        <v>19</v>
      </c>
      <c r="K663" t="s">
        <v>20</v>
      </c>
      <c r="L663">
        <v>2022</v>
      </c>
      <c r="M663" t="str">
        <f>TEXT(H663,"MM")</f>
        <v>06</v>
      </c>
      <c r="N663" t="str">
        <f>TEXT(H663,"DD")</f>
        <v>29</v>
      </c>
      <c r="O663" t="str">
        <f>IF(C663&gt;1000,"High","Low")</f>
        <v>High</v>
      </c>
      <c r="P663" t="str">
        <f>IF(C663&gt;2500,"HIGH",IF(C663&gt;1000,"MEDIUM",IF(C663&lt;1000,"LOW",0)))</f>
        <v>HIGH</v>
      </c>
    </row>
    <row r="664" spans="1:16" x14ac:dyDescent="0.35">
      <c r="A664" t="s">
        <v>129</v>
      </c>
      <c r="B664">
        <v>1591</v>
      </c>
      <c r="C664">
        <v>727</v>
      </c>
      <c r="D664">
        <v>5</v>
      </c>
      <c r="E664" t="s">
        <v>12</v>
      </c>
      <c r="F664" t="s">
        <v>13</v>
      </c>
      <c r="G664" t="s">
        <v>40</v>
      </c>
      <c r="H664" s="1">
        <v>44739</v>
      </c>
      <c r="I664" t="s">
        <v>130</v>
      </c>
      <c r="J664" t="s">
        <v>19</v>
      </c>
      <c r="K664" t="s">
        <v>53</v>
      </c>
      <c r="L664">
        <v>2022</v>
      </c>
      <c r="M664" t="str">
        <f>TEXT(H664,"MM")</f>
        <v>06</v>
      </c>
      <c r="N664" t="str">
        <f>TEXT(H664,"DD")</f>
        <v>27</v>
      </c>
      <c r="O664" t="str">
        <f>IF(C664&gt;1000,"High","Low")</f>
        <v>Low</v>
      </c>
      <c r="P664" t="str">
        <f>IF(C664&gt;2500,"HIGH",IF(C664&gt;1000,"MEDIUM",IF(C664&lt;1000,"LOW",0)))</f>
        <v>LOW</v>
      </c>
    </row>
    <row r="665" spans="1:16" x14ac:dyDescent="0.35">
      <c r="A665" t="s">
        <v>477</v>
      </c>
      <c r="B665">
        <v>9654</v>
      </c>
      <c r="C665">
        <v>4111</v>
      </c>
      <c r="D665">
        <v>1</v>
      </c>
      <c r="E665" t="s">
        <v>26</v>
      </c>
      <c r="F665" t="s">
        <v>54</v>
      </c>
      <c r="G665" t="s">
        <v>14</v>
      </c>
      <c r="H665" s="1">
        <v>44739</v>
      </c>
      <c r="I665" t="s">
        <v>478</v>
      </c>
      <c r="J665" t="s">
        <v>36</v>
      </c>
      <c r="K665" t="s">
        <v>77</v>
      </c>
      <c r="L665">
        <v>2022</v>
      </c>
      <c r="M665" t="str">
        <f>TEXT(H665,"MM")</f>
        <v>06</v>
      </c>
      <c r="N665" t="str">
        <f>TEXT(H665,"DD")</f>
        <v>27</v>
      </c>
      <c r="O665" t="str">
        <f>IF(C665&gt;1000,"High","Low")</f>
        <v>High</v>
      </c>
      <c r="P665" t="str">
        <f>IF(C665&gt;2500,"HIGH",IF(C665&gt;1000,"MEDIUM",IF(C665&lt;1000,"LOW",0)))</f>
        <v>HIGH</v>
      </c>
    </row>
    <row r="666" spans="1:16" x14ac:dyDescent="0.35">
      <c r="A666" t="s">
        <v>477</v>
      </c>
      <c r="B666">
        <v>3112</v>
      </c>
      <c r="C666">
        <v>1065</v>
      </c>
      <c r="D666">
        <v>20</v>
      </c>
      <c r="E666" t="s">
        <v>26</v>
      </c>
      <c r="F666" t="s">
        <v>66</v>
      </c>
      <c r="G666" t="s">
        <v>55</v>
      </c>
      <c r="H666" s="1">
        <v>44739</v>
      </c>
      <c r="I666" t="s">
        <v>478</v>
      </c>
      <c r="J666" t="s">
        <v>36</v>
      </c>
      <c r="K666" t="s">
        <v>77</v>
      </c>
      <c r="L666">
        <v>2022</v>
      </c>
      <c r="M666" t="str">
        <f>TEXT(H666,"MM")</f>
        <v>06</v>
      </c>
      <c r="N666" t="str">
        <f>TEXT(H666,"DD")</f>
        <v>27</v>
      </c>
      <c r="O666" t="str">
        <f>IF(C666&gt;1000,"High","Low")</f>
        <v>High</v>
      </c>
      <c r="P666" t="str">
        <f>IF(C666&gt;2500,"HIGH",IF(C666&gt;1000,"MEDIUM",IF(C666&lt;1000,"LOW",0)))</f>
        <v>MEDIUM</v>
      </c>
    </row>
    <row r="667" spans="1:16" x14ac:dyDescent="0.35">
      <c r="A667" t="s">
        <v>1073</v>
      </c>
      <c r="B667">
        <v>9914</v>
      </c>
      <c r="C667">
        <v>3858</v>
      </c>
      <c r="D667">
        <v>16</v>
      </c>
      <c r="E667" t="s">
        <v>38</v>
      </c>
      <c r="F667" t="s">
        <v>50</v>
      </c>
      <c r="G667" t="s">
        <v>40</v>
      </c>
      <c r="H667" s="1">
        <v>44736</v>
      </c>
      <c r="I667" t="s">
        <v>1074</v>
      </c>
      <c r="J667" t="s">
        <v>22</v>
      </c>
      <c r="K667" t="s">
        <v>23</v>
      </c>
      <c r="L667">
        <v>2022</v>
      </c>
      <c r="M667" t="str">
        <f>TEXT(H667,"MM")</f>
        <v>06</v>
      </c>
      <c r="N667" t="str">
        <f>TEXT(H667,"DD")</f>
        <v>24</v>
      </c>
      <c r="O667" t="str">
        <f>IF(C667&gt;1000,"High","Low")</f>
        <v>High</v>
      </c>
      <c r="P667" t="str">
        <f>IF(C667&gt;2500,"HIGH",IF(C667&gt;1000,"MEDIUM",IF(C667&lt;1000,"LOW",0)))</f>
        <v>HIGH</v>
      </c>
    </row>
    <row r="668" spans="1:16" x14ac:dyDescent="0.35">
      <c r="A668" t="s">
        <v>1073</v>
      </c>
      <c r="B668">
        <v>5470</v>
      </c>
      <c r="C668">
        <v>292</v>
      </c>
      <c r="D668">
        <v>7</v>
      </c>
      <c r="E668" t="s">
        <v>26</v>
      </c>
      <c r="F668" t="s">
        <v>27</v>
      </c>
      <c r="G668" t="s">
        <v>28</v>
      </c>
      <c r="H668" s="1">
        <v>44736</v>
      </c>
      <c r="I668" t="s">
        <v>1074</v>
      </c>
      <c r="J668" t="s">
        <v>22</v>
      </c>
      <c r="K668" t="s">
        <v>23</v>
      </c>
      <c r="L668">
        <v>2022</v>
      </c>
      <c r="M668" t="str">
        <f>TEXT(H668,"MM")</f>
        <v>06</v>
      </c>
      <c r="N668" t="str">
        <f>TEXT(H668,"DD")</f>
        <v>24</v>
      </c>
      <c r="O668" t="str">
        <f>IF(C668&gt;1000,"High","Low")</f>
        <v>Low</v>
      </c>
      <c r="P668" t="str">
        <f>IF(C668&gt;2500,"HIGH",IF(C668&gt;1000,"MEDIUM",IF(C668&lt;1000,"LOW",0)))</f>
        <v>LOW</v>
      </c>
    </row>
    <row r="669" spans="1:16" x14ac:dyDescent="0.35">
      <c r="A669" t="s">
        <v>1073</v>
      </c>
      <c r="B669">
        <v>1496</v>
      </c>
      <c r="C669">
        <v>662</v>
      </c>
      <c r="D669">
        <v>17</v>
      </c>
      <c r="E669" t="s">
        <v>38</v>
      </c>
      <c r="F669" t="s">
        <v>89</v>
      </c>
      <c r="G669" t="s">
        <v>14</v>
      </c>
      <c r="H669" s="1">
        <v>44736</v>
      </c>
      <c r="I669" t="s">
        <v>1074</v>
      </c>
      <c r="J669" t="s">
        <v>22</v>
      </c>
      <c r="K669" t="s">
        <v>23</v>
      </c>
      <c r="L669">
        <v>2022</v>
      </c>
      <c r="M669" t="str">
        <f>TEXT(H669,"MM")</f>
        <v>06</v>
      </c>
      <c r="N669" t="str">
        <f>TEXT(H669,"DD")</f>
        <v>24</v>
      </c>
      <c r="O669" t="str">
        <f>IF(C669&gt;1000,"High","Low")</f>
        <v>Low</v>
      </c>
      <c r="P669" t="str">
        <f>IF(C669&gt;2500,"HIGH",IF(C669&gt;1000,"MEDIUM",IF(C669&lt;1000,"LOW",0)))</f>
        <v>LOW</v>
      </c>
    </row>
    <row r="670" spans="1:16" x14ac:dyDescent="0.35">
      <c r="A670" t="s">
        <v>464</v>
      </c>
      <c r="B670">
        <v>4911</v>
      </c>
      <c r="C670">
        <v>186</v>
      </c>
      <c r="D670">
        <v>20</v>
      </c>
      <c r="E670" t="s">
        <v>12</v>
      </c>
      <c r="F670" t="s">
        <v>69</v>
      </c>
      <c r="G670" t="s">
        <v>28</v>
      </c>
      <c r="H670" s="1">
        <v>44731</v>
      </c>
      <c r="I670" t="s">
        <v>465</v>
      </c>
      <c r="J670" t="s">
        <v>22</v>
      </c>
      <c r="K670" t="s">
        <v>23</v>
      </c>
      <c r="L670">
        <v>2022</v>
      </c>
      <c r="M670" t="str">
        <f>TEXT(H670,"MM")</f>
        <v>06</v>
      </c>
      <c r="N670" t="str">
        <f>TEXT(H670,"DD")</f>
        <v>19</v>
      </c>
      <c r="O670" t="str">
        <f>IF(C670&gt;1000,"High","Low")</f>
        <v>Low</v>
      </c>
      <c r="P670" t="str">
        <f>IF(C670&gt;2500,"HIGH",IF(C670&gt;1000,"MEDIUM",IF(C670&lt;1000,"LOW",0)))</f>
        <v>LOW</v>
      </c>
    </row>
    <row r="671" spans="1:16" x14ac:dyDescent="0.35">
      <c r="A671" t="s">
        <v>464</v>
      </c>
      <c r="B671">
        <v>531</v>
      </c>
      <c r="C671">
        <v>189</v>
      </c>
      <c r="D671">
        <v>20</v>
      </c>
      <c r="E671" t="s">
        <v>38</v>
      </c>
      <c r="F671" t="s">
        <v>89</v>
      </c>
      <c r="G671" t="s">
        <v>28</v>
      </c>
      <c r="H671" s="1">
        <v>44731</v>
      </c>
      <c r="I671" t="s">
        <v>465</v>
      </c>
      <c r="J671" t="s">
        <v>22</v>
      </c>
      <c r="K671" t="s">
        <v>23</v>
      </c>
      <c r="L671">
        <v>2022</v>
      </c>
      <c r="M671" t="str">
        <f>TEXT(H671,"MM")</f>
        <v>06</v>
      </c>
      <c r="N671" t="str">
        <f>TEXT(H671,"DD")</f>
        <v>19</v>
      </c>
      <c r="O671" t="str">
        <f>IF(C671&gt;1000,"High","Low")</f>
        <v>Low</v>
      </c>
      <c r="P671" t="str">
        <f>IF(C671&gt;2500,"HIGH",IF(C671&gt;1000,"MEDIUM",IF(C671&lt;1000,"LOW",0)))</f>
        <v>LOW</v>
      </c>
    </row>
    <row r="672" spans="1:16" x14ac:dyDescent="0.35">
      <c r="A672" t="s">
        <v>297</v>
      </c>
      <c r="B672">
        <v>2701</v>
      </c>
      <c r="C672">
        <v>322</v>
      </c>
      <c r="D672">
        <v>11</v>
      </c>
      <c r="E672" t="s">
        <v>12</v>
      </c>
      <c r="F672" t="s">
        <v>24</v>
      </c>
      <c r="G672" t="s">
        <v>14</v>
      </c>
      <c r="H672" s="1">
        <v>44730</v>
      </c>
      <c r="I672" t="s">
        <v>298</v>
      </c>
      <c r="J672" t="s">
        <v>22</v>
      </c>
      <c r="K672" t="s">
        <v>44</v>
      </c>
      <c r="L672">
        <v>2022</v>
      </c>
      <c r="M672" t="str">
        <f>TEXT(H672,"MM")</f>
        <v>06</v>
      </c>
      <c r="N672" t="str">
        <f>TEXT(H672,"DD")</f>
        <v>18</v>
      </c>
      <c r="O672" t="str">
        <f>IF(C672&gt;1000,"High","Low")</f>
        <v>Low</v>
      </c>
      <c r="P672" t="str">
        <f>IF(C672&gt;2500,"HIGH",IF(C672&gt;1000,"MEDIUM",IF(C672&lt;1000,"LOW",0)))</f>
        <v>LOW</v>
      </c>
    </row>
    <row r="673" spans="1:16" x14ac:dyDescent="0.35">
      <c r="A673" t="s">
        <v>297</v>
      </c>
      <c r="B673">
        <v>7273</v>
      </c>
      <c r="C673">
        <v>2702</v>
      </c>
      <c r="D673">
        <v>18</v>
      </c>
      <c r="E673" t="s">
        <v>26</v>
      </c>
      <c r="F673" t="s">
        <v>54</v>
      </c>
      <c r="G673" t="s">
        <v>55</v>
      </c>
      <c r="H673" s="1">
        <v>44730</v>
      </c>
      <c r="I673" t="s">
        <v>298</v>
      </c>
      <c r="J673" t="s">
        <v>22</v>
      </c>
      <c r="K673" t="s">
        <v>44</v>
      </c>
      <c r="L673">
        <v>2022</v>
      </c>
      <c r="M673" t="str">
        <f>TEXT(H673,"MM")</f>
        <v>06</v>
      </c>
      <c r="N673" t="str">
        <f>TEXT(H673,"DD")</f>
        <v>18</v>
      </c>
      <c r="O673" t="str">
        <f>IF(C673&gt;1000,"High","Low")</f>
        <v>High</v>
      </c>
      <c r="P673" t="str">
        <f>IF(C673&gt;2500,"HIGH",IF(C673&gt;1000,"MEDIUM",IF(C673&lt;1000,"LOW",0)))</f>
        <v>HIGH</v>
      </c>
    </row>
    <row r="674" spans="1:16" x14ac:dyDescent="0.35">
      <c r="A674" t="s">
        <v>472</v>
      </c>
      <c r="B674">
        <v>721</v>
      </c>
      <c r="C674">
        <v>258</v>
      </c>
      <c r="D674">
        <v>13</v>
      </c>
      <c r="E674" t="s">
        <v>12</v>
      </c>
      <c r="F674" t="s">
        <v>33</v>
      </c>
      <c r="G674" t="s">
        <v>28</v>
      </c>
      <c r="H674" s="1">
        <v>44725</v>
      </c>
      <c r="I674" t="s">
        <v>474</v>
      </c>
      <c r="J674" t="s">
        <v>22</v>
      </c>
      <c r="K674" t="s">
        <v>23</v>
      </c>
      <c r="L674">
        <v>2022</v>
      </c>
      <c r="M674" t="str">
        <f>TEXT(H674,"MM")</f>
        <v>06</v>
      </c>
      <c r="N674" t="str">
        <f>TEXT(H674,"DD")</f>
        <v>13</v>
      </c>
      <c r="O674" t="str">
        <f>IF(C674&gt;1000,"High","Low")</f>
        <v>Low</v>
      </c>
      <c r="P674" t="str">
        <f>IF(C674&gt;2500,"HIGH",IF(C674&gt;1000,"MEDIUM",IF(C674&lt;1000,"LOW",0)))</f>
        <v>LOW</v>
      </c>
    </row>
    <row r="675" spans="1:16" x14ac:dyDescent="0.35">
      <c r="A675" t="s">
        <v>472</v>
      </c>
      <c r="B675">
        <v>8364</v>
      </c>
      <c r="C675">
        <v>3055</v>
      </c>
      <c r="D675">
        <v>17</v>
      </c>
      <c r="E675" t="s">
        <v>12</v>
      </c>
      <c r="F675" t="s">
        <v>33</v>
      </c>
      <c r="G675" t="s">
        <v>40</v>
      </c>
      <c r="H675" s="1">
        <v>44725</v>
      </c>
      <c r="I675" t="s">
        <v>474</v>
      </c>
      <c r="J675" t="s">
        <v>22</v>
      </c>
      <c r="K675" t="s">
        <v>23</v>
      </c>
      <c r="L675">
        <v>2022</v>
      </c>
      <c r="M675" t="str">
        <f>TEXT(H675,"MM")</f>
        <v>06</v>
      </c>
      <c r="N675" t="str">
        <f>TEXT(H675,"DD")</f>
        <v>13</v>
      </c>
      <c r="O675" t="str">
        <f>IF(C675&gt;1000,"High","Low")</f>
        <v>High</v>
      </c>
      <c r="P675" t="str">
        <f>IF(C675&gt;2500,"HIGH",IF(C675&gt;1000,"MEDIUM",IF(C675&lt;1000,"LOW",0)))</f>
        <v>HIGH</v>
      </c>
    </row>
    <row r="676" spans="1:16" x14ac:dyDescent="0.35">
      <c r="A676" t="s">
        <v>472</v>
      </c>
      <c r="B676">
        <v>5234</v>
      </c>
      <c r="C676">
        <v>2021</v>
      </c>
      <c r="D676">
        <v>15</v>
      </c>
      <c r="E676" t="s">
        <v>38</v>
      </c>
      <c r="F676" t="s">
        <v>89</v>
      </c>
      <c r="G676" t="s">
        <v>34</v>
      </c>
      <c r="H676" s="1">
        <v>44725</v>
      </c>
      <c r="I676" t="s">
        <v>474</v>
      </c>
      <c r="J676" t="s">
        <v>22</v>
      </c>
      <c r="K676" t="s">
        <v>23</v>
      </c>
      <c r="L676">
        <v>2022</v>
      </c>
      <c r="M676" t="str">
        <f>TEXT(H676,"MM")</f>
        <v>06</v>
      </c>
      <c r="N676" t="str">
        <f>TEXT(H676,"DD")</f>
        <v>13</v>
      </c>
      <c r="O676" t="str">
        <f>IF(C676&gt;1000,"High","Low")</f>
        <v>High</v>
      </c>
      <c r="P676" t="str">
        <f>IF(C676&gt;2500,"HIGH",IF(C676&gt;1000,"MEDIUM",IF(C676&lt;1000,"LOW",0)))</f>
        <v>MEDIUM</v>
      </c>
    </row>
    <row r="677" spans="1:16" x14ac:dyDescent="0.35">
      <c r="A677" t="s">
        <v>192</v>
      </c>
      <c r="B677">
        <v>9835</v>
      </c>
      <c r="C677">
        <v>2571</v>
      </c>
      <c r="D677">
        <v>16</v>
      </c>
      <c r="E677" t="s">
        <v>38</v>
      </c>
      <c r="F677" t="s">
        <v>39</v>
      </c>
      <c r="G677" t="s">
        <v>55</v>
      </c>
      <c r="H677" s="1">
        <v>44722</v>
      </c>
      <c r="I677" t="s">
        <v>193</v>
      </c>
      <c r="J677" t="s">
        <v>61</v>
      </c>
      <c r="K677" t="s">
        <v>62</v>
      </c>
      <c r="L677">
        <v>2022</v>
      </c>
      <c r="M677" t="str">
        <f>TEXT(H677,"MM")</f>
        <v>06</v>
      </c>
      <c r="N677" t="str">
        <f>TEXT(H677,"DD")</f>
        <v>10</v>
      </c>
      <c r="O677" t="str">
        <f>IF(C677&gt;1000,"High","Low")</f>
        <v>High</v>
      </c>
      <c r="P677" t="str">
        <f>IF(C677&gt;2500,"HIGH",IF(C677&gt;1000,"MEDIUM",IF(C677&lt;1000,"LOW",0)))</f>
        <v>HIGH</v>
      </c>
    </row>
    <row r="678" spans="1:16" x14ac:dyDescent="0.35">
      <c r="A678" t="s">
        <v>192</v>
      </c>
      <c r="B678">
        <v>9691</v>
      </c>
      <c r="C678">
        <v>3056</v>
      </c>
      <c r="D678">
        <v>13</v>
      </c>
      <c r="E678" t="s">
        <v>26</v>
      </c>
      <c r="F678" t="s">
        <v>48</v>
      </c>
      <c r="G678" t="s">
        <v>40</v>
      </c>
      <c r="H678" s="1">
        <v>44722</v>
      </c>
      <c r="I678" t="s">
        <v>193</v>
      </c>
      <c r="J678" t="s">
        <v>61</v>
      </c>
      <c r="K678" t="s">
        <v>62</v>
      </c>
      <c r="L678">
        <v>2022</v>
      </c>
      <c r="M678" t="str">
        <f>TEXT(H678,"MM")</f>
        <v>06</v>
      </c>
      <c r="N678" t="str">
        <f>TEXT(H678,"DD")</f>
        <v>10</v>
      </c>
      <c r="O678" t="str">
        <f>IF(C678&gt;1000,"High","Low")</f>
        <v>High</v>
      </c>
      <c r="P678" t="str">
        <f>IF(C678&gt;2500,"HIGH",IF(C678&gt;1000,"MEDIUM",IF(C678&lt;1000,"LOW",0)))</f>
        <v>HIGH</v>
      </c>
    </row>
    <row r="679" spans="1:16" x14ac:dyDescent="0.35">
      <c r="A679" t="s">
        <v>192</v>
      </c>
      <c r="B679">
        <v>7826</v>
      </c>
      <c r="C679">
        <v>1221</v>
      </c>
      <c r="D679">
        <v>14</v>
      </c>
      <c r="E679" t="s">
        <v>38</v>
      </c>
      <c r="F679" t="s">
        <v>89</v>
      </c>
      <c r="G679" t="s">
        <v>14</v>
      </c>
      <c r="H679" s="1">
        <v>44722</v>
      </c>
      <c r="I679" t="s">
        <v>193</v>
      </c>
      <c r="J679" t="s">
        <v>61</v>
      </c>
      <c r="K679" t="s">
        <v>62</v>
      </c>
      <c r="L679">
        <v>2022</v>
      </c>
      <c r="M679" t="str">
        <f>TEXT(H679,"MM")</f>
        <v>06</v>
      </c>
      <c r="N679" t="str">
        <f>TEXT(H679,"DD")</f>
        <v>10</v>
      </c>
      <c r="O679" t="str">
        <f>IF(C679&gt;1000,"High","Low")</f>
        <v>High</v>
      </c>
      <c r="P679" t="str">
        <f>IF(C679&gt;2500,"HIGH",IF(C679&gt;1000,"MEDIUM",IF(C679&lt;1000,"LOW",0)))</f>
        <v>MEDIUM</v>
      </c>
    </row>
    <row r="680" spans="1:16" x14ac:dyDescent="0.35">
      <c r="A680" t="s">
        <v>1328</v>
      </c>
      <c r="B680">
        <v>7091</v>
      </c>
      <c r="C680">
        <v>2317</v>
      </c>
      <c r="D680">
        <v>10</v>
      </c>
      <c r="E680" t="s">
        <v>38</v>
      </c>
      <c r="F680" t="s">
        <v>50</v>
      </c>
      <c r="G680" t="s">
        <v>40</v>
      </c>
      <c r="H680" s="1">
        <v>44721</v>
      </c>
      <c r="I680" t="s">
        <v>1329</v>
      </c>
      <c r="J680" t="s">
        <v>36</v>
      </c>
      <c r="K680" t="s">
        <v>64</v>
      </c>
      <c r="L680">
        <v>2022</v>
      </c>
      <c r="M680" t="str">
        <f>TEXT(H680,"MM")</f>
        <v>06</v>
      </c>
      <c r="N680" t="str">
        <f>TEXT(H680,"DD")</f>
        <v>09</v>
      </c>
      <c r="O680" t="str">
        <f>IF(C680&gt;1000,"High","Low")</f>
        <v>High</v>
      </c>
      <c r="P680" t="str">
        <f>IF(C680&gt;2500,"HIGH",IF(C680&gt;1000,"MEDIUM",IF(C680&lt;1000,"LOW",0)))</f>
        <v>MEDIUM</v>
      </c>
    </row>
    <row r="681" spans="1:16" x14ac:dyDescent="0.35">
      <c r="A681" t="s">
        <v>324</v>
      </c>
      <c r="B681">
        <v>1239</v>
      </c>
      <c r="C681">
        <v>575</v>
      </c>
      <c r="D681">
        <v>17</v>
      </c>
      <c r="E681" t="s">
        <v>12</v>
      </c>
      <c r="F681" t="s">
        <v>33</v>
      </c>
      <c r="G681" t="s">
        <v>14</v>
      </c>
      <c r="H681" s="1">
        <v>44720</v>
      </c>
      <c r="I681" t="s">
        <v>326</v>
      </c>
      <c r="J681" t="s">
        <v>19</v>
      </c>
      <c r="K681" t="s">
        <v>53</v>
      </c>
      <c r="L681">
        <v>2022</v>
      </c>
      <c r="M681" t="str">
        <f>TEXT(H681,"MM")</f>
        <v>06</v>
      </c>
      <c r="N681" t="str">
        <f>TEXT(H681,"DD")</f>
        <v>08</v>
      </c>
      <c r="O681" t="str">
        <f>IF(C681&gt;1000,"High","Low")</f>
        <v>Low</v>
      </c>
      <c r="P681" t="str">
        <f>IF(C681&gt;2500,"HIGH",IF(C681&gt;1000,"MEDIUM",IF(C681&lt;1000,"LOW",0)))</f>
        <v>LOW</v>
      </c>
    </row>
    <row r="682" spans="1:16" x14ac:dyDescent="0.35">
      <c r="A682" t="s">
        <v>324</v>
      </c>
      <c r="B682">
        <v>1262</v>
      </c>
      <c r="C682">
        <v>515</v>
      </c>
      <c r="D682">
        <v>16</v>
      </c>
      <c r="E682" t="s">
        <v>12</v>
      </c>
      <c r="F682" t="s">
        <v>13</v>
      </c>
      <c r="G682" t="s">
        <v>34</v>
      </c>
      <c r="H682" s="1">
        <v>44720</v>
      </c>
      <c r="I682" t="s">
        <v>326</v>
      </c>
      <c r="J682" t="s">
        <v>19</v>
      </c>
      <c r="K682" t="s">
        <v>53</v>
      </c>
      <c r="L682">
        <v>2022</v>
      </c>
      <c r="M682" t="str">
        <f>TEXT(H682,"MM")</f>
        <v>06</v>
      </c>
      <c r="N682" t="str">
        <f>TEXT(H682,"DD")</f>
        <v>08</v>
      </c>
      <c r="O682" t="str">
        <f>IF(C682&gt;1000,"High","Low")</f>
        <v>Low</v>
      </c>
      <c r="P682" t="str">
        <f>IF(C682&gt;2500,"HIGH",IF(C682&gt;1000,"MEDIUM",IF(C682&lt;1000,"LOW",0)))</f>
        <v>LOW</v>
      </c>
    </row>
    <row r="683" spans="1:16" x14ac:dyDescent="0.35">
      <c r="A683" t="s">
        <v>630</v>
      </c>
      <c r="B683">
        <v>6690</v>
      </c>
      <c r="C683">
        <v>1001</v>
      </c>
      <c r="D683">
        <v>19</v>
      </c>
      <c r="E683" t="s">
        <v>26</v>
      </c>
      <c r="F683" t="s">
        <v>66</v>
      </c>
      <c r="G683" t="s">
        <v>14</v>
      </c>
      <c r="H683" s="1">
        <v>44718</v>
      </c>
      <c r="I683" t="s">
        <v>631</v>
      </c>
      <c r="J683" t="s">
        <v>19</v>
      </c>
      <c r="K683" t="s">
        <v>53</v>
      </c>
      <c r="L683">
        <v>2022</v>
      </c>
      <c r="M683" t="str">
        <f>TEXT(H683,"MM")</f>
        <v>06</v>
      </c>
      <c r="N683" t="str">
        <f>TEXT(H683,"DD")</f>
        <v>06</v>
      </c>
      <c r="O683" t="str">
        <f>IF(C683&gt;1000,"High","Low")</f>
        <v>High</v>
      </c>
      <c r="P683" t="str">
        <f>IF(C683&gt;2500,"HIGH",IF(C683&gt;1000,"MEDIUM",IF(C683&lt;1000,"LOW",0)))</f>
        <v>MEDIUM</v>
      </c>
    </row>
    <row r="684" spans="1:16" x14ac:dyDescent="0.35">
      <c r="A684" t="s">
        <v>630</v>
      </c>
      <c r="B684">
        <v>4985</v>
      </c>
      <c r="C684">
        <v>1920</v>
      </c>
      <c r="D684">
        <v>10</v>
      </c>
      <c r="E684" t="s">
        <v>38</v>
      </c>
      <c r="F684" t="s">
        <v>89</v>
      </c>
      <c r="G684" t="s">
        <v>40</v>
      </c>
      <c r="H684" s="1">
        <v>44718</v>
      </c>
      <c r="I684" t="s">
        <v>631</v>
      </c>
      <c r="J684" t="s">
        <v>19</v>
      </c>
      <c r="K684" t="s">
        <v>53</v>
      </c>
      <c r="L684">
        <v>2022</v>
      </c>
      <c r="M684" t="str">
        <f>TEXT(H684,"MM")</f>
        <v>06</v>
      </c>
      <c r="N684" t="str">
        <f>TEXT(H684,"DD")</f>
        <v>06</v>
      </c>
      <c r="O684" t="str">
        <f>IF(C684&gt;1000,"High","Low")</f>
        <v>High</v>
      </c>
      <c r="P684" t="str">
        <f>IF(C684&gt;2500,"HIGH",IF(C684&gt;1000,"MEDIUM",IF(C684&lt;1000,"LOW",0)))</f>
        <v>MEDIUM</v>
      </c>
    </row>
    <row r="685" spans="1:16" x14ac:dyDescent="0.35">
      <c r="A685" t="s">
        <v>1232</v>
      </c>
      <c r="B685">
        <v>2684</v>
      </c>
      <c r="C685">
        <v>713</v>
      </c>
      <c r="D685">
        <v>2</v>
      </c>
      <c r="E685" t="s">
        <v>12</v>
      </c>
      <c r="F685" t="s">
        <v>13</v>
      </c>
      <c r="G685" t="s">
        <v>14</v>
      </c>
      <c r="H685" s="1">
        <v>44717</v>
      </c>
      <c r="I685" t="s">
        <v>1234</v>
      </c>
      <c r="J685" t="s">
        <v>22</v>
      </c>
      <c r="K685" t="s">
        <v>23</v>
      </c>
      <c r="L685">
        <v>2022</v>
      </c>
      <c r="M685" t="str">
        <f>TEXT(H685,"MM")</f>
        <v>06</v>
      </c>
      <c r="N685" t="str">
        <f>TEXT(H685,"DD")</f>
        <v>05</v>
      </c>
      <c r="O685" t="str">
        <f>IF(C685&gt;1000,"High","Low")</f>
        <v>Low</v>
      </c>
      <c r="P685" t="str">
        <f>IF(C685&gt;2500,"HIGH",IF(C685&gt;1000,"MEDIUM",IF(C685&lt;1000,"LOW",0)))</f>
        <v>LOW</v>
      </c>
    </row>
    <row r="686" spans="1:16" x14ac:dyDescent="0.35">
      <c r="A686" t="s">
        <v>889</v>
      </c>
      <c r="B686">
        <v>6829</v>
      </c>
      <c r="C686">
        <v>2609</v>
      </c>
      <c r="D686">
        <v>2</v>
      </c>
      <c r="E686" t="s">
        <v>12</v>
      </c>
      <c r="F686" t="s">
        <v>33</v>
      </c>
      <c r="G686" t="s">
        <v>34</v>
      </c>
      <c r="H686" s="1">
        <v>44716</v>
      </c>
      <c r="I686" t="s">
        <v>890</v>
      </c>
      <c r="J686" t="s">
        <v>36</v>
      </c>
      <c r="K686" t="s">
        <v>77</v>
      </c>
      <c r="L686">
        <v>2022</v>
      </c>
      <c r="M686" t="str">
        <f>TEXT(H686,"MM")</f>
        <v>06</v>
      </c>
      <c r="N686" t="str">
        <f>TEXT(H686,"DD")</f>
        <v>04</v>
      </c>
      <c r="O686" t="str">
        <f>IF(C686&gt;1000,"High","Low")</f>
        <v>High</v>
      </c>
      <c r="P686" t="str">
        <f>IF(C686&gt;2500,"HIGH",IF(C686&gt;1000,"MEDIUM",IF(C686&lt;1000,"LOW",0)))</f>
        <v>HIGH</v>
      </c>
    </row>
    <row r="687" spans="1:16" x14ac:dyDescent="0.35">
      <c r="A687" t="s">
        <v>889</v>
      </c>
      <c r="B687">
        <v>6390</v>
      </c>
      <c r="C687">
        <v>3089</v>
      </c>
      <c r="D687">
        <v>12</v>
      </c>
      <c r="E687" t="s">
        <v>26</v>
      </c>
      <c r="F687" t="s">
        <v>54</v>
      </c>
      <c r="G687" t="s">
        <v>55</v>
      </c>
      <c r="H687" s="1">
        <v>44716</v>
      </c>
      <c r="I687" t="s">
        <v>890</v>
      </c>
      <c r="J687" t="s">
        <v>36</v>
      </c>
      <c r="K687" t="s">
        <v>77</v>
      </c>
      <c r="L687">
        <v>2022</v>
      </c>
      <c r="M687" t="str">
        <f>TEXT(H687,"MM")</f>
        <v>06</v>
      </c>
      <c r="N687" t="str">
        <f>TEXT(H687,"DD")</f>
        <v>04</v>
      </c>
      <c r="O687" t="str">
        <f>IF(C687&gt;1000,"High","Low")</f>
        <v>High</v>
      </c>
      <c r="P687" t="str">
        <f>IF(C687&gt;2500,"HIGH",IF(C687&gt;1000,"MEDIUM",IF(C687&lt;1000,"LOW",0)))</f>
        <v>HIGH</v>
      </c>
    </row>
    <row r="688" spans="1:16" x14ac:dyDescent="0.35">
      <c r="A688" t="s">
        <v>388</v>
      </c>
      <c r="B688">
        <v>9057</v>
      </c>
      <c r="C688">
        <v>1888</v>
      </c>
      <c r="D688">
        <v>19</v>
      </c>
      <c r="E688" t="s">
        <v>12</v>
      </c>
      <c r="F688" t="s">
        <v>24</v>
      </c>
      <c r="G688" t="s">
        <v>55</v>
      </c>
      <c r="H688" s="1">
        <v>44711</v>
      </c>
      <c r="I688" t="s">
        <v>389</v>
      </c>
      <c r="J688" t="s">
        <v>16</v>
      </c>
      <c r="K688" t="s">
        <v>30</v>
      </c>
      <c r="L688">
        <v>2022</v>
      </c>
      <c r="M688" t="str">
        <f>TEXT(H688,"MM")</f>
        <v>05</v>
      </c>
      <c r="N688" t="str">
        <f>TEXT(H688,"DD")</f>
        <v>30</v>
      </c>
      <c r="O688" t="str">
        <f>IF(C688&gt;1000,"High","Low")</f>
        <v>High</v>
      </c>
      <c r="P688" t="str">
        <f>IF(C688&gt;2500,"HIGH",IF(C688&gt;1000,"MEDIUM",IF(C688&lt;1000,"LOW",0)))</f>
        <v>MEDIUM</v>
      </c>
    </row>
    <row r="689" spans="1:16" x14ac:dyDescent="0.35">
      <c r="A689" t="s">
        <v>388</v>
      </c>
      <c r="B689">
        <v>6864</v>
      </c>
      <c r="C689">
        <v>3275</v>
      </c>
      <c r="D689">
        <v>11</v>
      </c>
      <c r="E689" t="s">
        <v>38</v>
      </c>
      <c r="F689" t="s">
        <v>39</v>
      </c>
      <c r="G689" t="s">
        <v>40</v>
      </c>
      <c r="H689" s="1">
        <v>44711</v>
      </c>
      <c r="I689" t="s">
        <v>389</v>
      </c>
      <c r="J689" t="s">
        <v>16</v>
      </c>
      <c r="K689" t="s">
        <v>30</v>
      </c>
      <c r="L689">
        <v>2022</v>
      </c>
      <c r="M689" t="str">
        <f>TEXT(H689,"MM")</f>
        <v>05</v>
      </c>
      <c r="N689" t="str">
        <f>TEXT(H689,"DD")</f>
        <v>30</v>
      </c>
      <c r="O689" t="str">
        <f>IF(C689&gt;1000,"High","Low")</f>
        <v>High</v>
      </c>
      <c r="P689" t="str">
        <f>IF(C689&gt;2500,"HIGH",IF(C689&gt;1000,"MEDIUM",IF(C689&lt;1000,"LOW",0)))</f>
        <v>HIGH</v>
      </c>
    </row>
    <row r="690" spans="1:16" x14ac:dyDescent="0.35">
      <c r="A690" t="s">
        <v>388</v>
      </c>
      <c r="B690">
        <v>9200</v>
      </c>
      <c r="C690">
        <v>809</v>
      </c>
      <c r="D690">
        <v>13</v>
      </c>
      <c r="E690" t="s">
        <v>12</v>
      </c>
      <c r="F690" t="s">
        <v>33</v>
      </c>
      <c r="G690" t="s">
        <v>55</v>
      </c>
      <c r="H690" s="1">
        <v>44711</v>
      </c>
      <c r="I690" t="s">
        <v>389</v>
      </c>
      <c r="J690" t="s">
        <v>16</v>
      </c>
      <c r="K690" t="s">
        <v>30</v>
      </c>
      <c r="L690">
        <v>2022</v>
      </c>
      <c r="M690" t="str">
        <f>TEXT(H690,"MM")</f>
        <v>05</v>
      </c>
      <c r="N690" t="str">
        <f>TEXT(H690,"DD")</f>
        <v>30</v>
      </c>
      <c r="O690" t="str">
        <f>IF(C690&gt;1000,"High","Low")</f>
        <v>Low</v>
      </c>
      <c r="P690" t="str">
        <f>IF(C690&gt;2500,"HIGH",IF(C690&gt;1000,"MEDIUM",IF(C690&lt;1000,"LOW",0)))</f>
        <v>LOW</v>
      </c>
    </row>
    <row r="691" spans="1:16" x14ac:dyDescent="0.35">
      <c r="A691" t="s">
        <v>920</v>
      </c>
      <c r="B691">
        <v>8560</v>
      </c>
      <c r="C691">
        <v>2166</v>
      </c>
      <c r="D691">
        <v>19</v>
      </c>
      <c r="E691" t="s">
        <v>26</v>
      </c>
      <c r="F691" t="s">
        <v>66</v>
      </c>
      <c r="G691" t="s">
        <v>34</v>
      </c>
      <c r="H691" s="1">
        <v>44708</v>
      </c>
      <c r="I691" t="s">
        <v>921</v>
      </c>
      <c r="J691" t="s">
        <v>16</v>
      </c>
      <c r="K691" t="s">
        <v>120</v>
      </c>
      <c r="L691">
        <v>2022</v>
      </c>
      <c r="M691" t="str">
        <f>TEXT(H691,"MM")</f>
        <v>05</v>
      </c>
      <c r="N691" t="str">
        <f>TEXT(H691,"DD")</f>
        <v>27</v>
      </c>
      <c r="O691" t="str">
        <f>IF(C691&gt;1000,"High","Low")</f>
        <v>High</v>
      </c>
      <c r="P691" t="str">
        <f>IF(C691&gt;2500,"HIGH",IF(C691&gt;1000,"MEDIUM",IF(C691&lt;1000,"LOW",0)))</f>
        <v>MEDIUM</v>
      </c>
    </row>
    <row r="692" spans="1:16" x14ac:dyDescent="0.35">
      <c r="A692" t="s">
        <v>920</v>
      </c>
      <c r="B692">
        <v>1031</v>
      </c>
      <c r="C692">
        <v>318</v>
      </c>
      <c r="D692">
        <v>20</v>
      </c>
      <c r="E692" t="s">
        <v>12</v>
      </c>
      <c r="F692" t="s">
        <v>13</v>
      </c>
      <c r="G692" t="s">
        <v>14</v>
      </c>
      <c r="H692" s="1">
        <v>44708</v>
      </c>
      <c r="I692" t="s">
        <v>921</v>
      </c>
      <c r="J692" t="s">
        <v>16</v>
      </c>
      <c r="K692" t="s">
        <v>120</v>
      </c>
      <c r="L692">
        <v>2022</v>
      </c>
      <c r="M692" t="str">
        <f>TEXT(H692,"MM")</f>
        <v>05</v>
      </c>
      <c r="N692" t="str">
        <f>TEXT(H692,"DD")</f>
        <v>27</v>
      </c>
      <c r="O692" t="str">
        <f>IF(C692&gt;1000,"High","Low")</f>
        <v>Low</v>
      </c>
      <c r="P692" t="str">
        <f>IF(C692&gt;2500,"HIGH",IF(C692&gt;1000,"MEDIUM",IF(C692&lt;1000,"LOW",0)))</f>
        <v>LOW</v>
      </c>
    </row>
    <row r="693" spans="1:16" x14ac:dyDescent="0.35">
      <c r="A693" t="s">
        <v>1249</v>
      </c>
      <c r="B693">
        <v>847</v>
      </c>
      <c r="C693">
        <v>355</v>
      </c>
      <c r="D693">
        <v>17</v>
      </c>
      <c r="E693" t="s">
        <v>38</v>
      </c>
      <c r="F693" t="s">
        <v>39</v>
      </c>
      <c r="G693" t="s">
        <v>55</v>
      </c>
      <c r="H693" s="1">
        <v>44704</v>
      </c>
      <c r="I693" t="s">
        <v>1250</v>
      </c>
      <c r="J693" t="s">
        <v>22</v>
      </c>
      <c r="K693" t="s">
        <v>23</v>
      </c>
      <c r="L693">
        <v>2022</v>
      </c>
      <c r="M693" t="str">
        <f>TEXT(H693,"MM")</f>
        <v>05</v>
      </c>
      <c r="N693" t="str">
        <f>TEXT(H693,"DD")</f>
        <v>23</v>
      </c>
      <c r="O693" t="str">
        <f>IF(C693&gt;1000,"High","Low")</f>
        <v>Low</v>
      </c>
      <c r="P693" t="str">
        <f>IF(C693&gt;2500,"HIGH",IF(C693&gt;1000,"MEDIUM",IF(C693&lt;1000,"LOW",0)))</f>
        <v>LOW</v>
      </c>
    </row>
    <row r="694" spans="1:16" x14ac:dyDescent="0.35">
      <c r="A694" t="s">
        <v>514</v>
      </c>
      <c r="B694">
        <v>4906</v>
      </c>
      <c r="C694">
        <v>975</v>
      </c>
      <c r="D694">
        <v>7</v>
      </c>
      <c r="E694" t="s">
        <v>38</v>
      </c>
      <c r="F694" t="s">
        <v>39</v>
      </c>
      <c r="G694" t="s">
        <v>28</v>
      </c>
      <c r="H694" s="1">
        <v>44699</v>
      </c>
      <c r="I694" t="s">
        <v>515</v>
      </c>
      <c r="J694" t="s">
        <v>61</v>
      </c>
      <c r="K694" t="s">
        <v>110</v>
      </c>
      <c r="L694">
        <v>2022</v>
      </c>
      <c r="M694" t="str">
        <f>TEXT(H694,"MM")</f>
        <v>05</v>
      </c>
      <c r="N694" t="str">
        <f>TEXT(H694,"DD")</f>
        <v>18</v>
      </c>
      <c r="O694" t="str">
        <f>IF(C694&gt;1000,"High","Low")</f>
        <v>Low</v>
      </c>
      <c r="P694" t="str">
        <f>IF(C694&gt;2500,"HIGH",IF(C694&gt;1000,"MEDIUM",IF(C694&lt;1000,"LOW",0)))</f>
        <v>LOW</v>
      </c>
    </row>
    <row r="695" spans="1:16" x14ac:dyDescent="0.35">
      <c r="A695" t="s">
        <v>1209</v>
      </c>
      <c r="B695">
        <v>3854</v>
      </c>
      <c r="C695">
        <v>245</v>
      </c>
      <c r="D695">
        <v>19</v>
      </c>
      <c r="E695" t="s">
        <v>12</v>
      </c>
      <c r="F695" t="s">
        <v>33</v>
      </c>
      <c r="G695" t="s">
        <v>55</v>
      </c>
      <c r="H695" s="1">
        <v>44698</v>
      </c>
      <c r="I695" t="s">
        <v>1210</v>
      </c>
      <c r="J695" t="s">
        <v>81</v>
      </c>
      <c r="K695" t="s">
        <v>82</v>
      </c>
      <c r="L695">
        <v>2022</v>
      </c>
      <c r="M695" t="str">
        <f>TEXT(H695,"MM")</f>
        <v>05</v>
      </c>
      <c r="N695" t="str">
        <f>TEXT(H695,"DD")</f>
        <v>17</v>
      </c>
      <c r="O695" t="str">
        <f>IF(C695&gt;1000,"High","Low")</f>
        <v>Low</v>
      </c>
      <c r="P695" t="str">
        <f>IF(C695&gt;2500,"HIGH",IF(C695&gt;1000,"MEDIUM",IF(C695&lt;1000,"LOW",0)))</f>
        <v>LOW</v>
      </c>
    </row>
    <row r="696" spans="1:16" x14ac:dyDescent="0.35">
      <c r="A696" t="s">
        <v>139</v>
      </c>
      <c r="B696">
        <v>5578</v>
      </c>
      <c r="C696">
        <v>277</v>
      </c>
      <c r="D696">
        <v>16</v>
      </c>
      <c r="E696" t="s">
        <v>38</v>
      </c>
      <c r="F696" t="s">
        <v>39</v>
      </c>
      <c r="G696" t="s">
        <v>55</v>
      </c>
      <c r="H696" s="1">
        <v>44697</v>
      </c>
      <c r="I696" t="s">
        <v>141</v>
      </c>
      <c r="J696" t="s">
        <v>81</v>
      </c>
      <c r="K696" t="s">
        <v>82</v>
      </c>
      <c r="L696">
        <v>2022</v>
      </c>
      <c r="M696" t="str">
        <f>TEXT(H696,"MM")</f>
        <v>05</v>
      </c>
      <c r="N696" t="str">
        <f>TEXT(H696,"DD")</f>
        <v>16</v>
      </c>
      <c r="O696" t="str">
        <f>IF(C696&gt;1000,"High","Low")</f>
        <v>Low</v>
      </c>
      <c r="P696" t="str">
        <f>IF(C696&gt;2500,"HIGH",IF(C696&gt;1000,"MEDIUM",IF(C696&lt;1000,"LOW",0)))</f>
        <v>LOW</v>
      </c>
    </row>
    <row r="697" spans="1:16" x14ac:dyDescent="0.35">
      <c r="A697" t="s">
        <v>795</v>
      </c>
      <c r="B697">
        <v>9382</v>
      </c>
      <c r="C697">
        <v>1085</v>
      </c>
      <c r="D697">
        <v>3</v>
      </c>
      <c r="E697" t="s">
        <v>12</v>
      </c>
      <c r="F697" t="s">
        <v>24</v>
      </c>
      <c r="G697" t="s">
        <v>28</v>
      </c>
      <c r="H697" s="1">
        <v>44697</v>
      </c>
      <c r="I697" t="s">
        <v>797</v>
      </c>
      <c r="J697" t="s">
        <v>22</v>
      </c>
      <c r="K697" t="s">
        <v>58</v>
      </c>
      <c r="L697">
        <v>2022</v>
      </c>
      <c r="M697" t="str">
        <f>TEXT(H697,"MM")</f>
        <v>05</v>
      </c>
      <c r="N697" t="str">
        <f>TEXT(H697,"DD")</f>
        <v>16</v>
      </c>
      <c r="O697" t="str">
        <f>IF(C697&gt;1000,"High","Low")</f>
        <v>High</v>
      </c>
      <c r="P697" t="str">
        <f>IF(C697&gt;2500,"HIGH",IF(C697&gt;1000,"MEDIUM",IF(C697&lt;1000,"LOW",0)))</f>
        <v>MEDIUM</v>
      </c>
    </row>
    <row r="698" spans="1:16" x14ac:dyDescent="0.35">
      <c r="A698" t="s">
        <v>795</v>
      </c>
      <c r="B698">
        <v>4936</v>
      </c>
      <c r="C698">
        <v>576</v>
      </c>
      <c r="D698">
        <v>19</v>
      </c>
      <c r="E698" t="s">
        <v>38</v>
      </c>
      <c r="F698" t="s">
        <v>39</v>
      </c>
      <c r="G698" t="s">
        <v>55</v>
      </c>
      <c r="H698" s="1">
        <v>44697</v>
      </c>
      <c r="I698" t="s">
        <v>797</v>
      </c>
      <c r="J698" t="s">
        <v>22</v>
      </c>
      <c r="K698" t="s">
        <v>58</v>
      </c>
      <c r="L698">
        <v>2022</v>
      </c>
      <c r="M698" t="str">
        <f>TEXT(H698,"MM")</f>
        <v>05</v>
      </c>
      <c r="N698" t="str">
        <f>TEXT(H698,"DD")</f>
        <v>16</v>
      </c>
      <c r="O698" t="str">
        <f>IF(C698&gt;1000,"High","Low")</f>
        <v>Low</v>
      </c>
      <c r="P698" t="str">
        <f>IF(C698&gt;2500,"HIGH",IF(C698&gt;1000,"MEDIUM",IF(C698&lt;1000,"LOW",0)))</f>
        <v>LOW</v>
      </c>
    </row>
    <row r="699" spans="1:16" x14ac:dyDescent="0.35">
      <c r="A699" t="s">
        <v>1030</v>
      </c>
      <c r="B699">
        <v>9399</v>
      </c>
      <c r="C699">
        <v>1949</v>
      </c>
      <c r="D699">
        <v>12</v>
      </c>
      <c r="E699" t="s">
        <v>12</v>
      </c>
      <c r="F699" t="s">
        <v>24</v>
      </c>
      <c r="G699" t="s">
        <v>14</v>
      </c>
      <c r="H699" s="1">
        <v>44697</v>
      </c>
      <c r="I699" t="s">
        <v>1031</v>
      </c>
      <c r="J699" t="s">
        <v>22</v>
      </c>
      <c r="K699" t="s">
        <v>58</v>
      </c>
      <c r="L699">
        <v>2022</v>
      </c>
      <c r="M699" t="str">
        <f>TEXT(H699,"MM")</f>
        <v>05</v>
      </c>
      <c r="N699" t="str">
        <f>TEXT(H699,"DD")</f>
        <v>16</v>
      </c>
      <c r="O699" t="str">
        <f>IF(C699&gt;1000,"High","Low")</f>
        <v>High</v>
      </c>
      <c r="P699" t="str">
        <f>IF(C699&gt;2500,"HIGH",IF(C699&gt;1000,"MEDIUM",IF(C699&lt;1000,"LOW",0)))</f>
        <v>MEDIUM</v>
      </c>
    </row>
    <row r="700" spans="1:16" x14ac:dyDescent="0.35">
      <c r="A700" t="s">
        <v>1030</v>
      </c>
      <c r="B700">
        <v>7957</v>
      </c>
      <c r="C700">
        <v>965</v>
      </c>
      <c r="D700">
        <v>4</v>
      </c>
      <c r="E700" t="s">
        <v>38</v>
      </c>
      <c r="F700" t="s">
        <v>50</v>
      </c>
      <c r="G700" t="s">
        <v>40</v>
      </c>
      <c r="H700" s="1">
        <v>44697</v>
      </c>
      <c r="I700" t="s">
        <v>1031</v>
      </c>
      <c r="J700" t="s">
        <v>22</v>
      </c>
      <c r="K700" t="s">
        <v>58</v>
      </c>
      <c r="L700">
        <v>2022</v>
      </c>
      <c r="M700" t="str">
        <f>TEXT(H700,"MM")</f>
        <v>05</v>
      </c>
      <c r="N700" t="str">
        <f>TEXT(H700,"DD")</f>
        <v>16</v>
      </c>
      <c r="O700" t="str">
        <f>IF(C700&gt;1000,"High","Low")</f>
        <v>Low</v>
      </c>
      <c r="P700" t="str">
        <f>IF(C700&gt;2500,"HIGH",IF(C700&gt;1000,"MEDIUM",IF(C700&lt;1000,"LOW",0)))</f>
        <v>LOW</v>
      </c>
    </row>
    <row r="701" spans="1:16" x14ac:dyDescent="0.35">
      <c r="A701" t="s">
        <v>1219</v>
      </c>
      <c r="B701">
        <v>5335</v>
      </c>
      <c r="C701">
        <v>322</v>
      </c>
      <c r="D701">
        <v>15</v>
      </c>
      <c r="E701" t="s">
        <v>12</v>
      </c>
      <c r="F701" t="s">
        <v>13</v>
      </c>
      <c r="G701" t="s">
        <v>55</v>
      </c>
      <c r="H701" s="1">
        <v>44696</v>
      </c>
      <c r="I701" t="s">
        <v>1220</v>
      </c>
      <c r="J701" t="s">
        <v>22</v>
      </c>
      <c r="K701" t="s">
        <v>44</v>
      </c>
      <c r="L701">
        <v>2022</v>
      </c>
      <c r="M701" t="str">
        <f>TEXT(H701,"MM")</f>
        <v>05</v>
      </c>
      <c r="N701" t="str">
        <f>TEXT(H701,"DD")</f>
        <v>15</v>
      </c>
      <c r="O701" t="str">
        <f>IF(C701&gt;1000,"High","Low")</f>
        <v>Low</v>
      </c>
      <c r="P701" t="str">
        <f>IF(C701&gt;2500,"HIGH",IF(C701&gt;1000,"MEDIUM",IF(C701&lt;1000,"LOW",0)))</f>
        <v>LOW</v>
      </c>
    </row>
    <row r="702" spans="1:16" x14ac:dyDescent="0.35">
      <c r="A702" t="s">
        <v>1367</v>
      </c>
      <c r="B702">
        <v>8531</v>
      </c>
      <c r="C702">
        <v>2555</v>
      </c>
      <c r="D702">
        <v>4</v>
      </c>
      <c r="E702" t="s">
        <v>12</v>
      </c>
      <c r="F702" t="s">
        <v>33</v>
      </c>
      <c r="G702" t="s">
        <v>34</v>
      </c>
      <c r="H702" s="1">
        <v>44695</v>
      </c>
      <c r="I702" t="s">
        <v>1368</v>
      </c>
      <c r="J702" t="s">
        <v>61</v>
      </c>
      <c r="K702" t="s">
        <v>73</v>
      </c>
      <c r="L702">
        <v>2022</v>
      </c>
      <c r="M702" t="str">
        <f>TEXT(H702,"MM")</f>
        <v>05</v>
      </c>
      <c r="N702" t="str">
        <f>TEXT(H702,"DD")</f>
        <v>14</v>
      </c>
      <c r="O702" t="str">
        <f>IF(C702&gt;1000,"High","Low")</f>
        <v>High</v>
      </c>
      <c r="P702" t="str">
        <f>IF(C702&gt;2500,"HIGH",IF(C702&gt;1000,"MEDIUM",IF(C702&lt;1000,"LOW",0)))</f>
        <v>HIGH</v>
      </c>
    </row>
    <row r="703" spans="1:16" x14ac:dyDescent="0.35">
      <c r="A703" t="s">
        <v>602</v>
      </c>
      <c r="B703">
        <v>9562</v>
      </c>
      <c r="C703">
        <v>325</v>
      </c>
      <c r="D703">
        <v>2</v>
      </c>
      <c r="E703" t="s">
        <v>12</v>
      </c>
      <c r="F703" t="s">
        <v>24</v>
      </c>
      <c r="G703" t="s">
        <v>28</v>
      </c>
      <c r="H703" s="1">
        <v>44694</v>
      </c>
      <c r="I703" t="s">
        <v>603</v>
      </c>
      <c r="J703" t="s">
        <v>36</v>
      </c>
      <c r="K703" t="s">
        <v>64</v>
      </c>
      <c r="L703">
        <v>2022</v>
      </c>
      <c r="M703" t="str">
        <f>TEXT(H703,"MM")</f>
        <v>05</v>
      </c>
      <c r="N703" t="str">
        <f>TEXT(H703,"DD")</f>
        <v>13</v>
      </c>
      <c r="O703" t="str">
        <f>IF(C703&gt;1000,"High","Low")</f>
        <v>Low</v>
      </c>
      <c r="P703" t="str">
        <f>IF(C703&gt;2500,"HIGH",IF(C703&gt;1000,"MEDIUM",IF(C703&lt;1000,"LOW",0)))</f>
        <v>LOW</v>
      </c>
    </row>
    <row r="704" spans="1:16" x14ac:dyDescent="0.35">
      <c r="A704" t="s">
        <v>658</v>
      </c>
      <c r="B704">
        <v>6236</v>
      </c>
      <c r="C704">
        <v>2839</v>
      </c>
      <c r="D704">
        <v>7</v>
      </c>
      <c r="E704" t="s">
        <v>12</v>
      </c>
      <c r="F704" t="s">
        <v>24</v>
      </c>
      <c r="G704" t="s">
        <v>40</v>
      </c>
      <c r="H704" s="1">
        <v>44691</v>
      </c>
      <c r="I704" t="s">
        <v>660</v>
      </c>
      <c r="J704" t="s">
        <v>16</v>
      </c>
      <c r="K704" t="s">
        <v>30</v>
      </c>
      <c r="L704">
        <v>2022</v>
      </c>
      <c r="M704" t="str">
        <f>TEXT(H704,"MM")</f>
        <v>05</v>
      </c>
      <c r="N704" t="str">
        <f>TEXT(H704,"DD")</f>
        <v>10</v>
      </c>
      <c r="O704" t="str">
        <f>IF(C704&gt;1000,"High","Low")</f>
        <v>High</v>
      </c>
      <c r="P704" t="str">
        <f>IF(C704&gt;2500,"HIGH",IF(C704&gt;1000,"MEDIUM",IF(C704&lt;1000,"LOW",0)))</f>
        <v>HIGH</v>
      </c>
    </row>
    <row r="705" spans="1:16" x14ac:dyDescent="0.35">
      <c r="A705" t="s">
        <v>1154</v>
      </c>
      <c r="B705">
        <v>5346</v>
      </c>
      <c r="C705">
        <v>1246</v>
      </c>
      <c r="D705">
        <v>17</v>
      </c>
      <c r="E705" t="s">
        <v>38</v>
      </c>
      <c r="F705" t="s">
        <v>50</v>
      </c>
      <c r="G705" t="s">
        <v>34</v>
      </c>
      <c r="H705" s="1">
        <v>44688</v>
      </c>
      <c r="I705" t="s">
        <v>1156</v>
      </c>
      <c r="J705" t="s">
        <v>16</v>
      </c>
      <c r="K705" t="s">
        <v>17</v>
      </c>
      <c r="L705">
        <v>2022</v>
      </c>
      <c r="M705" t="str">
        <f>TEXT(H705,"MM")</f>
        <v>05</v>
      </c>
      <c r="N705" t="str">
        <f>TEXT(H705,"DD")</f>
        <v>07</v>
      </c>
      <c r="O705" t="str">
        <f>IF(C705&gt;1000,"High","Low")</f>
        <v>High</v>
      </c>
      <c r="P705" t="str">
        <f>IF(C705&gt;2500,"HIGH",IF(C705&gt;1000,"MEDIUM",IF(C705&lt;1000,"LOW",0)))</f>
        <v>MEDIUM</v>
      </c>
    </row>
    <row r="706" spans="1:16" x14ac:dyDescent="0.35">
      <c r="A706" t="s">
        <v>237</v>
      </c>
      <c r="B706">
        <v>5047</v>
      </c>
      <c r="C706">
        <v>2211</v>
      </c>
      <c r="D706">
        <v>13</v>
      </c>
      <c r="E706" t="s">
        <v>38</v>
      </c>
      <c r="F706" t="s">
        <v>50</v>
      </c>
      <c r="G706" t="s">
        <v>34</v>
      </c>
      <c r="H706" s="1">
        <v>44687</v>
      </c>
      <c r="I706" t="s">
        <v>241</v>
      </c>
      <c r="J706" t="s">
        <v>22</v>
      </c>
      <c r="K706" t="s">
        <v>23</v>
      </c>
      <c r="L706">
        <v>2022</v>
      </c>
      <c r="M706" t="str">
        <f>TEXT(H706,"MM")</f>
        <v>05</v>
      </c>
      <c r="N706" t="str">
        <f>TEXT(H706,"DD")</f>
        <v>06</v>
      </c>
      <c r="O706" t="str">
        <f>IF(C706&gt;1000,"High","Low")</f>
        <v>High</v>
      </c>
      <c r="P706" t="str">
        <f>IF(C706&gt;2500,"HIGH",IF(C706&gt;1000,"MEDIUM",IF(C706&lt;1000,"LOW",0)))</f>
        <v>MEDIUM</v>
      </c>
    </row>
    <row r="707" spans="1:16" x14ac:dyDescent="0.35">
      <c r="A707" t="s">
        <v>644</v>
      </c>
      <c r="B707">
        <v>972</v>
      </c>
      <c r="C707">
        <v>106</v>
      </c>
      <c r="D707">
        <v>15</v>
      </c>
      <c r="E707" t="s">
        <v>26</v>
      </c>
      <c r="F707" t="s">
        <v>27</v>
      </c>
      <c r="G707" t="s">
        <v>34</v>
      </c>
      <c r="H707" s="1">
        <v>44687</v>
      </c>
      <c r="I707" t="s">
        <v>645</v>
      </c>
      <c r="J707" t="s">
        <v>81</v>
      </c>
      <c r="K707" t="s">
        <v>88</v>
      </c>
      <c r="L707">
        <v>2022</v>
      </c>
      <c r="M707" t="str">
        <f>TEXT(H707,"MM")</f>
        <v>05</v>
      </c>
      <c r="N707" t="str">
        <f>TEXT(H707,"DD")</f>
        <v>06</v>
      </c>
      <c r="O707" t="str">
        <f>IF(C707&gt;1000,"High","Low")</f>
        <v>Low</v>
      </c>
      <c r="P707" t="str">
        <f>IF(C707&gt;2500,"HIGH",IF(C707&gt;1000,"MEDIUM",IF(C707&lt;1000,"LOW",0)))</f>
        <v>LOW</v>
      </c>
    </row>
    <row r="708" spans="1:16" x14ac:dyDescent="0.35">
      <c r="A708" t="s">
        <v>1241</v>
      </c>
      <c r="B708">
        <v>6123</v>
      </c>
      <c r="C708">
        <v>1686</v>
      </c>
      <c r="D708">
        <v>3</v>
      </c>
      <c r="E708" t="s">
        <v>26</v>
      </c>
      <c r="F708" t="s">
        <v>48</v>
      </c>
      <c r="G708" t="s">
        <v>40</v>
      </c>
      <c r="H708" s="1">
        <v>44687</v>
      </c>
      <c r="I708" t="s">
        <v>1242</v>
      </c>
      <c r="J708" t="s">
        <v>81</v>
      </c>
      <c r="K708" t="s">
        <v>88</v>
      </c>
      <c r="L708">
        <v>2022</v>
      </c>
      <c r="M708" t="str">
        <f>TEXT(H708,"MM")</f>
        <v>05</v>
      </c>
      <c r="N708" t="str">
        <f>TEXT(H708,"DD")</f>
        <v>06</v>
      </c>
      <c r="O708" t="str">
        <f>IF(C708&gt;1000,"High","Low")</f>
        <v>High</v>
      </c>
      <c r="P708" t="str">
        <f>IF(C708&gt;2500,"HIGH",IF(C708&gt;1000,"MEDIUM",IF(C708&lt;1000,"LOW",0)))</f>
        <v>MEDIUM</v>
      </c>
    </row>
    <row r="709" spans="1:16" x14ac:dyDescent="0.35">
      <c r="A709" t="s">
        <v>1184</v>
      </c>
      <c r="B709">
        <v>6034</v>
      </c>
      <c r="C709">
        <v>608</v>
      </c>
      <c r="D709">
        <v>8</v>
      </c>
      <c r="E709" t="s">
        <v>12</v>
      </c>
      <c r="F709" t="s">
        <v>69</v>
      </c>
      <c r="G709" t="s">
        <v>34</v>
      </c>
      <c r="H709" s="1">
        <v>44682</v>
      </c>
      <c r="I709" t="s">
        <v>1185</v>
      </c>
      <c r="J709" t="s">
        <v>61</v>
      </c>
      <c r="K709" t="s">
        <v>110</v>
      </c>
      <c r="L709">
        <v>2022</v>
      </c>
      <c r="M709" t="str">
        <f>TEXT(H709,"MM")</f>
        <v>05</v>
      </c>
      <c r="N709" t="str">
        <f>TEXT(H709,"DD")</f>
        <v>01</v>
      </c>
      <c r="O709" t="str">
        <f>IF(C709&gt;1000,"High","Low")</f>
        <v>Low</v>
      </c>
      <c r="P709" t="str">
        <f>IF(C709&gt;2500,"HIGH",IF(C709&gt;1000,"MEDIUM",IF(C709&lt;1000,"LOW",0)))</f>
        <v>LOW</v>
      </c>
    </row>
    <row r="710" spans="1:16" x14ac:dyDescent="0.35">
      <c r="A710" t="s">
        <v>1184</v>
      </c>
      <c r="B710">
        <v>8956</v>
      </c>
      <c r="C710">
        <v>3359</v>
      </c>
      <c r="D710">
        <v>13</v>
      </c>
      <c r="E710" t="s">
        <v>38</v>
      </c>
      <c r="F710" t="s">
        <v>89</v>
      </c>
      <c r="G710" t="s">
        <v>40</v>
      </c>
      <c r="H710" s="1">
        <v>44682</v>
      </c>
      <c r="I710" t="s">
        <v>1185</v>
      </c>
      <c r="J710" t="s">
        <v>61</v>
      </c>
      <c r="K710" t="s">
        <v>110</v>
      </c>
      <c r="L710">
        <v>2022</v>
      </c>
      <c r="M710" t="str">
        <f>TEXT(H710,"MM")</f>
        <v>05</v>
      </c>
      <c r="N710" t="str">
        <f>TEXT(H710,"DD")</f>
        <v>01</v>
      </c>
      <c r="O710" t="str">
        <f>IF(C710&gt;1000,"High","Low")</f>
        <v>High</v>
      </c>
      <c r="P710" t="str">
        <f>IF(C710&gt;2500,"HIGH",IF(C710&gt;1000,"MEDIUM",IF(C710&lt;1000,"LOW",0)))</f>
        <v>HIGH</v>
      </c>
    </row>
    <row r="711" spans="1:16" x14ac:dyDescent="0.35">
      <c r="A711" t="s">
        <v>826</v>
      </c>
      <c r="B711">
        <v>3957</v>
      </c>
      <c r="C711">
        <v>151</v>
      </c>
      <c r="D711">
        <v>10</v>
      </c>
      <c r="E711" t="s">
        <v>26</v>
      </c>
      <c r="F711" t="s">
        <v>66</v>
      </c>
      <c r="G711" t="s">
        <v>34</v>
      </c>
      <c r="H711" s="1">
        <v>44681</v>
      </c>
      <c r="I711" t="s">
        <v>827</v>
      </c>
      <c r="J711" t="s">
        <v>61</v>
      </c>
      <c r="K711" t="s">
        <v>73</v>
      </c>
      <c r="L711">
        <v>2022</v>
      </c>
      <c r="M711" t="str">
        <f>TEXT(H711,"MM")</f>
        <v>04</v>
      </c>
      <c r="N711" t="str">
        <f>TEXT(H711,"DD")</f>
        <v>30</v>
      </c>
      <c r="O711" t="str">
        <f>IF(C711&gt;1000,"High","Low")</f>
        <v>Low</v>
      </c>
      <c r="P711" t="str">
        <f>IF(C711&gt;2500,"HIGH",IF(C711&gt;1000,"MEDIUM",IF(C711&lt;1000,"LOW",0)))</f>
        <v>LOW</v>
      </c>
    </row>
    <row r="712" spans="1:16" x14ac:dyDescent="0.35">
      <c r="A712" t="s">
        <v>427</v>
      </c>
      <c r="B712">
        <v>4462</v>
      </c>
      <c r="C712">
        <v>121</v>
      </c>
      <c r="D712">
        <v>8</v>
      </c>
      <c r="E712" t="s">
        <v>12</v>
      </c>
      <c r="F712" t="s">
        <v>33</v>
      </c>
      <c r="G712" t="s">
        <v>55</v>
      </c>
      <c r="H712" s="1">
        <v>44675</v>
      </c>
      <c r="I712" t="s">
        <v>428</v>
      </c>
      <c r="J712" t="s">
        <v>19</v>
      </c>
      <c r="K712" t="s">
        <v>53</v>
      </c>
      <c r="L712">
        <v>2022</v>
      </c>
      <c r="M712" t="str">
        <f>TEXT(H712,"MM")</f>
        <v>04</v>
      </c>
      <c r="N712" t="str">
        <f>TEXT(H712,"DD")</f>
        <v>24</v>
      </c>
      <c r="O712" t="str">
        <f>IF(C712&gt;1000,"High","Low")</f>
        <v>Low</v>
      </c>
      <c r="P712" t="str">
        <f>IF(C712&gt;2500,"HIGH",IF(C712&gt;1000,"MEDIUM",IF(C712&lt;1000,"LOW",0)))</f>
        <v>LOW</v>
      </c>
    </row>
    <row r="713" spans="1:16" x14ac:dyDescent="0.35">
      <c r="A713" t="s">
        <v>427</v>
      </c>
      <c r="B713">
        <v>6212</v>
      </c>
      <c r="C713">
        <v>1881</v>
      </c>
      <c r="D713">
        <v>17</v>
      </c>
      <c r="E713" t="s">
        <v>12</v>
      </c>
      <c r="F713" t="s">
        <v>69</v>
      </c>
      <c r="G713" t="s">
        <v>55</v>
      </c>
      <c r="H713" s="1">
        <v>44675</v>
      </c>
      <c r="I713" t="s">
        <v>428</v>
      </c>
      <c r="J713" t="s">
        <v>19</v>
      </c>
      <c r="K713" t="s">
        <v>53</v>
      </c>
      <c r="L713">
        <v>2022</v>
      </c>
      <c r="M713" t="str">
        <f>TEXT(H713,"MM")</f>
        <v>04</v>
      </c>
      <c r="N713" t="str">
        <f>TEXT(H713,"DD")</f>
        <v>24</v>
      </c>
      <c r="O713" t="str">
        <f>IF(C713&gt;1000,"High","Low")</f>
        <v>High</v>
      </c>
      <c r="P713" t="str">
        <f>IF(C713&gt;2500,"HIGH",IF(C713&gt;1000,"MEDIUM",IF(C713&lt;1000,"LOW",0)))</f>
        <v>MEDIUM</v>
      </c>
    </row>
    <row r="714" spans="1:16" x14ac:dyDescent="0.35">
      <c r="A714" t="s">
        <v>832</v>
      </c>
      <c r="B714">
        <v>5344</v>
      </c>
      <c r="C714">
        <v>2607</v>
      </c>
      <c r="D714">
        <v>6</v>
      </c>
      <c r="E714" t="s">
        <v>26</v>
      </c>
      <c r="F714" t="s">
        <v>54</v>
      </c>
      <c r="G714" t="s">
        <v>28</v>
      </c>
      <c r="H714" s="1">
        <v>44674</v>
      </c>
      <c r="I714" t="s">
        <v>833</v>
      </c>
      <c r="J714" t="s">
        <v>61</v>
      </c>
      <c r="K714" t="s">
        <v>62</v>
      </c>
      <c r="L714">
        <v>2022</v>
      </c>
      <c r="M714" t="str">
        <f>TEXT(H714,"MM")</f>
        <v>04</v>
      </c>
      <c r="N714" t="str">
        <f>TEXT(H714,"DD")</f>
        <v>23</v>
      </c>
      <c r="O714" t="str">
        <f>IF(C714&gt;1000,"High","Low")</f>
        <v>High</v>
      </c>
      <c r="P714" t="str">
        <f>IF(C714&gt;2500,"HIGH",IF(C714&gt;1000,"MEDIUM",IF(C714&lt;1000,"LOW",0)))</f>
        <v>HIGH</v>
      </c>
    </row>
    <row r="715" spans="1:16" x14ac:dyDescent="0.35">
      <c r="A715" t="s">
        <v>578</v>
      </c>
      <c r="B715">
        <v>2542</v>
      </c>
      <c r="C715">
        <v>190</v>
      </c>
      <c r="D715">
        <v>1</v>
      </c>
      <c r="E715" t="s">
        <v>26</v>
      </c>
      <c r="F715" t="s">
        <v>48</v>
      </c>
      <c r="G715" t="s">
        <v>40</v>
      </c>
      <c r="H715" s="1">
        <v>44672</v>
      </c>
      <c r="I715" t="s">
        <v>579</v>
      </c>
      <c r="J715" t="s">
        <v>61</v>
      </c>
      <c r="K715" t="s">
        <v>110</v>
      </c>
      <c r="L715">
        <v>2022</v>
      </c>
      <c r="M715" t="str">
        <f>TEXT(H715,"MM")</f>
        <v>04</v>
      </c>
      <c r="N715" t="str">
        <f>TEXT(H715,"DD")</f>
        <v>21</v>
      </c>
      <c r="O715" t="str">
        <f>IF(C715&gt;1000,"High","Low")</f>
        <v>Low</v>
      </c>
      <c r="P715" t="str">
        <f>IF(C715&gt;2500,"HIGH",IF(C715&gt;1000,"MEDIUM",IF(C715&lt;1000,"LOW",0)))</f>
        <v>LOW</v>
      </c>
    </row>
    <row r="716" spans="1:16" x14ac:dyDescent="0.35">
      <c r="A716" t="s">
        <v>144</v>
      </c>
      <c r="B716">
        <v>7595</v>
      </c>
      <c r="C716">
        <v>2873</v>
      </c>
      <c r="D716">
        <v>4</v>
      </c>
      <c r="E716" t="s">
        <v>38</v>
      </c>
      <c r="F716" t="s">
        <v>42</v>
      </c>
      <c r="G716" t="s">
        <v>28</v>
      </c>
      <c r="H716" s="1">
        <v>44670</v>
      </c>
      <c r="I716" t="s">
        <v>146</v>
      </c>
      <c r="J716" t="s">
        <v>22</v>
      </c>
      <c r="K716" t="s">
        <v>58</v>
      </c>
      <c r="L716">
        <v>2022</v>
      </c>
      <c r="M716" t="str">
        <f>TEXT(H716,"MM")</f>
        <v>04</v>
      </c>
      <c r="N716" t="str">
        <f>TEXT(H716,"DD")</f>
        <v>19</v>
      </c>
      <c r="O716" t="str">
        <f>IF(C716&gt;1000,"High","Low")</f>
        <v>High</v>
      </c>
      <c r="P716" t="str">
        <f>IF(C716&gt;2500,"HIGH",IF(C716&gt;1000,"MEDIUM",IF(C716&lt;1000,"LOW",0)))</f>
        <v>HIGH</v>
      </c>
    </row>
    <row r="717" spans="1:16" x14ac:dyDescent="0.35">
      <c r="A717" t="s">
        <v>638</v>
      </c>
      <c r="B717">
        <v>6956</v>
      </c>
      <c r="C717">
        <v>318</v>
      </c>
      <c r="D717">
        <v>20</v>
      </c>
      <c r="E717" t="s">
        <v>26</v>
      </c>
      <c r="F717" t="s">
        <v>48</v>
      </c>
      <c r="G717" t="s">
        <v>28</v>
      </c>
      <c r="H717" s="1">
        <v>44670</v>
      </c>
      <c r="I717" t="s">
        <v>639</v>
      </c>
      <c r="J717" t="s">
        <v>19</v>
      </c>
      <c r="K717" t="s">
        <v>53</v>
      </c>
      <c r="L717">
        <v>2022</v>
      </c>
      <c r="M717" t="str">
        <f>TEXT(H717,"MM")</f>
        <v>04</v>
      </c>
      <c r="N717" t="str">
        <f>TEXT(H717,"DD")</f>
        <v>19</v>
      </c>
      <c r="O717" t="str">
        <f>IF(C717&gt;1000,"High","Low")</f>
        <v>Low</v>
      </c>
      <c r="P717" t="str">
        <f>IF(C717&gt;2500,"HIGH",IF(C717&gt;1000,"MEDIUM",IF(C717&lt;1000,"LOW",0)))</f>
        <v>LOW</v>
      </c>
    </row>
    <row r="718" spans="1:16" x14ac:dyDescent="0.35">
      <c r="A718" t="s">
        <v>1145</v>
      </c>
      <c r="B718">
        <v>3095</v>
      </c>
      <c r="C718">
        <v>941</v>
      </c>
      <c r="D718">
        <v>2</v>
      </c>
      <c r="E718" t="s">
        <v>26</v>
      </c>
      <c r="F718" t="s">
        <v>27</v>
      </c>
      <c r="G718" t="s">
        <v>34</v>
      </c>
      <c r="H718" s="1">
        <v>44670</v>
      </c>
      <c r="I718" t="s">
        <v>1146</v>
      </c>
      <c r="J718" t="s">
        <v>81</v>
      </c>
      <c r="K718" t="s">
        <v>96</v>
      </c>
      <c r="L718">
        <v>2022</v>
      </c>
      <c r="M718" t="str">
        <f>TEXT(H718,"MM")</f>
        <v>04</v>
      </c>
      <c r="N718" t="str">
        <f>TEXT(H718,"DD")</f>
        <v>19</v>
      </c>
      <c r="O718" t="str">
        <f>IF(C718&gt;1000,"High","Low")</f>
        <v>Low</v>
      </c>
      <c r="P718" t="str">
        <f>IF(C718&gt;2500,"HIGH",IF(C718&gt;1000,"MEDIUM",IF(C718&lt;1000,"LOW",0)))</f>
        <v>LOW</v>
      </c>
    </row>
    <row r="719" spans="1:16" x14ac:dyDescent="0.35">
      <c r="A719" t="s">
        <v>420</v>
      </c>
      <c r="B719">
        <v>3083</v>
      </c>
      <c r="C719">
        <v>1151</v>
      </c>
      <c r="D719">
        <v>16</v>
      </c>
      <c r="E719" t="s">
        <v>38</v>
      </c>
      <c r="F719" t="s">
        <v>89</v>
      </c>
      <c r="G719" t="s">
        <v>28</v>
      </c>
      <c r="H719" s="1">
        <v>44667</v>
      </c>
      <c r="I719" t="s">
        <v>421</v>
      </c>
      <c r="J719" t="s">
        <v>16</v>
      </c>
      <c r="K719" t="s">
        <v>30</v>
      </c>
      <c r="L719">
        <v>2022</v>
      </c>
      <c r="M719" t="str">
        <f>TEXT(H719,"MM")</f>
        <v>04</v>
      </c>
      <c r="N719" t="str">
        <f>TEXT(H719,"DD")</f>
        <v>16</v>
      </c>
      <c r="O719" t="str">
        <f>IF(C719&gt;1000,"High","Low")</f>
        <v>High</v>
      </c>
      <c r="P719" t="str">
        <f>IF(C719&gt;2500,"HIGH",IF(C719&gt;1000,"MEDIUM",IF(C719&lt;1000,"LOW",0)))</f>
        <v>MEDIUM</v>
      </c>
    </row>
    <row r="720" spans="1:16" x14ac:dyDescent="0.35">
      <c r="A720" t="s">
        <v>817</v>
      </c>
      <c r="B720">
        <v>5379</v>
      </c>
      <c r="C720">
        <v>2510</v>
      </c>
      <c r="D720">
        <v>17</v>
      </c>
      <c r="E720" t="s">
        <v>12</v>
      </c>
      <c r="F720" t="s">
        <v>24</v>
      </c>
      <c r="G720" t="s">
        <v>55</v>
      </c>
      <c r="H720" s="1">
        <v>44667</v>
      </c>
      <c r="I720" t="s">
        <v>818</v>
      </c>
      <c r="J720" t="s">
        <v>81</v>
      </c>
      <c r="K720" t="s">
        <v>82</v>
      </c>
      <c r="L720">
        <v>2022</v>
      </c>
      <c r="M720" t="str">
        <f>TEXT(H720,"MM")</f>
        <v>04</v>
      </c>
      <c r="N720" t="str">
        <f>TEXT(H720,"DD")</f>
        <v>16</v>
      </c>
      <c r="O720" t="str">
        <f>IF(C720&gt;1000,"High","Low")</f>
        <v>High</v>
      </c>
      <c r="P720" t="str">
        <f>IF(C720&gt;2500,"HIGH",IF(C720&gt;1000,"MEDIUM",IF(C720&lt;1000,"LOW",0)))</f>
        <v>HIGH</v>
      </c>
    </row>
    <row r="721" spans="1:16" x14ac:dyDescent="0.35">
      <c r="A721" t="s">
        <v>164</v>
      </c>
      <c r="B721">
        <v>9992</v>
      </c>
      <c r="C721">
        <v>3696</v>
      </c>
      <c r="D721">
        <v>20</v>
      </c>
      <c r="E721" t="s">
        <v>26</v>
      </c>
      <c r="F721" t="s">
        <v>27</v>
      </c>
      <c r="G721" t="s">
        <v>28</v>
      </c>
      <c r="H721" s="1">
        <v>44666</v>
      </c>
      <c r="I721" t="s">
        <v>166</v>
      </c>
      <c r="J721" t="s">
        <v>61</v>
      </c>
      <c r="K721" t="s">
        <v>73</v>
      </c>
      <c r="L721">
        <v>2022</v>
      </c>
      <c r="M721" t="str">
        <f>TEXT(H721,"MM")</f>
        <v>04</v>
      </c>
      <c r="N721" t="str">
        <f>TEXT(H721,"DD")</f>
        <v>15</v>
      </c>
      <c r="O721" t="str">
        <f>IF(C721&gt;1000,"High","Low")</f>
        <v>High</v>
      </c>
      <c r="P721" t="str">
        <f>IF(C721&gt;2500,"HIGH",IF(C721&gt;1000,"MEDIUM",IF(C721&lt;1000,"LOW",0)))</f>
        <v>HIGH</v>
      </c>
    </row>
    <row r="722" spans="1:16" x14ac:dyDescent="0.35">
      <c r="A722" t="s">
        <v>164</v>
      </c>
      <c r="B722">
        <v>9619</v>
      </c>
      <c r="C722">
        <v>3420</v>
      </c>
      <c r="D722">
        <v>7</v>
      </c>
      <c r="E722" t="s">
        <v>26</v>
      </c>
      <c r="F722" t="s">
        <v>66</v>
      </c>
      <c r="G722" t="s">
        <v>14</v>
      </c>
      <c r="H722" s="1">
        <v>44666</v>
      </c>
      <c r="I722" t="s">
        <v>166</v>
      </c>
      <c r="J722" t="s">
        <v>61</v>
      </c>
      <c r="K722" t="s">
        <v>73</v>
      </c>
      <c r="L722">
        <v>2022</v>
      </c>
      <c r="M722" t="str">
        <f>TEXT(H722,"MM")</f>
        <v>04</v>
      </c>
      <c r="N722" t="str">
        <f>TEXT(H722,"DD")</f>
        <v>15</v>
      </c>
      <c r="O722" t="str">
        <f>IF(C722&gt;1000,"High","Low")</f>
        <v>High</v>
      </c>
      <c r="P722" t="str">
        <f>IF(C722&gt;2500,"HIGH",IF(C722&gt;1000,"MEDIUM",IF(C722&lt;1000,"LOW",0)))</f>
        <v>HIGH</v>
      </c>
    </row>
    <row r="723" spans="1:16" x14ac:dyDescent="0.35">
      <c r="A723" t="s">
        <v>1103</v>
      </c>
      <c r="B723">
        <v>6089</v>
      </c>
      <c r="C723">
        <v>139</v>
      </c>
      <c r="D723">
        <v>19</v>
      </c>
      <c r="E723" t="s">
        <v>38</v>
      </c>
      <c r="F723" t="s">
        <v>39</v>
      </c>
      <c r="G723" t="s">
        <v>28</v>
      </c>
      <c r="H723" s="1">
        <v>44666</v>
      </c>
      <c r="I723" t="s">
        <v>1105</v>
      </c>
      <c r="J723" t="s">
        <v>81</v>
      </c>
      <c r="K723" t="s">
        <v>96</v>
      </c>
      <c r="L723">
        <v>2022</v>
      </c>
      <c r="M723" t="str">
        <f>TEXT(H723,"MM")</f>
        <v>04</v>
      </c>
      <c r="N723" t="str">
        <f>TEXT(H723,"DD")</f>
        <v>15</v>
      </c>
      <c r="O723" t="str">
        <f>IF(C723&gt;1000,"High","Low")</f>
        <v>Low</v>
      </c>
      <c r="P723" t="str">
        <f>IF(C723&gt;2500,"HIGH",IF(C723&gt;1000,"MEDIUM",IF(C723&lt;1000,"LOW",0)))</f>
        <v>LOW</v>
      </c>
    </row>
    <row r="724" spans="1:16" x14ac:dyDescent="0.35">
      <c r="A724" t="s">
        <v>1103</v>
      </c>
      <c r="B724">
        <v>2586</v>
      </c>
      <c r="C724">
        <v>800</v>
      </c>
      <c r="D724">
        <v>16</v>
      </c>
      <c r="E724" t="s">
        <v>38</v>
      </c>
      <c r="F724" t="s">
        <v>39</v>
      </c>
      <c r="G724" t="s">
        <v>14</v>
      </c>
      <c r="H724" s="1">
        <v>44666</v>
      </c>
      <c r="I724" t="s">
        <v>1105</v>
      </c>
      <c r="J724" t="s">
        <v>81</v>
      </c>
      <c r="K724" t="s">
        <v>96</v>
      </c>
      <c r="L724">
        <v>2022</v>
      </c>
      <c r="M724" t="str">
        <f>TEXT(H724,"MM")</f>
        <v>04</v>
      </c>
      <c r="N724" t="str">
        <f>TEXT(H724,"DD")</f>
        <v>15</v>
      </c>
      <c r="O724" t="str">
        <f>IF(C724&gt;1000,"High","Low")</f>
        <v>Low</v>
      </c>
      <c r="P724" t="str">
        <f>IF(C724&gt;2500,"HIGH",IF(C724&gt;1000,"MEDIUM",IF(C724&lt;1000,"LOW",0)))</f>
        <v>LOW</v>
      </c>
    </row>
    <row r="725" spans="1:16" x14ac:dyDescent="0.35">
      <c r="A725" t="s">
        <v>1103</v>
      </c>
      <c r="B725">
        <v>3757</v>
      </c>
      <c r="C725">
        <v>1626</v>
      </c>
      <c r="D725">
        <v>9</v>
      </c>
      <c r="E725" t="s">
        <v>26</v>
      </c>
      <c r="F725" t="s">
        <v>54</v>
      </c>
      <c r="G725" t="s">
        <v>14</v>
      </c>
      <c r="H725" s="1">
        <v>44666</v>
      </c>
      <c r="I725" t="s">
        <v>1105</v>
      </c>
      <c r="J725" t="s">
        <v>81</v>
      </c>
      <c r="K725" t="s">
        <v>96</v>
      </c>
      <c r="L725">
        <v>2022</v>
      </c>
      <c r="M725" t="str">
        <f>TEXT(H725,"MM")</f>
        <v>04</v>
      </c>
      <c r="N725" t="str">
        <f>TEXT(H725,"DD")</f>
        <v>15</v>
      </c>
      <c r="O725" t="str">
        <f>IF(C725&gt;1000,"High","Low")</f>
        <v>High</v>
      </c>
      <c r="P725" t="str">
        <f>IF(C725&gt;2500,"HIGH",IF(C725&gt;1000,"MEDIUM",IF(C725&lt;1000,"LOW",0)))</f>
        <v>MEDIUM</v>
      </c>
    </row>
    <row r="726" spans="1:16" x14ac:dyDescent="0.35">
      <c r="A726" t="s">
        <v>491</v>
      </c>
      <c r="B726">
        <v>5564</v>
      </c>
      <c r="C726">
        <v>175</v>
      </c>
      <c r="D726">
        <v>11</v>
      </c>
      <c r="E726" t="s">
        <v>12</v>
      </c>
      <c r="F726" t="s">
        <v>33</v>
      </c>
      <c r="G726" t="s">
        <v>55</v>
      </c>
      <c r="H726" s="1">
        <v>44663</v>
      </c>
      <c r="I726" t="s">
        <v>493</v>
      </c>
      <c r="J726" t="s">
        <v>61</v>
      </c>
      <c r="K726" t="s">
        <v>110</v>
      </c>
      <c r="L726">
        <v>2022</v>
      </c>
      <c r="M726" t="str">
        <f>TEXT(H726,"MM")</f>
        <v>04</v>
      </c>
      <c r="N726" t="str">
        <f>TEXT(H726,"DD")</f>
        <v>12</v>
      </c>
      <c r="O726" t="str">
        <f>IF(C726&gt;1000,"High","Low")</f>
        <v>Low</v>
      </c>
      <c r="P726" t="str">
        <f>IF(C726&gt;2500,"HIGH",IF(C726&gt;1000,"MEDIUM",IF(C726&lt;1000,"LOW",0)))</f>
        <v>LOW</v>
      </c>
    </row>
    <row r="727" spans="1:16" x14ac:dyDescent="0.35">
      <c r="A727" t="s">
        <v>491</v>
      </c>
      <c r="B727">
        <v>3953</v>
      </c>
      <c r="C727">
        <v>1776</v>
      </c>
      <c r="D727">
        <v>15</v>
      </c>
      <c r="E727" t="s">
        <v>12</v>
      </c>
      <c r="F727" t="s">
        <v>13</v>
      </c>
      <c r="G727" t="s">
        <v>14</v>
      </c>
      <c r="H727" s="1">
        <v>44663</v>
      </c>
      <c r="I727" t="s">
        <v>493</v>
      </c>
      <c r="J727" t="s">
        <v>61</v>
      </c>
      <c r="K727" t="s">
        <v>110</v>
      </c>
      <c r="L727">
        <v>2022</v>
      </c>
      <c r="M727" t="str">
        <f>TEXT(H727,"MM")</f>
        <v>04</v>
      </c>
      <c r="N727" t="str">
        <f>TEXT(H727,"DD")</f>
        <v>12</v>
      </c>
      <c r="O727" t="str">
        <f>IF(C727&gt;1000,"High","Low")</f>
        <v>High</v>
      </c>
      <c r="P727" t="str">
        <f>IF(C727&gt;2500,"HIGH",IF(C727&gt;1000,"MEDIUM",IF(C727&lt;1000,"LOW",0)))</f>
        <v>MEDIUM</v>
      </c>
    </row>
    <row r="728" spans="1:16" x14ac:dyDescent="0.35">
      <c r="A728" t="s">
        <v>341</v>
      </c>
      <c r="B728">
        <v>2174</v>
      </c>
      <c r="C728">
        <v>265</v>
      </c>
      <c r="D728">
        <v>19</v>
      </c>
      <c r="E728" t="s">
        <v>26</v>
      </c>
      <c r="F728" t="s">
        <v>27</v>
      </c>
      <c r="G728" t="s">
        <v>40</v>
      </c>
      <c r="H728" s="1">
        <v>44662</v>
      </c>
      <c r="I728" t="s">
        <v>342</v>
      </c>
      <c r="J728" t="s">
        <v>81</v>
      </c>
      <c r="K728" t="s">
        <v>88</v>
      </c>
      <c r="L728">
        <v>2022</v>
      </c>
      <c r="M728" t="str">
        <f>TEXT(H728,"MM")</f>
        <v>04</v>
      </c>
      <c r="N728" t="str">
        <f>TEXT(H728,"DD")</f>
        <v>11</v>
      </c>
      <c r="O728" t="str">
        <f>IF(C728&gt;1000,"High","Low")</f>
        <v>Low</v>
      </c>
      <c r="P728" t="str">
        <f>IF(C728&gt;2500,"HIGH",IF(C728&gt;1000,"MEDIUM",IF(C728&lt;1000,"LOW",0)))</f>
        <v>LOW</v>
      </c>
    </row>
    <row r="729" spans="1:16" x14ac:dyDescent="0.35">
      <c r="A729" t="s">
        <v>341</v>
      </c>
      <c r="B729">
        <v>8541</v>
      </c>
      <c r="C729">
        <v>2029</v>
      </c>
      <c r="D729">
        <v>12</v>
      </c>
      <c r="E729" t="s">
        <v>12</v>
      </c>
      <c r="F729" t="s">
        <v>13</v>
      </c>
      <c r="G729" t="s">
        <v>40</v>
      </c>
      <c r="H729" s="1">
        <v>44662</v>
      </c>
      <c r="I729" t="s">
        <v>342</v>
      </c>
      <c r="J729" t="s">
        <v>81</v>
      </c>
      <c r="K729" t="s">
        <v>88</v>
      </c>
      <c r="L729">
        <v>2022</v>
      </c>
      <c r="M729" t="str">
        <f>TEXT(H729,"MM")</f>
        <v>04</v>
      </c>
      <c r="N729" t="str">
        <f>TEXT(H729,"DD")</f>
        <v>11</v>
      </c>
      <c r="O729" t="str">
        <f>IF(C729&gt;1000,"High","Low")</f>
        <v>High</v>
      </c>
      <c r="P729" t="str">
        <f>IF(C729&gt;2500,"HIGH",IF(C729&gt;1000,"MEDIUM",IF(C729&lt;1000,"LOW",0)))</f>
        <v>MEDIUM</v>
      </c>
    </row>
    <row r="730" spans="1:16" x14ac:dyDescent="0.35">
      <c r="A730" t="s">
        <v>341</v>
      </c>
      <c r="B730">
        <v>1931</v>
      </c>
      <c r="C730">
        <v>551</v>
      </c>
      <c r="D730">
        <v>3</v>
      </c>
      <c r="E730" t="s">
        <v>38</v>
      </c>
      <c r="F730" t="s">
        <v>89</v>
      </c>
      <c r="G730" t="s">
        <v>34</v>
      </c>
      <c r="H730" s="1">
        <v>44662</v>
      </c>
      <c r="I730" t="s">
        <v>342</v>
      </c>
      <c r="J730" t="s">
        <v>81</v>
      </c>
      <c r="K730" t="s">
        <v>88</v>
      </c>
      <c r="L730">
        <v>2022</v>
      </c>
      <c r="M730" t="str">
        <f>TEXT(H730,"MM")</f>
        <v>04</v>
      </c>
      <c r="N730" t="str">
        <f>TEXT(H730,"DD")</f>
        <v>11</v>
      </c>
      <c r="O730" t="str">
        <f>IF(C730&gt;1000,"High","Low")</f>
        <v>Low</v>
      </c>
      <c r="P730" t="str">
        <f>IF(C730&gt;2500,"HIGH",IF(C730&gt;1000,"MEDIUM",IF(C730&lt;1000,"LOW",0)))</f>
        <v>LOW</v>
      </c>
    </row>
    <row r="731" spans="1:16" x14ac:dyDescent="0.35">
      <c r="A731" t="s">
        <v>823</v>
      </c>
      <c r="B731">
        <v>8042</v>
      </c>
      <c r="C731">
        <v>936</v>
      </c>
      <c r="D731">
        <v>15</v>
      </c>
      <c r="E731" t="s">
        <v>26</v>
      </c>
      <c r="F731" t="s">
        <v>48</v>
      </c>
      <c r="G731" t="s">
        <v>34</v>
      </c>
      <c r="H731" s="1">
        <v>44659</v>
      </c>
      <c r="I731" t="s">
        <v>825</v>
      </c>
      <c r="J731" t="s">
        <v>36</v>
      </c>
      <c r="K731" t="s">
        <v>37</v>
      </c>
      <c r="L731">
        <v>2022</v>
      </c>
      <c r="M731" t="str">
        <f>TEXT(H731,"MM")</f>
        <v>04</v>
      </c>
      <c r="N731" t="str">
        <f>TEXT(H731,"DD")</f>
        <v>08</v>
      </c>
      <c r="O731" t="str">
        <f>IF(C731&gt;1000,"High","Low")</f>
        <v>Low</v>
      </c>
      <c r="P731" t="str">
        <f>IF(C731&gt;2500,"HIGH",IF(C731&gt;1000,"MEDIUM",IF(C731&lt;1000,"LOW",0)))</f>
        <v>LOW</v>
      </c>
    </row>
    <row r="732" spans="1:16" x14ac:dyDescent="0.35">
      <c r="A732" t="s">
        <v>133</v>
      </c>
      <c r="B732">
        <v>1757</v>
      </c>
      <c r="C732">
        <v>622</v>
      </c>
      <c r="D732">
        <v>10</v>
      </c>
      <c r="E732" t="s">
        <v>38</v>
      </c>
      <c r="F732" t="s">
        <v>42</v>
      </c>
      <c r="G732" t="s">
        <v>14</v>
      </c>
      <c r="H732" s="1">
        <v>44649</v>
      </c>
      <c r="I732" t="s">
        <v>134</v>
      </c>
      <c r="J732" t="s">
        <v>81</v>
      </c>
      <c r="K732" t="s">
        <v>96</v>
      </c>
      <c r="L732">
        <v>2022</v>
      </c>
      <c r="M732" t="str">
        <f>TEXT(H732,"MM")</f>
        <v>03</v>
      </c>
      <c r="N732" t="str">
        <f>TEXT(H732,"DD")</f>
        <v>29</v>
      </c>
      <c r="O732" t="str">
        <f>IF(C732&gt;1000,"High","Low")</f>
        <v>Low</v>
      </c>
      <c r="P732" t="str">
        <f>IF(C732&gt;2500,"HIGH",IF(C732&gt;1000,"MEDIUM",IF(C732&lt;1000,"LOW",0)))</f>
        <v>LOW</v>
      </c>
    </row>
    <row r="733" spans="1:16" x14ac:dyDescent="0.35">
      <c r="A733" t="s">
        <v>270</v>
      </c>
      <c r="B733">
        <v>9851</v>
      </c>
      <c r="C733">
        <v>2669</v>
      </c>
      <c r="D733">
        <v>19</v>
      </c>
      <c r="E733" t="s">
        <v>12</v>
      </c>
      <c r="F733" t="s">
        <v>13</v>
      </c>
      <c r="G733" t="s">
        <v>28</v>
      </c>
      <c r="H733" s="1">
        <v>44648</v>
      </c>
      <c r="I733" t="s">
        <v>271</v>
      </c>
      <c r="J733" t="s">
        <v>81</v>
      </c>
      <c r="K733" t="s">
        <v>96</v>
      </c>
      <c r="L733">
        <v>2022</v>
      </c>
      <c r="M733" t="str">
        <f>TEXT(H733,"MM")</f>
        <v>03</v>
      </c>
      <c r="N733" t="str">
        <f>TEXT(H733,"DD")</f>
        <v>28</v>
      </c>
      <c r="O733" t="str">
        <f>IF(C733&gt;1000,"High","Low")</f>
        <v>High</v>
      </c>
      <c r="P733" t="str">
        <f>IF(C733&gt;2500,"HIGH",IF(C733&gt;1000,"MEDIUM",IF(C733&lt;1000,"LOW",0)))</f>
        <v>HIGH</v>
      </c>
    </row>
    <row r="734" spans="1:16" x14ac:dyDescent="0.35">
      <c r="A734" t="s">
        <v>270</v>
      </c>
      <c r="B734">
        <v>9989</v>
      </c>
      <c r="C734">
        <v>3930</v>
      </c>
      <c r="D734">
        <v>14</v>
      </c>
      <c r="E734" t="s">
        <v>38</v>
      </c>
      <c r="F734" t="s">
        <v>39</v>
      </c>
      <c r="G734" t="s">
        <v>28</v>
      </c>
      <c r="H734" s="1">
        <v>44648</v>
      </c>
      <c r="I734" t="s">
        <v>271</v>
      </c>
      <c r="J734" t="s">
        <v>81</v>
      </c>
      <c r="K734" t="s">
        <v>96</v>
      </c>
      <c r="L734">
        <v>2022</v>
      </c>
      <c r="M734" t="str">
        <f>TEXT(H734,"MM")</f>
        <v>03</v>
      </c>
      <c r="N734" t="str">
        <f>TEXT(H734,"DD")</f>
        <v>28</v>
      </c>
      <c r="O734" t="str">
        <f>IF(C734&gt;1000,"High","Low")</f>
        <v>High</v>
      </c>
      <c r="P734" t="str">
        <f>IF(C734&gt;2500,"HIGH",IF(C734&gt;1000,"MEDIUM",IF(C734&lt;1000,"LOW",0)))</f>
        <v>HIGH</v>
      </c>
    </row>
    <row r="735" spans="1:16" x14ac:dyDescent="0.35">
      <c r="A735" t="s">
        <v>448</v>
      </c>
      <c r="B735">
        <v>4099</v>
      </c>
      <c r="C735">
        <v>52</v>
      </c>
      <c r="D735">
        <v>18</v>
      </c>
      <c r="E735" t="s">
        <v>12</v>
      </c>
      <c r="F735" t="s">
        <v>33</v>
      </c>
      <c r="G735" t="s">
        <v>14</v>
      </c>
      <c r="H735" s="1">
        <v>44648</v>
      </c>
      <c r="I735" t="s">
        <v>449</v>
      </c>
      <c r="J735" t="s">
        <v>22</v>
      </c>
      <c r="K735" t="s">
        <v>44</v>
      </c>
      <c r="L735">
        <v>2022</v>
      </c>
      <c r="M735" t="str">
        <f>TEXT(H735,"MM")</f>
        <v>03</v>
      </c>
      <c r="N735" t="str">
        <f>TEXT(H735,"DD")</f>
        <v>28</v>
      </c>
      <c r="O735" t="str">
        <f>IF(C735&gt;1000,"High","Low")</f>
        <v>Low</v>
      </c>
      <c r="P735" t="str">
        <f>IF(C735&gt;2500,"HIGH",IF(C735&gt;1000,"MEDIUM",IF(C735&lt;1000,"LOW",0)))</f>
        <v>LOW</v>
      </c>
    </row>
    <row r="736" spans="1:16" x14ac:dyDescent="0.35">
      <c r="A736" t="s">
        <v>106</v>
      </c>
      <c r="B736">
        <v>7811</v>
      </c>
      <c r="C736">
        <v>1538</v>
      </c>
      <c r="D736">
        <v>12</v>
      </c>
      <c r="E736" t="s">
        <v>38</v>
      </c>
      <c r="F736" t="s">
        <v>50</v>
      </c>
      <c r="G736" t="s">
        <v>55</v>
      </c>
      <c r="H736" s="1">
        <v>44645</v>
      </c>
      <c r="I736" t="s">
        <v>107</v>
      </c>
      <c r="J736" t="s">
        <v>16</v>
      </c>
      <c r="K736" t="s">
        <v>17</v>
      </c>
      <c r="L736">
        <v>2022</v>
      </c>
      <c r="M736" t="str">
        <f>TEXT(H736,"MM")</f>
        <v>03</v>
      </c>
      <c r="N736" t="str">
        <f>TEXT(H736,"DD")</f>
        <v>25</v>
      </c>
      <c r="O736" t="str">
        <f>IF(C736&gt;1000,"High","Low")</f>
        <v>High</v>
      </c>
      <c r="P736" t="str">
        <f>IF(C736&gt;2500,"HIGH",IF(C736&gt;1000,"MEDIUM",IF(C736&lt;1000,"LOW",0)))</f>
        <v>MEDIUM</v>
      </c>
    </row>
    <row r="737" spans="1:16" x14ac:dyDescent="0.35">
      <c r="A737" t="s">
        <v>788</v>
      </c>
      <c r="B737">
        <v>717</v>
      </c>
      <c r="C737">
        <v>158</v>
      </c>
      <c r="D737">
        <v>16</v>
      </c>
      <c r="E737" t="s">
        <v>38</v>
      </c>
      <c r="F737" t="s">
        <v>39</v>
      </c>
      <c r="G737" t="s">
        <v>40</v>
      </c>
      <c r="H737" s="1">
        <v>44643</v>
      </c>
      <c r="I737" t="s">
        <v>789</v>
      </c>
      <c r="J737" t="s">
        <v>81</v>
      </c>
      <c r="K737" t="s">
        <v>96</v>
      </c>
      <c r="L737">
        <v>2022</v>
      </c>
      <c r="M737" t="str">
        <f>TEXT(H737,"MM")</f>
        <v>03</v>
      </c>
      <c r="N737" t="str">
        <f>TEXT(H737,"DD")</f>
        <v>23</v>
      </c>
      <c r="O737" t="str">
        <f>IF(C737&gt;1000,"High","Low")</f>
        <v>Low</v>
      </c>
      <c r="P737" t="str">
        <f>IF(C737&gt;2500,"HIGH",IF(C737&gt;1000,"MEDIUM",IF(C737&lt;1000,"LOW",0)))</f>
        <v>LOW</v>
      </c>
    </row>
    <row r="738" spans="1:16" x14ac:dyDescent="0.35">
      <c r="A738" t="s">
        <v>788</v>
      </c>
      <c r="B738">
        <v>508</v>
      </c>
      <c r="C738">
        <v>177</v>
      </c>
      <c r="D738">
        <v>17</v>
      </c>
      <c r="E738" t="s">
        <v>38</v>
      </c>
      <c r="F738" t="s">
        <v>50</v>
      </c>
      <c r="G738" t="s">
        <v>14</v>
      </c>
      <c r="H738" s="1">
        <v>44643</v>
      </c>
      <c r="I738" t="s">
        <v>789</v>
      </c>
      <c r="J738" t="s">
        <v>81</v>
      </c>
      <c r="K738" t="s">
        <v>96</v>
      </c>
      <c r="L738">
        <v>2022</v>
      </c>
      <c r="M738" t="str">
        <f>TEXT(H738,"MM")</f>
        <v>03</v>
      </c>
      <c r="N738" t="str">
        <f>TEXT(H738,"DD")</f>
        <v>23</v>
      </c>
      <c r="O738" t="str">
        <f>IF(C738&gt;1000,"High","Low")</f>
        <v>Low</v>
      </c>
      <c r="P738" t="str">
        <f>IF(C738&gt;2500,"HIGH",IF(C738&gt;1000,"MEDIUM",IF(C738&lt;1000,"LOW",0)))</f>
        <v>LOW</v>
      </c>
    </row>
    <row r="739" spans="1:16" x14ac:dyDescent="0.35">
      <c r="A739" t="s">
        <v>303</v>
      </c>
      <c r="B739">
        <v>4957</v>
      </c>
      <c r="C739">
        <v>1152</v>
      </c>
      <c r="D739">
        <v>8</v>
      </c>
      <c r="E739" t="s">
        <v>26</v>
      </c>
      <c r="F739" t="s">
        <v>48</v>
      </c>
      <c r="G739" t="s">
        <v>40</v>
      </c>
      <c r="H739" s="1">
        <v>44642</v>
      </c>
      <c r="I739" t="s">
        <v>304</v>
      </c>
      <c r="J739" t="s">
        <v>81</v>
      </c>
      <c r="K739" t="s">
        <v>96</v>
      </c>
      <c r="L739">
        <v>2022</v>
      </c>
      <c r="M739" t="str">
        <f>TEXT(H739,"MM")</f>
        <v>03</v>
      </c>
      <c r="N739" t="str">
        <f>TEXT(H739,"DD")</f>
        <v>22</v>
      </c>
      <c r="O739" t="str">
        <f>IF(C739&gt;1000,"High","Low")</f>
        <v>High</v>
      </c>
      <c r="P739" t="str">
        <f>IF(C739&gt;2500,"HIGH",IF(C739&gt;1000,"MEDIUM",IF(C739&lt;1000,"LOW",0)))</f>
        <v>MEDIUM</v>
      </c>
    </row>
    <row r="740" spans="1:16" x14ac:dyDescent="0.35">
      <c r="A740" t="s">
        <v>230</v>
      </c>
      <c r="B740">
        <v>3234</v>
      </c>
      <c r="C740">
        <v>1029</v>
      </c>
      <c r="D740">
        <v>20</v>
      </c>
      <c r="E740" t="s">
        <v>26</v>
      </c>
      <c r="F740" t="s">
        <v>48</v>
      </c>
      <c r="G740" t="s">
        <v>40</v>
      </c>
      <c r="H740" s="1">
        <v>44640</v>
      </c>
      <c r="I740" t="s">
        <v>231</v>
      </c>
      <c r="J740" t="s">
        <v>16</v>
      </c>
      <c r="K740" t="s">
        <v>17</v>
      </c>
      <c r="L740">
        <v>2022</v>
      </c>
      <c r="M740" t="str">
        <f>TEXT(H740,"MM")</f>
        <v>03</v>
      </c>
      <c r="N740" t="str">
        <f>TEXT(H740,"DD")</f>
        <v>20</v>
      </c>
      <c r="O740" t="str">
        <f>IF(C740&gt;1000,"High","Low")</f>
        <v>High</v>
      </c>
      <c r="P740" t="str">
        <f>IF(C740&gt;2500,"HIGH",IF(C740&gt;1000,"MEDIUM",IF(C740&lt;1000,"LOW",0)))</f>
        <v>MEDIUM</v>
      </c>
    </row>
    <row r="741" spans="1:16" x14ac:dyDescent="0.35">
      <c r="A741" t="s">
        <v>521</v>
      </c>
      <c r="B741">
        <v>2140</v>
      </c>
      <c r="C741">
        <v>970</v>
      </c>
      <c r="D741">
        <v>4</v>
      </c>
      <c r="E741" t="s">
        <v>26</v>
      </c>
      <c r="F741" t="s">
        <v>54</v>
      </c>
      <c r="G741" t="s">
        <v>40</v>
      </c>
      <c r="H741" s="1">
        <v>44640</v>
      </c>
      <c r="I741" t="s">
        <v>524</v>
      </c>
      <c r="J741" t="s">
        <v>36</v>
      </c>
      <c r="K741" t="s">
        <v>77</v>
      </c>
      <c r="L741">
        <v>2022</v>
      </c>
      <c r="M741" t="str">
        <f>TEXT(H741,"MM")</f>
        <v>03</v>
      </c>
      <c r="N741" t="str">
        <f>TEXT(H741,"DD")</f>
        <v>20</v>
      </c>
      <c r="O741" t="str">
        <f>IF(C741&gt;1000,"High","Low")</f>
        <v>Low</v>
      </c>
      <c r="P741" t="str">
        <f>IF(C741&gt;2500,"HIGH",IF(C741&gt;1000,"MEDIUM",IF(C741&lt;1000,"LOW",0)))</f>
        <v>LOW</v>
      </c>
    </row>
    <row r="742" spans="1:16" x14ac:dyDescent="0.35">
      <c r="A742" t="s">
        <v>521</v>
      </c>
      <c r="B742">
        <v>2670</v>
      </c>
      <c r="C742">
        <v>1026</v>
      </c>
      <c r="D742">
        <v>1</v>
      </c>
      <c r="E742" t="s">
        <v>12</v>
      </c>
      <c r="F742" t="s">
        <v>33</v>
      </c>
      <c r="G742" t="s">
        <v>28</v>
      </c>
      <c r="H742" s="1">
        <v>44640</v>
      </c>
      <c r="I742" t="s">
        <v>524</v>
      </c>
      <c r="J742" t="s">
        <v>36</v>
      </c>
      <c r="K742" t="s">
        <v>77</v>
      </c>
      <c r="L742">
        <v>2022</v>
      </c>
      <c r="M742" t="str">
        <f>TEXT(H742,"MM")</f>
        <v>03</v>
      </c>
      <c r="N742" t="str">
        <f>TEXT(H742,"DD")</f>
        <v>20</v>
      </c>
      <c r="O742" t="str">
        <f>IF(C742&gt;1000,"High","Low")</f>
        <v>High</v>
      </c>
      <c r="P742" t="str">
        <f>IF(C742&gt;2500,"HIGH",IF(C742&gt;1000,"MEDIUM",IF(C742&lt;1000,"LOW",0)))</f>
        <v>MEDIUM</v>
      </c>
    </row>
    <row r="743" spans="1:16" x14ac:dyDescent="0.35">
      <c r="A743" t="s">
        <v>878</v>
      </c>
      <c r="B743">
        <v>5250</v>
      </c>
      <c r="C743">
        <v>187</v>
      </c>
      <c r="D743">
        <v>1</v>
      </c>
      <c r="E743" t="s">
        <v>26</v>
      </c>
      <c r="F743" t="s">
        <v>66</v>
      </c>
      <c r="G743" t="s">
        <v>55</v>
      </c>
      <c r="H743" s="1">
        <v>44637</v>
      </c>
      <c r="I743" t="s">
        <v>879</v>
      </c>
      <c r="J743" t="s">
        <v>81</v>
      </c>
      <c r="K743" t="s">
        <v>88</v>
      </c>
      <c r="L743">
        <v>2022</v>
      </c>
      <c r="M743" t="str">
        <f>TEXT(H743,"MM")</f>
        <v>03</v>
      </c>
      <c r="N743" t="str">
        <f>TEXT(H743,"DD")</f>
        <v>17</v>
      </c>
      <c r="O743" t="str">
        <f>IF(C743&gt;1000,"High","Low")</f>
        <v>Low</v>
      </c>
      <c r="P743" t="str">
        <f>IF(C743&gt;2500,"HIGH",IF(C743&gt;1000,"MEDIUM",IF(C743&lt;1000,"LOW",0)))</f>
        <v>LOW</v>
      </c>
    </row>
    <row r="744" spans="1:16" x14ac:dyDescent="0.35">
      <c r="A744" t="s">
        <v>1309</v>
      </c>
      <c r="B744">
        <v>5944</v>
      </c>
      <c r="C744">
        <v>2661</v>
      </c>
      <c r="D744">
        <v>7</v>
      </c>
      <c r="E744" t="s">
        <v>12</v>
      </c>
      <c r="F744" t="s">
        <v>33</v>
      </c>
      <c r="G744" t="s">
        <v>34</v>
      </c>
      <c r="H744" s="1">
        <v>44637</v>
      </c>
      <c r="I744" t="s">
        <v>1310</v>
      </c>
      <c r="J744" t="s">
        <v>61</v>
      </c>
      <c r="K744" t="s">
        <v>73</v>
      </c>
      <c r="L744">
        <v>2022</v>
      </c>
      <c r="M744" t="str">
        <f>TEXT(H744,"MM")</f>
        <v>03</v>
      </c>
      <c r="N744" t="str">
        <f>TEXT(H744,"DD")</f>
        <v>17</v>
      </c>
      <c r="O744" t="str">
        <f>IF(C744&gt;1000,"High","Low")</f>
        <v>High</v>
      </c>
      <c r="P744" t="str">
        <f>IF(C744&gt;2500,"HIGH",IF(C744&gt;1000,"MEDIUM",IF(C744&lt;1000,"LOW",0)))</f>
        <v>HIGH</v>
      </c>
    </row>
    <row r="745" spans="1:16" x14ac:dyDescent="0.35">
      <c r="A745" t="s">
        <v>771</v>
      </c>
      <c r="B745">
        <v>4468</v>
      </c>
      <c r="C745">
        <v>1940</v>
      </c>
      <c r="D745">
        <v>9</v>
      </c>
      <c r="E745" t="s">
        <v>26</v>
      </c>
      <c r="F745" t="s">
        <v>54</v>
      </c>
      <c r="G745" t="s">
        <v>55</v>
      </c>
      <c r="H745" s="1">
        <v>44636</v>
      </c>
      <c r="I745" t="s">
        <v>772</v>
      </c>
      <c r="J745" t="s">
        <v>16</v>
      </c>
      <c r="K745" t="s">
        <v>120</v>
      </c>
      <c r="L745">
        <v>2022</v>
      </c>
      <c r="M745" t="str">
        <f>TEXT(H745,"MM")</f>
        <v>03</v>
      </c>
      <c r="N745" t="str">
        <f>TEXT(H745,"DD")</f>
        <v>16</v>
      </c>
      <c r="O745" t="str">
        <f>IF(C745&gt;1000,"High","Low")</f>
        <v>High</v>
      </c>
      <c r="P745" t="str">
        <f>IF(C745&gt;2500,"HIGH",IF(C745&gt;1000,"MEDIUM",IF(C745&lt;1000,"LOW",0)))</f>
        <v>MEDIUM</v>
      </c>
    </row>
    <row r="746" spans="1:16" x14ac:dyDescent="0.35">
      <c r="A746" t="s">
        <v>1058</v>
      </c>
      <c r="B746">
        <v>7067</v>
      </c>
      <c r="C746">
        <v>1943</v>
      </c>
      <c r="D746">
        <v>16</v>
      </c>
      <c r="E746" t="s">
        <v>38</v>
      </c>
      <c r="F746" t="s">
        <v>39</v>
      </c>
      <c r="G746" t="s">
        <v>40</v>
      </c>
      <c r="H746" s="1">
        <v>44635</v>
      </c>
      <c r="I746" t="s">
        <v>1059</v>
      </c>
      <c r="J746" t="s">
        <v>36</v>
      </c>
      <c r="K746" t="s">
        <v>77</v>
      </c>
      <c r="L746">
        <v>2022</v>
      </c>
      <c r="M746" t="str">
        <f>TEXT(H746,"MM")</f>
        <v>03</v>
      </c>
      <c r="N746" t="str">
        <f>TEXT(H746,"DD")</f>
        <v>15</v>
      </c>
      <c r="O746" t="str">
        <f>IF(C746&gt;1000,"High","Low")</f>
        <v>High</v>
      </c>
      <c r="P746" t="str">
        <f>IF(C746&gt;2500,"HIGH",IF(C746&gt;1000,"MEDIUM",IF(C746&lt;1000,"LOW",0)))</f>
        <v>MEDIUM</v>
      </c>
    </row>
    <row r="747" spans="1:16" x14ac:dyDescent="0.35">
      <c r="A747" t="s">
        <v>729</v>
      </c>
      <c r="B747">
        <v>2685</v>
      </c>
      <c r="C747">
        <v>379</v>
      </c>
      <c r="D747">
        <v>18</v>
      </c>
      <c r="E747" t="s">
        <v>12</v>
      </c>
      <c r="F747" t="s">
        <v>69</v>
      </c>
      <c r="G747" t="s">
        <v>14</v>
      </c>
      <c r="H747" s="1">
        <v>44628</v>
      </c>
      <c r="I747" t="s">
        <v>730</v>
      </c>
      <c r="J747" t="s">
        <v>81</v>
      </c>
      <c r="K747" t="s">
        <v>96</v>
      </c>
      <c r="L747">
        <v>2022</v>
      </c>
      <c r="M747" t="str">
        <f>TEXT(H747,"MM")</f>
        <v>03</v>
      </c>
      <c r="N747" t="str">
        <f>TEXT(H747,"DD")</f>
        <v>08</v>
      </c>
      <c r="O747" t="str">
        <f>IF(C747&gt;1000,"High","Low")</f>
        <v>Low</v>
      </c>
      <c r="P747" t="str">
        <f>IF(C747&gt;2500,"HIGH",IF(C747&gt;1000,"MEDIUM",IF(C747&lt;1000,"LOW",0)))</f>
        <v>LOW</v>
      </c>
    </row>
    <row r="748" spans="1:16" x14ac:dyDescent="0.35">
      <c r="A748" t="s">
        <v>729</v>
      </c>
      <c r="B748">
        <v>9916</v>
      </c>
      <c r="C748">
        <v>4602</v>
      </c>
      <c r="D748">
        <v>14</v>
      </c>
      <c r="E748" t="s">
        <v>38</v>
      </c>
      <c r="F748" t="s">
        <v>42</v>
      </c>
      <c r="G748" t="s">
        <v>14</v>
      </c>
      <c r="H748" s="1">
        <v>44628</v>
      </c>
      <c r="I748" t="s">
        <v>730</v>
      </c>
      <c r="J748" t="s">
        <v>81</v>
      </c>
      <c r="K748" t="s">
        <v>96</v>
      </c>
      <c r="L748">
        <v>2022</v>
      </c>
      <c r="M748" t="str">
        <f>TEXT(H748,"MM")</f>
        <v>03</v>
      </c>
      <c r="N748" t="str">
        <f>TEXT(H748,"DD")</f>
        <v>08</v>
      </c>
      <c r="O748" t="str">
        <f>IF(C748&gt;1000,"High","Low")</f>
        <v>High</v>
      </c>
      <c r="P748" t="str">
        <f>IF(C748&gt;2500,"HIGH",IF(C748&gt;1000,"MEDIUM",IF(C748&lt;1000,"LOW",0)))</f>
        <v>HIGH</v>
      </c>
    </row>
    <row r="749" spans="1:16" x14ac:dyDescent="0.35">
      <c r="A749" t="s">
        <v>729</v>
      </c>
      <c r="B749">
        <v>6184</v>
      </c>
      <c r="C749">
        <v>50</v>
      </c>
      <c r="D749">
        <v>14</v>
      </c>
      <c r="E749" t="s">
        <v>12</v>
      </c>
      <c r="F749" t="s">
        <v>13</v>
      </c>
      <c r="G749" t="s">
        <v>40</v>
      </c>
      <c r="H749" s="1">
        <v>44628</v>
      </c>
      <c r="I749" t="s">
        <v>730</v>
      </c>
      <c r="J749" t="s">
        <v>81</v>
      </c>
      <c r="K749" t="s">
        <v>96</v>
      </c>
      <c r="L749">
        <v>2022</v>
      </c>
      <c r="M749" t="str">
        <f>TEXT(H749,"MM")</f>
        <v>03</v>
      </c>
      <c r="N749" t="str">
        <f>TEXT(H749,"DD")</f>
        <v>08</v>
      </c>
      <c r="O749" t="str">
        <f>IF(C749&gt;1000,"High","Low")</f>
        <v>Low</v>
      </c>
      <c r="P749" t="str">
        <f>IF(C749&gt;2500,"HIGH",IF(C749&gt;1000,"MEDIUM",IF(C749&lt;1000,"LOW",0)))</f>
        <v>LOW</v>
      </c>
    </row>
    <row r="750" spans="1:16" x14ac:dyDescent="0.35">
      <c r="A750" t="s">
        <v>729</v>
      </c>
      <c r="B750">
        <v>4548</v>
      </c>
      <c r="C750">
        <v>2135</v>
      </c>
      <c r="D750">
        <v>8</v>
      </c>
      <c r="E750" t="s">
        <v>26</v>
      </c>
      <c r="F750" t="s">
        <v>48</v>
      </c>
      <c r="G750" t="s">
        <v>28</v>
      </c>
      <c r="H750" s="1">
        <v>44628</v>
      </c>
      <c r="I750" t="s">
        <v>730</v>
      </c>
      <c r="J750" t="s">
        <v>81</v>
      </c>
      <c r="K750" t="s">
        <v>96</v>
      </c>
      <c r="L750">
        <v>2022</v>
      </c>
      <c r="M750" t="str">
        <f>TEXT(H750,"MM")</f>
        <v>03</v>
      </c>
      <c r="N750" t="str">
        <f>TEXT(H750,"DD")</f>
        <v>08</v>
      </c>
      <c r="O750" t="str">
        <f>IF(C750&gt;1000,"High","Low")</f>
        <v>High</v>
      </c>
      <c r="P750" t="str">
        <f>IF(C750&gt;2500,"HIGH",IF(C750&gt;1000,"MEDIUM",IF(C750&lt;1000,"LOW",0)))</f>
        <v>MEDIUM</v>
      </c>
    </row>
    <row r="751" spans="1:16" x14ac:dyDescent="0.35">
      <c r="A751" t="s">
        <v>711</v>
      </c>
      <c r="B751">
        <v>838</v>
      </c>
      <c r="C751">
        <v>271</v>
      </c>
      <c r="D751">
        <v>11</v>
      </c>
      <c r="E751" t="s">
        <v>26</v>
      </c>
      <c r="F751" t="s">
        <v>48</v>
      </c>
      <c r="G751" t="s">
        <v>34</v>
      </c>
      <c r="H751" s="1">
        <v>44620</v>
      </c>
      <c r="I751" t="s">
        <v>713</v>
      </c>
      <c r="J751" t="s">
        <v>19</v>
      </c>
      <c r="K751" t="s">
        <v>136</v>
      </c>
      <c r="L751">
        <v>2022</v>
      </c>
      <c r="M751" t="str">
        <f>TEXT(H751,"MM")</f>
        <v>02</v>
      </c>
      <c r="N751" t="str">
        <f>TEXT(H751,"DD")</f>
        <v>28</v>
      </c>
      <c r="O751" t="str">
        <f>IF(C751&gt;1000,"High","Low")</f>
        <v>Low</v>
      </c>
      <c r="P751" t="str">
        <f>IF(C751&gt;2500,"HIGH",IF(C751&gt;1000,"MEDIUM",IF(C751&lt;1000,"LOW",0)))</f>
        <v>LOW</v>
      </c>
    </row>
    <row r="752" spans="1:16" x14ac:dyDescent="0.35">
      <c r="A752" t="s">
        <v>711</v>
      </c>
      <c r="B752">
        <v>3577</v>
      </c>
      <c r="C752">
        <v>699</v>
      </c>
      <c r="D752">
        <v>2</v>
      </c>
      <c r="E752" t="s">
        <v>38</v>
      </c>
      <c r="F752" t="s">
        <v>39</v>
      </c>
      <c r="G752" t="s">
        <v>14</v>
      </c>
      <c r="H752" s="1">
        <v>44620</v>
      </c>
      <c r="I752" t="s">
        <v>713</v>
      </c>
      <c r="J752" t="s">
        <v>19</v>
      </c>
      <c r="K752" t="s">
        <v>136</v>
      </c>
      <c r="L752">
        <v>2022</v>
      </c>
      <c r="M752" t="str">
        <f>TEXT(H752,"MM")</f>
        <v>02</v>
      </c>
      <c r="N752" t="str">
        <f>TEXT(H752,"DD")</f>
        <v>28</v>
      </c>
      <c r="O752" t="str">
        <f>IF(C752&gt;1000,"High","Low")</f>
        <v>Low</v>
      </c>
      <c r="P752" t="str">
        <f>IF(C752&gt;2500,"HIGH",IF(C752&gt;1000,"MEDIUM",IF(C752&lt;1000,"LOW",0)))</f>
        <v>LOW</v>
      </c>
    </row>
    <row r="753" spans="1:16" x14ac:dyDescent="0.35">
      <c r="A753" t="s">
        <v>761</v>
      </c>
      <c r="B753">
        <v>3839</v>
      </c>
      <c r="C753">
        <v>1415</v>
      </c>
      <c r="D753">
        <v>10</v>
      </c>
      <c r="E753" t="s">
        <v>26</v>
      </c>
      <c r="F753" t="s">
        <v>66</v>
      </c>
      <c r="G753" t="s">
        <v>14</v>
      </c>
      <c r="H753" s="1">
        <v>44620</v>
      </c>
      <c r="I753" t="s">
        <v>763</v>
      </c>
      <c r="J753" t="s">
        <v>16</v>
      </c>
      <c r="K753" t="s">
        <v>30</v>
      </c>
      <c r="L753">
        <v>2022</v>
      </c>
      <c r="M753" t="str">
        <f>TEXT(H753,"MM")</f>
        <v>02</v>
      </c>
      <c r="N753" t="str">
        <f>TEXT(H753,"DD")</f>
        <v>28</v>
      </c>
      <c r="O753" t="str">
        <f>IF(C753&gt;1000,"High","Low")</f>
        <v>High</v>
      </c>
      <c r="P753" t="str">
        <f>IF(C753&gt;2500,"HIGH",IF(C753&gt;1000,"MEDIUM",IF(C753&lt;1000,"LOW",0)))</f>
        <v>MEDIUM</v>
      </c>
    </row>
    <row r="754" spans="1:16" x14ac:dyDescent="0.35">
      <c r="A754" t="s">
        <v>108</v>
      </c>
      <c r="B754">
        <v>6139</v>
      </c>
      <c r="C754">
        <v>451</v>
      </c>
      <c r="D754">
        <v>10</v>
      </c>
      <c r="E754" t="s">
        <v>38</v>
      </c>
      <c r="F754" t="s">
        <v>39</v>
      </c>
      <c r="G754" t="s">
        <v>28</v>
      </c>
      <c r="H754" s="1">
        <v>44618</v>
      </c>
      <c r="I754" t="s">
        <v>109</v>
      </c>
      <c r="J754" t="s">
        <v>16</v>
      </c>
      <c r="K754" t="s">
        <v>30</v>
      </c>
      <c r="L754">
        <v>2022</v>
      </c>
      <c r="M754" t="str">
        <f>TEXT(H754,"MM")</f>
        <v>02</v>
      </c>
      <c r="N754" t="str">
        <f>TEXT(H754,"DD")</f>
        <v>26</v>
      </c>
      <c r="O754" t="str">
        <f>IF(C754&gt;1000,"High","Low")</f>
        <v>Low</v>
      </c>
      <c r="P754" t="str">
        <f>IF(C754&gt;2500,"HIGH",IF(C754&gt;1000,"MEDIUM",IF(C754&lt;1000,"LOW",0)))</f>
        <v>LOW</v>
      </c>
    </row>
    <row r="755" spans="1:16" x14ac:dyDescent="0.35">
      <c r="A755" t="s">
        <v>108</v>
      </c>
      <c r="B755">
        <v>8636</v>
      </c>
      <c r="C755">
        <v>3192</v>
      </c>
      <c r="D755">
        <v>3</v>
      </c>
      <c r="E755" t="s">
        <v>38</v>
      </c>
      <c r="F755" t="s">
        <v>42</v>
      </c>
      <c r="G755" t="s">
        <v>55</v>
      </c>
      <c r="H755" s="1">
        <v>44618</v>
      </c>
      <c r="I755" t="s">
        <v>109</v>
      </c>
      <c r="J755" t="s">
        <v>16</v>
      </c>
      <c r="K755" t="s">
        <v>30</v>
      </c>
      <c r="L755">
        <v>2022</v>
      </c>
      <c r="M755" t="str">
        <f>TEXT(H755,"MM")</f>
        <v>02</v>
      </c>
      <c r="N755" t="str">
        <f>TEXT(H755,"DD")</f>
        <v>26</v>
      </c>
      <c r="O755" t="str">
        <f>IF(C755&gt;1000,"High","Low")</f>
        <v>High</v>
      </c>
      <c r="P755" t="str">
        <f>IF(C755&gt;2500,"HIGH",IF(C755&gt;1000,"MEDIUM",IF(C755&lt;1000,"LOW",0)))</f>
        <v>HIGH</v>
      </c>
    </row>
    <row r="756" spans="1:16" x14ac:dyDescent="0.35">
      <c r="A756" t="s">
        <v>108</v>
      </c>
      <c r="B756">
        <v>4439</v>
      </c>
      <c r="C756">
        <v>1712</v>
      </c>
      <c r="D756">
        <v>19</v>
      </c>
      <c r="E756" t="s">
        <v>38</v>
      </c>
      <c r="F756" t="s">
        <v>50</v>
      </c>
      <c r="G756" t="s">
        <v>40</v>
      </c>
      <c r="H756" s="1">
        <v>44618</v>
      </c>
      <c r="I756" t="s">
        <v>109</v>
      </c>
      <c r="J756" t="s">
        <v>16</v>
      </c>
      <c r="K756" t="s">
        <v>30</v>
      </c>
      <c r="L756">
        <v>2022</v>
      </c>
      <c r="M756" t="str">
        <f>TEXT(H756,"MM")</f>
        <v>02</v>
      </c>
      <c r="N756" t="str">
        <f>TEXT(H756,"DD")</f>
        <v>26</v>
      </c>
      <c r="O756" t="str">
        <f>IF(C756&gt;1000,"High","Low")</f>
        <v>High</v>
      </c>
      <c r="P756" t="str">
        <f>IF(C756&gt;2500,"HIGH",IF(C756&gt;1000,"MEDIUM",IF(C756&lt;1000,"LOW",0)))</f>
        <v>MEDIUM</v>
      </c>
    </row>
    <row r="757" spans="1:16" x14ac:dyDescent="0.35">
      <c r="A757" t="s">
        <v>349</v>
      </c>
      <c r="B757">
        <v>2323</v>
      </c>
      <c r="C757">
        <v>727</v>
      </c>
      <c r="D757">
        <v>7</v>
      </c>
      <c r="E757" t="s">
        <v>38</v>
      </c>
      <c r="F757" t="s">
        <v>39</v>
      </c>
      <c r="G757" t="s">
        <v>55</v>
      </c>
      <c r="H757" s="1">
        <v>44616</v>
      </c>
      <c r="I757" t="s">
        <v>350</v>
      </c>
      <c r="J757" t="s">
        <v>61</v>
      </c>
      <c r="K757" t="s">
        <v>62</v>
      </c>
      <c r="L757">
        <v>2022</v>
      </c>
      <c r="M757" t="str">
        <f>TEXT(H757,"MM")</f>
        <v>02</v>
      </c>
      <c r="N757" t="str">
        <f>TEXT(H757,"DD")</f>
        <v>24</v>
      </c>
      <c r="O757" t="str">
        <f>IF(C757&gt;1000,"High","Low")</f>
        <v>Low</v>
      </c>
      <c r="P757" t="str">
        <f>IF(C757&gt;2500,"HIGH",IF(C757&gt;1000,"MEDIUM",IF(C757&lt;1000,"LOW",0)))</f>
        <v>LOW</v>
      </c>
    </row>
    <row r="758" spans="1:16" x14ac:dyDescent="0.35">
      <c r="A758" t="s">
        <v>349</v>
      </c>
      <c r="B758">
        <v>1368</v>
      </c>
      <c r="C758">
        <v>406</v>
      </c>
      <c r="D758">
        <v>9</v>
      </c>
      <c r="E758" t="s">
        <v>38</v>
      </c>
      <c r="F758" t="s">
        <v>89</v>
      </c>
      <c r="G758" t="s">
        <v>14</v>
      </c>
      <c r="H758" s="1">
        <v>44616</v>
      </c>
      <c r="I758" t="s">
        <v>350</v>
      </c>
      <c r="J758" t="s">
        <v>61</v>
      </c>
      <c r="K758" t="s">
        <v>62</v>
      </c>
      <c r="L758">
        <v>2022</v>
      </c>
      <c r="M758" t="str">
        <f>TEXT(H758,"MM")</f>
        <v>02</v>
      </c>
      <c r="N758" t="str">
        <f>TEXT(H758,"DD")</f>
        <v>24</v>
      </c>
      <c r="O758" t="str">
        <f>IF(C758&gt;1000,"High","Low")</f>
        <v>Low</v>
      </c>
      <c r="P758" t="str">
        <f>IF(C758&gt;2500,"HIGH",IF(C758&gt;1000,"MEDIUM",IF(C758&lt;1000,"LOW",0)))</f>
        <v>LOW</v>
      </c>
    </row>
    <row r="759" spans="1:16" x14ac:dyDescent="0.35">
      <c r="A759" t="s">
        <v>129</v>
      </c>
      <c r="B759">
        <v>1591</v>
      </c>
      <c r="C759">
        <v>727</v>
      </c>
      <c r="D759">
        <v>5</v>
      </c>
      <c r="E759" t="s">
        <v>12</v>
      </c>
      <c r="F759" t="s">
        <v>13</v>
      </c>
      <c r="G759" t="s">
        <v>40</v>
      </c>
      <c r="H759" s="1">
        <v>44615</v>
      </c>
      <c r="I759" t="s">
        <v>132</v>
      </c>
      <c r="J759" t="s">
        <v>81</v>
      </c>
      <c r="K759" t="s">
        <v>88</v>
      </c>
      <c r="L759">
        <v>2022</v>
      </c>
      <c r="M759" t="str">
        <f>TEXT(H759,"MM")</f>
        <v>02</v>
      </c>
      <c r="N759" t="str">
        <f>TEXT(H759,"DD")</f>
        <v>23</v>
      </c>
      <c r="O759" t="str">
        <f>IF(C759&gt;1000,"High","Low")</f>
        <v>Low</v>
      </c>
      <c r="P759" t="str">
        <f>IF(C759&gt;2500,"HIGH",IF(C759&gt;1000,"MEDIUM",IF(C759&lt;1000,"LOW",0)))</f>
        <v>LOW</v>
      </c>
    </row>
    <row r="760" spans="1:16" x14ac:dyDescent="0.35">
      <c r="A760" t="s">
        <v>220</v>
      </c>
      <c r="B760">
        <v>3574</v>
      </c>
      <c r="C760">
        <v>851</v>
      </c>
      <c r="D760">
        <v>4</v>
      </c>
      <c r="E760" t="s">
        <v>12</v>
      </c>
      <c r="F760" t="s">
        <v>24</v>
      </c>
      <c r="G760" t="s">
        <v>40</v>
      </c>
      <c r="H760" s="1">
        <v>44615</v>
      </c>
      <c r="I760" t="s">
        <v>221</v>
      </c>
      <c r="J760" t="s">
        <v>36</v>
      </c>
      <c r="K760" t="s">
        <v>37</v>
      </c>
      <c r="L760">
        <v>2022</v>
      </c>
      <c r="M760" t="str">
        <f>TEXT(H760,"MM")</f>
        <v>02</v>
      </c>
      <c r="N760" t="str">
        <f>TEXT(H760,"DD")</f>
        <v>23</v>
      </c>
      <c r="O760" t="str">
        <f>IF(C760&gt;1000,"High","Low")</f>
        <v>Low</v>
      </c>
      <c r="P760" t="str">
        <f>IF(C760&gt;2500,"HIGH",IF(C760&gt;1000,"MEDIUM",IF(C760&lt;1000,"LOW",0)))</f>
        <v>LOW</v>
      </c>
    </row>
    <row r="761" spans="1:16" x14ac:dyDescent="0.35">
      <c r="A761" t="s">
        <v>220</v>
      </c>
      <c r="B761">
        <v>576</v>
      </c>
      <c r="C761">
        <v>76</v>
      </c>
      <c r="D761">
        <v>13</v>
      </c>
      <c r="E761" t="s">
        <v>38</v>
      </c>
      <c r="F761" t="s">
        <v>50</v>
      </c>
      <c r="G761" t="s">
        <v>14</v>
      </c>
      <c r="H761" s="1">
        <v>44615</v>
      </c>
      <c r="I761" t="s">
        <v>221</v>
      </c>
      <c r="J761" t="s">
        <v>36</v>
      </c>
      <c r="K761" t="s">
        <v>37</v>
      </c>
      <c r="L761">
        <v>2022</v>
      </c>
      <c r="M761" t="str">
        <f>TEXT(H761,"MM")</f>
        <v>02</v>
      </c>
      <c r="N761" t="str">
        <f>TEXT(H761,"DD")</f>
        <v>23</v>
      </c>
      <c r="O761" t="str">
        <f>IF(C761&gt;1000,"High","Low")</f>
        <v>Low</v>
      </c>
      <c r="P761" t="str">
        <f>IF(C761&gt;2500,"HIGH",IF(C761&gt;1000,"MEDIUM",IF(C761&lt;1000,"LOW",0)))</f>
        <v>LOW</v>
      </c>
    </row>
    <row r="762" spans="1:16" x14ac:dyDescent="0.35">
      <c r="A762" t="s">
        <v>1042</v>
      </c>
      <c r="B762">
        <v>1093</v>
      </c>
      <c r="C762">
        <v>397</v>
      </c>
      <c r="D762">
        <v>17</v>
      </c>
      <c r="E762" t="s">
        <v>12</v>
      </c>
      <c r="F762" t="s">
        <v>24</v>
      </c>
      <c r="G762" t="s">
        <v>40</v>
      </c>
      <c r="H762" s="1">
        <v>44614</v>
      </c>
      <c r="I762" t="s">
        <v>1045</v>
      </c>
      <c r="J762" t="s">
        <v>81</v>
      </c>
      <c r="K762" t="s">
        <v>82</v>
      </c>
      <c r="L762">
        <v>2022</v>
      </c>
      <c r="M762" t="str">
        <f>TEXT(H762,"MM")</f>
        <v>02</v>
      </c>
      <c r="N762" t="str">
        <f>TEXT(H762,"DD")</f>
        <v>22</v>
      </c>
      <c r="O762" t="str">
        <f>IF(C762&gt;1000,"High","Low")</f>
        <v>Low</v>
      </c>
      <c r="P762" t="str">
        <f>IF(C762&gt;2500,"HIGH",IF(C762&gt;1000,"MEDIUM",IF(C762&lt;1000,"LOW",0)))</f>
        <v>LOW</v>
      </c>
    </row>
    <row r="763" spans="1:16" x14ac:dyDescent="0.35">
      <c r="A763" t="s">
        <v>1042</v>
      </c>
      <c r="B763">
        <v>2636</v>
      </c>
      <c r="C763">
        <v>88</v>
      </c>
      <c r="D763">
        <v>11</v>
      </c>
      <c r="E763" t="s">
        <v>26</v>
      </c>
      <c r="F763" t="s">
        <v>54</v>
      </c>
      <c r="G763" t="s">
        <v>28</v>
      </c>
      <c r="H763" s="1">
        <v>44614</v>
      </c>
      <c r="I763" t="s">
        <v>1045</v>
      </c>
      <c r="J763" t="s">
        <v>81</v>
      </c>
      <c r="K763" t="s">
        <v>82</v>
      </c>
      <c r="L763">
        <v>2022</v>
      </c>
      <c r="M763" t="str">
        <f>TEXT(H763,"MM")</f>
        <v>02</v>
      </c>
      <c r="N763" t="str">
        <f>TEXT(H763,"DD")</f>
        <v>22</v>
      </c>
      <c r="O763" t="str">
        <f>IF(C763&gt;1000,"High","Low")</f>
        <v>Low</v>
      </c>
      <c r="P763" t="str">
        <f>IF(C763&gt;2500,"HIGH",IF(C763&gt;1000,"MEDIUM",IF(C763&lt;1000,"LOW",0)))</f>
        <v>LOW</v>
      </c>
    </row>
    <row r="764" spans="1:16" x14ac:dyDescent="0.35">
      <c r="A764" t="s">
        <v>617</v>
      </c>
      <c r="B764">
        <v>3288</v>
      </c>
      <c r="C764">
        <v>1477</v>
      </c>
      <c r="D764">
        <v>3</v>
      </c>
      <c r="E764" t="s">
        <v>26</v>
      </c>
      <c r="F764" t="s">
        <v>27</v>
      </c>
      <c r="G764" t="s">
        <v>34</v>
      </c>
      <c r="H764" s="1">
        <v>44611</v>
      </c>
      <c r="I764" t="s">
        <v>619</v>
      </c>
      <c r="J764" t="s">
        <v>19</v>
      </c>
      <c r="K764" t="s">
        <v>53</v>
      </c>
      <c r="L764">
        <v>2022</v>
      </c>
      <c r="M764" t="str">
        <f>TEXT(H764,"MM")</f>
        <v>02</v>
      </c>
      <c r="N764" t="str">
        <f>TEXT(H764,"DD")</f>
        <v>19</v>
      </c>
      <c r="O764" t="str">
        <f>IF(C764&gt;1000,"High","Low")</f>
        <v>High</v>
      </c>
      <c r="P764" t="str">
        <f>IF(C764&gt;2500,"HIGH",IF(C764&gt;1000,"MEDIUM",IF(C764&lt;1000,"LOW",0)))</f>
        <v>MEDIUM</v>
      </c>
    </row>
    <row r="765" spans="1:16" x14ac:dyDescent="0.35">
      <c r="A765" t="s">
        <v>1389</v>
      </c>
      <c r="B765">
        <v>526</v>
      </c>
      <c r="C765">
        <v>83</v>
      </c>
      <c r="D765">
        <v>4</v>
      </c>
      <c r="E765" t="s">
        <v>38</v>
      </c>
      <c r="F765" t="s">
        <v>50</v>
      </c>
      <c r="G765" t="s">
        <v>40</v>
      </c>
      <c r="H765" s="1">
        <v>44610</v>
      </c>
      <c r="I765" t="s">
        <v>1390</v>
      </c>
      <c r="J765" t="s">
        <v>19</v>
      </c>
      <c r="K765" t="s">
        <v>20</v>
      </c>
      <c r="L765">
        <v>2022</v>
      </c>
      <c r="M765" t="str">
        <f>TEXT(H765,"MM")</f>
        <v>02</v>
      </c>
      <c r="N765" t="str">
        <f>TEXT(H765,"DD")</f>
        <v>18</v>
      </c>
      <c r="O765" t="str">
        <f>IF(C765&gt;1000,"High","Low")</f>
        <v>Low</v>
      </c>
      <c r="P765" t="str">
        <f>IF(C765&gt;2500,"HIGH",IF(C765&gt;1000,"MEDIUM",IF(C765&lt;1000,"LOW",0)))</f>
        <v>LOW</v>
      </c>
    </row>
    <row r="766" spans="1:16" x14ac:dyDescent="0.35">
      <c r="A766" t="s">
        <v>938</v>
      </c>
      <c r="B766">
        <v>655</v>
      </c>
      <c r="C766">
        <v>297</v>
      </c>
      <c r="D766">
        <v>4</v>
      </c>
      <c r="E766" t="s">
        <v>26</v>
      </c>
      <c r="F766" t="s">
        <v>48</v>
      </c>
      <c r="G766" t="s">
        <v>28</v>
      </c>
      <c r="H766" s="1">
        <v>44607</v>
      </c>
      <c r="I766" t="s">
        <v>939</v>
      </c>
      <c r="J766" t="s">
        <v>22</v>
      </c>
      <c r="K766" t="s">
        <v>23</v>
      </c>
      <c r="L766">
        <v>2022</v>
      </c>
      <c r="M766" t="str">
        <f>TEXT(H766,"MM")</f>
        <v>02</v>
      </c>
      <c r="N766" t="str">
        <f>TEXT(H766,"DD")</f>
        <v>15</v>
      </c>
      <c r="O766" t="str">
        <f>IF(C766&gt;1000,"High","Low")</f>
        <v>Low</v>
      </c>
      <c r="P766" t="str">
        <f>IF(C766&gt;2500,"HIGH",IF(C766&gt;1000,"MEDIUM",IF(C766&lt;1000,"LOW",0)))</f>
        <v>LOW</v>
      </c>
    </row>
    <row r="767" spans="1:16" x14ac:dyDescent="0.35">
      <c r="A767" t="s">
        <v>1046</v>
      </c>
      <c r="B767">
        <v>7344</v>
      </c>
      <c r="C767">
        <v>2251</v>
      </c>
      <c r="D767">
        <v>7</v>
      </c>
      <c r="E767" t="s">
        <v>12</v>
      </c>
      <c r="F767" t="s">
        <v>13</v>
      </c>
      <c r="G767" t="s">
        <v>28</v>
      </c>
      <c r="H767" s="1">
        <v>44603</v>
      </c>
      <c r="I767" t="s">
        <v>1047</v>
      </c>
      <c r="J767" t="s">
        <v>16</v>
      </c>
      <c r="K767" t="s">
        <v>17</v>
      </c>
      <c r="L767">
        <v>2022</v>
      </c>
      <c r="M767" t="str">
        <f>TEXT(H767,"MM")</f>
        <v>02</v>
      </c>
      <c r="N767" t="str">
        <f>TEXT(H767,"DD")</f>
        <v>11</v>
      </c>
      <c r="O767" t="str">
        <f>IF(C767&gt;1000,"High","Low")</f>
        <v>High</v>
      </c>
      <c r="P767" t="str">
        <f>IF(C767&gt;2500,"HIGH",IF(C767&gt;1000,"MEDIUM",IF(C767&lt;1000,"LOW",0)))</f>
        <v>MEDIUM</v>
      </c>
    </row>
    <row r="768" spans="1:16" x14ac:dyDescent="0.35">
      <c r="A768" t="s">
        <v>1046</v>
      </c>
      <c r="B768">
        <v>7306</v>
      </c>
      <c r="C768">
        <v>1547</v>
      </c>
      <c r="D768">
        <v>3</v>
      </c>
      <c r="E768" t="s">
        <v>26</v>
      </c>
      <c r="F768" t="s">
        <v>54</v>
      </c>
      <c r="G768" t="s">
        <v>55</v>
      </c>
      <c r="H768" s="1">
        <v>44603</v>
      </c>
      <c r="I768" t="s">
        <v>1047</v>
      </c>
      <c r="J768" t="s">
        <v>16</v>
      </c>
      <c r="K768" t="s">
        <v>17</v>
      </c>
      <c r="L768">
        <v>2022</v>
      </c>
      <c r="M768" t="str">
        <f>TEXT(H768,"MM")</f>
        <v>02</v>
      </c>
      <c r="N768" t="str">
        <f>TEXT(H768,"DD")</f>
        <v>11</v>
      </c>
      <c r="O768" t="str">
        <f>IF(C768&gt;1000,"High","Low")</f>
        <v>High</v>
      </c>
      <c r="P768" t="str">
        <f>IF(C768&gt;2500,"HIGH",IF(C768&gt;1000,"MEDIUM",IF(C768&lt;1000,"LOW",0)))</f>
        <v>MEDIUM</v>
      </c>
    </row>
    <row r="769" spans="1:16" x14ac:dyDescent="0.35">
      <c r="A769" t="s">
        <v>1046</v>
      </c>
      <c r="B769">
        <v>5832</v>
      </c>
      <c r="C769">
        <v>2588</v>
      </c>
      <c r="D769">
        <v>10</v>
      </c>
      <c r="E769" t="s">
        <v>12</v>
      </c>
      <c r="F769" t="s">
        <v>24</v>
      </c>
      <c r="G769" t="s">
        <v>55</v>
      </c>
      <c r="H769" s="1">
        <v>44603</v>
      </c>
      <c r="I769" t="s">
        <v>1047</v>
      </c>
      <c r="J769" t="s">
        <v>16</v>
      </c>
      <c r="K769" t="s">
        <v>17</v>
      </c>
      <c r="L769">
        <v>2022</v>
      </c>
      <c r="M769" t="str">
        <f>TEXT(H769,"MM")</f>
        <v>02</v>
      </c>
      <c r="N769" t="str">
        <f>TEXT(H769,"DD")</f>
        <v>11</v>
      </c>
      <c r="O769" t="str">
        <f>IF(C769&gt;1000,"High","Low")</f>
        <v>High</v>
      </c>
      <c r="P769" t="str">
        <f>IF(C769&gt;2500,"HIGH",IF(C769&gt;1000,"MEDIUM",IF(C769&lt;1000,"LOW",0)))</f>
        <v>HIGH</v>
      </c>
    </row>
    <row r="770" spans="1:16" x14ac:dyDescent="0.35">
      <c r="A770" t="s">
        <v>686</v>
      </c>
      <c r="B770">
        <v>6109</v>
      </c>
      <c r="C770">
        <v>3040</v>
      </c>
      <c r="D770">
        <v>9</v>
      </c>
      <c r="E770" t="s">
        <v>38</v>
      </c>
      <c r="F770" t="s">
        <v>42</v>
      </c>
      <c r="G770" t="s">
        <v>34</v>
      </c>
      <c r="H770" s="1">
        <v>44602</v>
      </c>
      <c r="I770" t="s">
        <v>687</v>
      </c>
      <c r="J770" t="s">
        <v>22</v>
      </c>
      <c r="K770" t="s">
        <v>23</v>
      </c>
      <c r="L770">
        <v>2022</v>
      </c>
      <c r="M770" t="str">
        <f>TEXT(H770,"MM")</f>
        <v>02</v>
      </c>
      <c r="N770" t="str">
        <f>TEXT(H770,"DD")</f>
        <v>10</v>
      </c>
      <c r="O770" t="str">
        <f>IF(C770&gt;1000,"High","Low")</f>
        <v>High</v>
      </c>
      <c r="P770" t="str">
        <f>IF(C770&gt;2500,"HIGH",IF(C770&gt;1000,"MEDIUM",IF(C770&lt;1000,"LOW",0)))</f>
        <v>HIGH</v>
      </c>
    </row>
    <row r="771" spans="1:16" x14ac:dyDescent="0.35">
      <c r="A771" t="s">
        <v>686</v>
      </c>
      <c r="B771">
        <v>4628</v>
      </c>
      <c r="C771">
        <v>1491</v>
      </c>
      <c r="D771">
        <v>17</v>
      </c>
      <c r="E771" t="s">
        <v>12</v>
      </c>
      <c r="F771" t="s">
        <v>13</v>
      </c>
      <c r="G771" t="s">
        <v>14</v>
      </c>
      <c r="H771" s="1">
        <v>44602</v>
      </c>
      <c r="I771" t="s">
        <v>687</v>
      </c>
      <c r="J771" t="s">
        <v>22</v>
      </c>
      <c r="K771" t="s">
        <v>23</v>
      </c>
      <c r="L771">
        <v>2022</v>
      </c>
      <c r="M771" t="str">
        <f>TEXT(H771,"MM")</f>
        <v>02</v>
      </c>
      <c r="N771" t="str">
        <f>TEXT(H771,"DD")</f>
        <v>10</v>
      </c>
      <c r="O771" t="str">
        <f>IF(C771&gt;1000,"High","Low")</f>
        <v>High</v>
      </c>
      <c r="P771" t="str">
        <f>IF(C771&gt;2500,"HIGH",IF(C771&gt;1000,"MEDIUM",IF(C771&lt;1000,"LOW",0)))</f>
        <v>MEDIUM</v>
      </c>
    </row>
    <row r="772" spans="1:16" x14ac:dyDescent="0.35">
      <c r="A772" t="s">
        <v>698</v>
      </c>
      <c r="B772">
        <v>2804</v>
      </c>
      <c r="C772">
        <v>936</v>
      </c>
      <c r="D772">
        <v>10</v>
      </c>
      <c r="E772" t="s">
        <v>12</v>
      </c>
      <c r="F772" t="s">
        <v>13</v>
      </c>
      <c r="G772" t="s">
        <v>40</v>
      </c>
      <c r="H772" s="1">
        <v>44598</v>
      </c>
      <c r="I772" t="s">
        <v>699</v>
      </c>
      <c r="J772" t="s">
        <v>61</v>
      </c>
      <c r="K772" t="s">
        <v>73</v>
      </c>
      <c r="L772">
        <v>2022</v>
      </c>
      <c r="M772" t="str">
        <f>TEXT(H772,"MM")</f>
        <v>02</v>
      </c>
      <c r="N772" t="str">
        <f>TEXT(H772,"DD")</f>
        <v>06</v>
      </c>
      <c r="O772" t="str">
        <f>IF(C772&gt;1000,"High","Low")</f>
        <v>Low</v>
      </c>
      <c r="P772" t="str">
        <f>IF(C772&gt;2500,"HIGH",IF(C772&gt;1000,"MEDIUM",IF(C772&lt;1000,"LOW",0)))</f>
        <v>LOW</v>
      </c>
    </row>
    <row r="773" spans="1:16" x14ac:dyDescent="0.35">
      <c r="A773" t="s">
        <v>982</v>
      </c>
      <c r="B773">
        <v>3877</v>
      </c>
      <c r="C773">
        <v>481</v>
      </c>
      <c r="D773">
        <v>16</v>
      </c>
      <c r="E773" t="s">
        <v>38</v>
      </c>
      <c r="F773" t="s">
        <v>42</v>
      </c>
      <c r="G773" t="s">
        <v>28</v>
      </c>
      <c r="H773" s="1">
        <v>44596</v>
      </c>
      <c r="I773" t="s">
        <v>984</v>
      </c>
      <c r="J773" t="s">
        <v>22</v>
      </c>
      <c r="K773" t="s">
        <v>44</v>
      </c>
      <c r="L773">
        <v>2022</v>
      </c>
      <c r="M773" t="str">
        <f>TEXT(H773,"MM")</f>
        <v>02</v>
      </c>
      <c r="N773" t="str">
        <f>TEXT(H773,"DD")</f>
        <v>04</v>
      </c>
      <c r="O773" t="str">
        <f>IF(C773&gt;1000,"High","Low")</f>
        <v>Low</v>
      </c>
      <c r="P773" t="str">
        <f>IF(C773&gt;2500,"HIGH",IF(C773&gt;1000,"MEDIUM",IF(C773&lt;1000,"LOW",0)))</f>
        <v>LOW</v>
      </c>
    </row>
    <row r="774" spans="1:16" x14ac:dyDescent="0.35">
      <c r="A774" t="s">
        <v>151</v>
      </c>
      <c r="B774">
        <v>5704</v>
      </c>
      <c r="C774">
        <v>714</v>
      </c>
      <c r="D774">
        <v>13</v>
      </c>
      <c r="E774" t="s">
        <v>12</v>
      </c>
      <c r="F774" t="s">
        <v>33</v>
      </c>
      <c r="G774" t="s">
        <v>34</v>
      </c>
      <c r="H774" s="1">
        <v>44595</v>
      </c>
      <c r="I774" t="s">
        <v>152</v>
      </c>
      <c r="J774" t="s">
        <v>61</v>
      </c>
      <c r="K774" t="s">
        <v>73</v>
      </c>
      <c r="L774">
        <v>2022</v>
      </c>
      <c r="M774" t="str">
        <f>TEXT(H774,"MM")</f>
        <v>02</v>
      </c>
      <c r="N774" t="str">
        <f>TEXT(H774,"DD")</f>
        <v>03</v>
      </c>
      <c r="O774" t="str">
        <f>IF(C774&gt;1000,"High","Low")</f>
        <v>Low</v>
      </c>
      <c r="P774" t="str">
        <f>IF(C774&gt;2500,"HIGH",IF(C774&gt;1000,"MEDIUM",IF(C774&lt;1000,"LOW",0)))</f>
        <v>LOW</v>
      </c>
    </row>
    <row r="775" spans="1:16" x14ac:dyDescent="0.35">
      <c r="A775" t="s">
        <v>151</v>
      </c>
      <c r="B775">
        <v>8797</v>
      </c>
      <c r="C775">
        <v>1010</v>
      </c>
      <c r="D775">
        <v>8</v>
      </c>
      <c r="E775" t="s">
        <v>38</v>
      </c>
      <c r="F775" t="s">
        <v>39</v>
      </c>
      <c r="G775" t="s">
        <v>14</v>
      </c>
      <c r="H775" s="1">
        <v>44595</v>
      </c>
      <c r="I775" t="s">
        <v>152</v>
      </c>
      <c r="J775" t="s">
        <v>61</v>
      </c>
      <c r="K775" t="s">
        <v>73</v>
      </c>
      <c r="L775">
        <v>2022</v>
      </c>
      <c r="M775" t="str">
        <f>TEXT(H775,"MM")</f>
        <v>02</v>
      </c>
      <c r="N775" t="str">
        <f>TEXT(H775,"DD")</f>
        <v>03</v>
      </c>
      <c r="O775" t="str">
        <f>IF(C775&gt;1000,"High","Low")</f>
        <v>High</v>
      </c>
      <c r="P775" t="str">
        <f>IF(C775&gt;2500,"HIGH",IF(C775&gt;1000,"MEDIUM",IF(C775&lt;1000,"LOW",0)))</f>
        <v>MEDIUM</v>
      </c>
    </row>
    <row r="776" spans="1:16" x14ac:dyDescent="0.35">
      <c r="A776" t="s">
        <v>151</v>
      </c>
      <c r="B776">
        <v>9236</v>
      </c>
      <c r="C776">
        <v>2899</v>
      </c>
      <c r="D776">
        <v>5</v>
      </c>
      <c r="E776" t="s">
        <v>12</v>
      </c>
      <c r="F776" t="s">
        <v>33</v>
      </c>
      <c r="G776" t="s">
        <v>28</v>
      </c>
      <c r="H776" s="1">
        <v>44595</v>
      </c>
      <c r="I776" t="s">
        <v>152</v>
      </c>
      <c r="J776" t="s">
        <v>61</v>
      </c>
      <c r="K776" t="s">
        <v>73</v>
      </c>
      <c r="L776">
        <v>2022</v>
      </c>
      <c r="M776" t="str">
        <f>TEXT(H776,"MM")</f>
        <v>02</v>
      </c>
      <c r="N776" t="str">
        <f>TEXT(H776,"DD")</f>
        <v>03</v>
      </c>
      <c r="O776" t="str">
        <f>IF(C776&gt;1000,"High","Low")</f>
        <v>High</v>
      </c>
      <c r="P776" t="str">
        <f>IF(C776&gt;2500,"HIGH",IF(C776&gt;1000,"MEDIUM",IF(C776&lt;1000,"LOW",0)))</f>
        <v>HIGH</v>
      </c>
    </row>
    <row r="777" spans="1:16" x14ac:dyDescent="0.35">
      <c r="A777" t="s">
        <v>1067</v>
      </c>
      <c r="B777">
        <v>2078</v>
      </c>
      <c r="C777">
        <v>612</v>
      </c>
      <c r="D777">
        <v>6</v>
      </c>
      <c r="E777" t="s">
        <v>12</v>
      </c>
      <c r="F777" t="s">
        <v>33</v>
      </c>
      <c r="G777" t="s">
        <v>55</v>
      </c>
      <c r="H777" s="1">
        <v>44586</v>
      </c>
      <c r="I777" t="s">
        <v>1068</v>
      </c>
      <c r="J777" t="s">
        <v>61</v>
      </c>
      <c r="K777" t="s">
        <v>73</v>
      </c>
      <c r="L777">
        <v>2022</v>
      </c>
      <c r="M777" t="str">
        <f>TEXT(H777,"MM")</f>
        <v>01</v>
      </c>
      <c r="N777" t="str">
        <f>TEXT(H777,"DD")</f>
        <v>25</v>
      </c>
      <c r="O777" t="str">
        <f>IF(C777&gt;1000,"High","Low")</f>
        <v>Low</v>
      </c>
      <c r="P777" t="str">
        <f>IF(C777&gt;2500,"HIGH",IF(C777&gt;1000,"MEDIUM",IF(C777&lt;1000,"LOW",0)))</f>
        <v>LOW</v>
      </c>
    </row>
    <row r="778" spans="1:16" x14ac:dyDescent="0.35">
      <c r="A778" t="s">
        <v>71</v>
      </c>
      <c r="B778">
        <v>4206</v>
      </c>
      <c r="C778">
        <v>1821</v>
      </c>
      <c r="D778">
        <v>17</v>
      </c>
      <c r="E778" t="s">
        <v>12</v>
      </c>
      <c r="F778" t="s">
        <v>13</v>
      </c>
      <c r="G778" t="s">
        <v>34</v>
      </c>
      <c r="H778" s="1">
        <v>44584</v>
      </c>
      <c r="I778" t="s">
        <v>72</v>
      </c>
      <c r="J778" t="s">
        <v>61</v>
      </c>
      <c r="K778" t="s">
        <v>73</v>
      </c>
      <c r="L778">
        <v>2022</v>
      </c>
      <c r="M778" t="str">
        <f>TEXT(H778,"MM")</f>
        <v>01</v>
      </c>
      <c r="N778" t="str">
        <f>TEXT(H778,"DD")</f>
        <v>23</v>
      </c>
      <c r="O778" t="str">
        <f>IF(C778&gt;1000,"High","Low")</f>
        <v>High</v>
      </c>
      <c r="P778" t="str">
        <f>IF(C778&gt;2500,"HIGH",IF(C778&gt;1000,"MEDIUM",IF(C778&lt;1000,"LOW",0)))</f>
        <v>MEDIUM</v>
      </c>
    </row>
    <row r="779" spans="1:16" x14ac:dyDescent="0.35">
      <c r="A779" t="s">
        <v>658</v>
      </c>
      <c r="B779">
        <v>6236</v>
      </c>
      <c r="C779">
        <v>2839</v>
      </c>
      <c r="D779">
        <v>7</v>
      </c>
      <c r="E779" t="s">
        <v>12</v>
      </c>
      <c r="F779" t="s">
        <v>24</v>
      </c>
      <c r="G779" t="s">
        <v>40</v>
      </c>
      <c r="H779" s="1">
        <v>44581</v>
      </c>
      <c r="I779" t="s">
        <v>659</v>
      </c>
      <c r="J779" t="s">
        <v>19</v>
      </c>
      <c r="K779" t="s">
        <v>53</v>
      </c>
      <c r="L779">
        <v>2022</v>
      </c>
      <c r="M779" t="str">
        <f>TEXT(H779,"MM")</f>
        <v>01</v>
      </c>
      <c r="N779" t="str">
        <f>TEXT(H779,"DD")</f>
        <v>20</v>
      </c>
      <c r="O779" t="str">
        <f>IF(C779&gt;1000,"High","Low")</f>
        <v>High</v>
      </c>
      <c r="P779" t="str">
        <f>IF(C779&gt;2500,"HIGH",IF(C779&gt;1000,"MEDIUM",IF(C779&lt;1000,"LOW",0)))</f>
        <v>HIGH</v>
      </c>
    </row>
    <row r="780" spans="1:16" x14ac:dyDescent="0.35">
      <c r="A780" t="s">
        <v>1277</v>
      </c>
      <c r="B780">
        <v>7644</v>
      </c>
      <c r="C780">
        <v>2428</v>
      </c>
      <c r="D780">
        <v>6</v>
      </c>
      <c r="E780" t="s">
        <v>12</v>
      </c>
      <c r="F780" t="s">
        <v>69</v>
      </c>
      <c r="G780" t="s">
        <v>28</v>
      </c>
      <c r="H780" s="1">
        <v>44581</v>
      </c>
      <c r="I780" t="s">
        <v>1278</v>
      </c>
      <c r="J780" t="s">
        <v>19</v>
      </c>
      <c r="K780" t="s">
        <v>53</v>
      </c>
      <c r="L780">
        <v>2022</v>
      </c>
      <c r="M780" t="str">
        <f>TEXT(H780,"MM")</f>
        <v>01</v>
      </c>
      <c r="N780" t="str">
        <f>TEXT(H780,"DD")</f>
        <v>20</v>
      </c>
      <c r="O780" t="str">
        <f>IF(C780&gt;1000,"High","Low")</f>
        <v>High</v>
      </c>
      <c r="P780" t="str">
        <f>IF(C780&gt;2500,"HIGH",IF(C780&gt;1000,"MEDIUM",IF(C780&lt;1000,"LOW",0)))</f>
        <v>MEDIUM</v>
      </c>
    </row>
    <row r="781" spans="1:16" x14ac:dyDescent="0.35">
      <c r="A781" t="s">
        <v>1279</v>
      </c>
      <c r="B781">
        <v>1476</v>
      </c>
      <c r="C781">
        <v>247</v>
      </c>
      <c r="D781">
        <v>5</v>
      </c>
      <c r="E781" t="s">
        <v>38</v>
      </c>
      <c r="F781" t="s">
        <v>89</v>
      </c>
      <c r="G781" t="s">
        <v>55</v>
      </c>
      <c r="H781" s="1">
        <v>44580</v>
      </c>
      <c r="I781" t="s">
        <v>1281</v>
      </c>
      <c r="J781" t="s">
        <v>36</v>
      </c>
      <c r="K781" t="s">
        <v>64</v>
      </c>
      <c r="L781">
        <v>2022</v>
      </c>
      <c r="M781" t="str">
        <f>TEXT(H781,"MM")</f>
        <v>01</v>
      </c>
      <c r="N781" t="str">
        <f>TEXT(H781,"DD")</f>
        <v>19</v>
      </c>
      <c r="O781" t="str">
        <f>IF(C781&gt;1000,"High","Low")</f>
        <v>Low</v>
      </c>
      <c r="P781" t="str">
        <f>IF(C781&gt;2500,"HIGH",IF(C781&gt;1000,"MEDIUM",IF(C781&lt;1000,"LOW",0)))</f>
        <v>LOW</v>
      </c>
    </row>
    <row r="782" spans="1:16" x14ac:dyDescent="0.35">
      <c r="A782" t="s">
        <v>285</v>
      </c>
      <c r="B782">
        <v>738</v>
      </c>
      <c r="C782">
        <v>342</v>
      </c>
      <c r="D782">
        <v>2</v>
      </c>
      <c r="E782" t="s">
        <v>38</v>
      </c>
      <c r="F782" t="s">
        <v>42</v>
      </c>
      <c r="G782" t="s">
        <v>28</v>
      </c>
      <c r="H782" s="1">
        <v>44579</v>
      </c>
      <c r="I782" t="s">
        <v>289</v>
      </c>
      <c r="J782" t="s">
        <v>22</v>
      </c>
      <c r="K782" t="s">
        <v>44</v>
      </c>
      <c r="L782">
        <v>2022</v>
      </c>
      <c r="M782" t="str">
        <f>TEXT(H782,"MM")</f>
        <v>01</v>
      </c>
      <c r="N782" t="str">
        <f>TEXT(H782,"DD")</f>
        <v>18</v>
      </c>
      <c r="O782" t="str">
        <f>IF(C782&gt;1000,"High","Low")</f>
        <v>Low</v>
      </c>
      <c r="P782" t="str">
        <f>IF(C782&gt;2500,"HIGH",IF(C782&gt;1000,"MEDIUM",IF(C782&lt;1000,"LOW",0)))</f>
        <v>LOW</v>
      </c>
    </row>
    <row r="783" spans="1:16" x14ac:dyDescent="0.35">
      <c r="A783" t="s">
        <v>786</v>
      </c>
      <c r="B783">
        <v>2349</v>
      </c>
      <c r="C783">
        <v>319</v>
      </c>
      <c r="D783">
        <v>4</v>
      </c>
      <c r="E783" t="s">
        <v>26</v>
      </c>
      <c r="F783" t="s">
        <v>27</v>
      </c>
      <c r="G783" t="s">
        <v>14</v>
      </c>
      <c r="H783" s="1">
        <v>44579</v>
      </c>
      <c r="I783" t="s">
        <v>787</v>
      </c>
      <c r="J783" t="s">
        <v>16</v>
      </c>
      <c r="K783" t="s">
        <v>17</v>
      </c>
      <c r="L783">
        <v>2022</v>
      </c>
      <c r="M783" t="str">
        <f>TEXT(H783,"MM")</f>
        <v>01</v>
      </c>
      <c r="N783" t="str">
        <f>TEXT(H783,"DD")</f>
        <v>18</v>
      </c>
      <c r="O783" t="str">
        <f>IF(C783&gt;1000,"High","Low")</f>
        <v>Low</v>
      </c>
      <c r="P783" t="str">
        <f>IF(C783&gt;2500,"HIGH",IF(C783&gt;1000,"MEDIUM",IF(C783&lt;1000,"LOW",0)))</f>
        <v>LOW</v>
      </c>
    </row>
    <row r="784" spans="1:16" x14ac:dyDescent="0.35">
      <c r="A784" t="s">
        <v>786</v>
      </c>
      <c r="B784">
        <v>8220</v>
      </c>
      <c r="C784">
        <v>3882</v>
      </c>
      <c r="D784">
        <v>14</v>
      </c>
      <c r="E784" t="s">
        <v>38</v>
      </c>
      <c r="F784" t="s">
        <v>42</v>
      </c>
      <c r="G784" t="s">
        <v>14</v>
      </c>
      <c r="H784" s="1">
        <v>44579</v>
      </c>
      <c r="I784" t="s">
        <v>787</v>
      </c>
      <c r="J784" t="s">
        <v>16</v>
      </c>
      <c r="K784" t="s">
        <v>17</v>
      </c>
      <c r="L784">
        <v>2022</v>
      </c>
      <c r="M784" t="str">
        <f>TEXT(H784,"MM")</f>
        <v>01</v>
      </c>
      <c r="N784" t="str">
        <f>TEXT(H784,"DD")</f>
        <v>18</v>
      </c>
      <c r="O784" t="str">
        <f>IF(C784&gt;1000,"High","Low")</f>
        <v>High</v>
      </c>
      <c r="P784" t="str">
        <f>IF(C784&gt;2500,"HIGH",IF(C784&gt;1000,"MEDIUM",IF(C784&lt;1000,"LOW",0)))</f>
        <v>HIGH</v>
      </c>
    </row>
    <row r="785" spans="1:16" x14ac:dyDescent="0.35">
      <c r="A785" t="s">
        <v>786</v>
      </c>
      <c r="B785">
        <v>2379</v>
      </c>
      <c r="C785">
        <v>279</v>
      </c>
      <c r="D785">
        <v>7</v>
      </c>
      <c r="E785" t="s">
        <v>38</v>
      </c>
      <c r="F785" t="s">
        <v>42</v>
      </c>
      <c r="G785" t="s">
        <v>28</v>
      </c>
      <c r="H785" s="1">
        <v>44579</v>
      </c>
      <c r="I785" t="s">
        <v>787</v>
      </c>
      <c r="J785" t="s">
        <v>16</v>
      </c>
      <c r="K785" t="s">
        <v>17</v>
      </c>
      <c r="L785">
        <v>2022</v>
      </c>
      <c r="M785" t="str">
        <f>TEXT(H785,"MM")</f>
        <v>01</v>
      </c>
      <c r="N785" t="str">
        <f>TEXT(H785,"DD")</f>
        <v>18</v>
      </c>
      <c r="O785" t="str">
        <f>IF(C785&gt;1000,"High","Low")</f>
        <v>Low</v>
      </c>
      <c r="P785" t="str">
        <f>IF(C785&gt;2500,"HIGH",IF(C785&gt;1000,"MEDIUM",IF(C785&lt;1000,"LOW",0)))</f>
        <v>LOW</v>
      </c>
    </row>
    <row r="786" spans="1:16" x14ac:dyDescent="0.35">
      <c r="A786" t="s">
        <v>786</v>
      </c>
      <c r="B786">
        <v>7377</v>
      </c>
      <c r="C786">
        <v>2049</v>
      </c>
      <c r="D786">
        <v>4</v>
      </c>
      <c r="E786" t="s">
        <v>26</v>
      </c>
      <c r="F786" t="s">
        <v>48</v>
      </c>
      <c r="G786" t="s">
        <v>14</v>
      </c>
      <c r="H786" s="1">
        <v>44579</v>
      </c>
      <c r="I786" t="s">
        <v>787</v>
      </c>
      <c r="J786" t="s">
        <v>16</v>
      </c>
      <c r="K786" t="s">
        <v>17</v>
      </c>
      <c r="L786">
        <v>2022</v>
      </c>
      <c r="M786" t="str">
        <f>TEXT(H786,"MM")</f>
        <v>01</v>
      </c>
      <c r="N786" t="str">
        <f>TEXT(H786,"DD")</f>
        <v>18</v>
      </c>
      <c r="O786" t="str">
        <f>IF(C786&gt;1000,"High","Low")</f>
        <v>High</v>
      </c>
      <c r="P786" t="str">
        <f>IF(C786&gt;2500,"HIGH",IF(C786&gt;1000,"MEDIUM",IF(C786&lt;1000,"LOW",0)))</f>
        <v>MEDIUM</v>
      </c>
    </row>
    <row r="787" spans="1:16" x14ac:dyDescent="0.35">
      <c r="A787" t="s">
        <v>999</v>
      </c>
      <c r="B787">
        <v>1592</v>
      </c>
      <c r="C787">
        <v>480</v>
      </c>
      <c r="D787">
        <v>13</v>
      </c>
      <c r="E787" t="s">
        <v>12</v>
      </c>
      <c r="F787" t="s">
        <v>33</v>
      </c>
      <c r="G787" t="s">
        <v>28</v>
      </c>
      <c r="H787" s="1">
        <v>44579</v>
      </c>
      <c r="I787" t="s">
        <v>1000</v>
      </c>
      <c r="J787" t="s">
        <v>81</v>
      </c>
      <c r="K787" t="s">
        <v>96</v>
      </c>
      <c r="L787">
        <v>2022</v>
      </c>
      <c r="M787" t="str">
        <f>TEXT(H787,"MM")</f>
        <v>01</v>
      </c>
      <c r="N787" t="str">
        <f>TEXT(H787,"DD")</f>
        <v>18</v>
      </c>
      <c r="O787" t="str">
        <f>IF(C787&gt;1000,"High","Low")</f>
        <v>Low</v>
      </c>
      <c r="P787" t="str">
        <f>IF(C787&gt;2500,"HIGH",IF(C787&gt;1000,"MEDIUM",IF(C787&lt;1000,"LOW",0)))</f>
        <v>LOW</v>
      </c>
    </row>
    <row r="788" spans="1:16" x14ac:dyDescent="0.35">
      <c r="A788" t="s">
        <v>835</v>
      </c>
      <c r="B788">
        <v>6061</v>
      </c>
      <c r="C788">
        <v>2121</v>
      </c>
      <c r="D788">
        <v>19</v>
      </c>
      <c r="E788" t="s">
        <v>12</v>
      </c>
      <c r="F788" t="s">
        <v>33</v>
      </c>
      <c r="G788" t="s">
        <v>34</v>
      </c>
      <c r="H788" s="1">
        <v>44578</v>
      </c>
      <c r="I788" t="s">
        <v>837</v>
      </c>
      <c r="J788" t="s">
        <v>36</v>
      </c>
      <c r="K788" t="s">
        <v>64</v>
      </c>
      <c r="L788">
        <v>2022</v>
      </c>
      <c r="M788" t="str">
        <f>TEXT(H788,"MM")</f>
        <v>01</v>
      </c>
      <c r="N788" t="str">
        <f>TEXT(H788,"DD")</f>
        <v>17</v>
      </c>
      <c r="O788" t="str">
        <f>IF(C788&gt;1000,"High","Low")</f>
        <v>High</v>
      </c>
      <c r="P788" t="str">
        <f>IF(C788&gt;2500,"HIGH",IF(C788&gt;1000,"MEDIUM",IF(C788&lt;1000,"LOW",0)))</f>
        <v>MEDIUM</v>
      </c>
    </row>
    <row r="789" spans="1:16" x14ac:dyDescent="0.35">
      <c r="A789" t="s">
        <v>118</v>
      </c>
      <c r="B789">
        <v>1126</v>
      </c>
      <c r="C789">
        <v>55</v>
      </c>
      <c r="D789">
        <v>1</v>
      </c>
      <c r="E789" t="s">
        <v>38</v>
      </c>
      <c r="F789" t="s">
        <v>89</v>
      </c>
      <c r="G789" t="s">
        <v>14</v>
      </c>
      <c r="H789" s="1">
        <v>44577</v>
      </c>
      <c r="I789" t="s">
        <v>119</v>
      </c>
      <c r="J789" t="s">
        <v>16</v>
      </c>
      <c r="K789" t="s">
        <v>120</v>
      </c>
      <c r="L789">
        <v>2022</v>
      </c>
      <c r="M789" t="str">
        <f>TEXT(H789,"MM")</f>
        <v>01</v>
      </c>
      <c r="N789" t="str">
        <f>TEXT(H789,"DD")</f>
        <v>16</v>
      </c>
      <c r="O789" t="str">
        <f>IF(C789&gt;1000,"High","Low")</f>
        <v>Low</v>
      </c>
      <c r="P789" t="str">
        <f>IF(C789&gt;2500,"HIGH",IF(C789&gt;1000,"MEDIUM",IF(C789&lt;1000,"LOW",0)))</f>
        <v>LOW</v>
      </c>
    </row>
    <row r="790" spans="1:16" x14ac:dyDescent="0.35">
      <c r="A790" t="s">
        <v>274</v>
      </c>
      <c r="B790">
        <v>7421</v>
      </c>
      <c r="C790">
        <v>958</v>
      </c>
      <c r="D790">
        <v>10</v>
      </c>
      <c r="E790" t="s">
        <v>38</v>
      </c>
      <c r="F790" t="s">
        <v>39</v>
      </c>
      <c r="G790" t="s">
        <v>55</v>
      </c>
      <c r="H790" s="1">
        <v>44577</v>
      </c>
      <c r="I790" t="s">
        <v>276</v>
      </c>
      <c r="J790" t="s">
        <v>61</v>
      </c>
      <c r="K790" t="s">
        <v>110</v>
      </c>
      <c r="L790">
        <v>2022</v>
      </c>
      <c r="M790" t="str">
        <f>TEXT(H790,"MM")</f>
        <v>01</v>
      </c>
      <c r="N790" t="str">
        <f>TEXT(H790,"DD")</f>
        <v>16</v>
      </c>
      <c r="O790" t="str">
        <f>IF(C790&gt;1000,"High","Low")</f>
        <v>Low</v>
      </c>
      <c r="P790" t="str">
        <f>IF(C790&gt;2500,"HIGH",IF(C790&gt;1000,"MEDIUM",IF(C790&lt;1000,"LOW",0)))</f>
        <v>LOW</v>
      </c>
    </row>
    <row r="791" spans="1:16" x14ac:dyDescent="0.35">
      <c r="A791" t="s">
        <v>78</v>
      </c>
      <c r="B791">
        <v>3686</v>
      </c>
      <c r="C791">
        <v>760</v>
      </c>
      <c r="D791">
        <v>20</v>
      </c>
      <c r="E791" t="s">
        <v>26</v>
      </c>
      <c r="F791" t="s">
        <v>27</v>
      </c>
      <c r="G791" t="s">
        <v>28</v>
      </c>
      <c r="H791" s="1">
        <v>44576</v>
      </c>
      <c r="I791" t="s">
        <v>80</v>
      </c>
      <c r="J791" t="s">
        <v>81</v>
      </c>
      <c r="K791" t="s">
        <v>82</v>
      </c>
      <c r="L791">
        <v>2022</v>
      </c>
      <c r="M791" t="str">
        <f>TEXT(H791,"MM")</f>
        <v>01</v>
      </c>
      <c r="N791" t="str">
        <f>TEXT(H791,"DD")</f>
        <v>15</v>
      </c>
      <c r="O791" t="str">
        <f>IF(C791&gt;1000,"High","Low")</f>
        <v>Low</v>
      </c>
      <c r="P791" t="str">
        <f>IF(C791&gt;2500,"HIGH",IF(C791&gt;1000,"MEDIUM",IF(C791&lt;1000,"LOW",0)))</f>
        <v>LOW</v>
      </c>
    </row>
    <row r="792" spans="1:16" x14ac:dyDescent="0.35">
      <c r="A792" t="s">
        <v>278</v>
      </c>
      <c r="B792">
        <v>3099</v>
      </c>
      <c r="C792">
        <v>479</v>
      </c>
      <c r="D792">
        <v>1</v>
      </c>
      <c r="E792" t="s">
        <v>26</v>
      </c>
      <c r="F792" t="s">
        <v>54</v>
      </c>
      <c r="G792" t="s">
        <v>55</v>
      </c>
      <c r="H792" s="1">
        <v>44576</v>
      </c>
      <c r="I792" t="s">
        <v>279</v>
      </c>
      <c r="J792" t="s">
        <v>22</v>
      </c>
      <c r="K792" t="s">
        <v>23</v>
      </c>
      <c r="L792">
        <v>2022</v>
      </c>
      <c r="M792" t="str">
        <f>TEXT(H792,"MM")</f>
        <v>01</v>
      </c>
      <c r="N792" t="str">
        <f>TEXT(H792,"DD")</f>
        <v>15</v>
      </c>
      <c r="O792" t="str">
        <f>IF(C792&gt;1000,"High","Low")</f>
        <v>Low</v>
      </c>
      <c r="P792" t="str">
        <f>IF(C792&gt;2500,"HIGH",IF(C792&gt;1000,"MEDIUM",IF(C792&lt;1000,"LOW",0)))</f>
        <v>LOW</v>
      </c>
    </row>
    <row r="793" spans="1:16" x14ac:dyDescent="0.35">
      <c r="A793" t="s">
        <v>278</v>
      </c>
      <c r="B793">
        <v>2521</v>
      </c>
      <c r="C793">
        <v>906</v>
      </c>
      <c r="D793">
        <v>7</v>
      </c>
      <c r="E793" t="s">
        <v>12</v>
      </c>
      <c r="F793" t="s">
        <v>69</v>
      </c>
      <c r="G793" t="s">
        <v>55</v>
      </c>
      <c r="H793" s="1">
        <v>44576</v>
      </c>
      <c r="I793" t="s">
        <v>279</v>
      </c>
      <c r="J793" t="s">
        <v>22</v>
      </c>
      <c r="K793" t="s">
        <v>23</v>
      </c>
      <c r="L793">
        <v>2022</v>
      </c>
      <c r="M793" t="str">
        <f>TEXT(H793,"MM")</f>
        <v>01</v>
      </c>
      <c r="N793" t="str">
        <f>TEXT(H793,"DD")</f>
        <v>15</v>
      </c>
      <c r="O793" t="str">
        <f>IF(C793&gt;1000,"High","Low")</f>
        <v>Low</v>
      </c>
      <c r="P793" t="str">
        <f>IF(C793&gt;2500,"HIGH",IF(C793&gt;1000,"MEDIUM",IF(C793&lt;1000,"LOW",0)))</f>
        <v>LOW</v>
      </c>
    </row>
    <row r="794" spans="1:16" x14ac:dyDescent="0.35">
      <c r="A794" t="s">
        <v>933</v>
      </c>
      <c r="B794">
        <v>6389</v>
      </c>
      <c r="C794">
        <v>734</v>
      </c>
      <c r="D794">
        <v>1</v>
      </c>
      <c r="E794" t="s">
        <v>38</v>
      </c>
      <c r="F794" t="s">
        <v>50</v>
      </c>
      <c r="G794" t="s">
        <v>34</v>
      </c>
      <c r="H794" s="1">
        <v>44576</v>
      </c>
      <c r="I794" t="s">
        <v>934</v>
      </c>
      <c r="J794" t="s">
        <v>61</v>
      </c>
      <c r="K794" t="s">
        <v>62</v>
      </c>
      <c r="L794">
        <v>2022</v>
      </c>
      <c r="M794" t="str">
        <f>TEXT(H794,"MM")</f>
        <v>01</v>
      </c>
      <c r="N794" t="str">
        <f>TEXT(H794,"DD")</f>
        <v>15</v>
      </c>
      <c r="O794" t="str">
        <f>IF(C794&gt;1000,"High","Low")</f>
        <v>Low</v>
      </c>
      <c r="P794" t="str">
        <f>IF(C794&gt;2500,"HIGH",IF(C794&gt;1000,"MEDIUM",IF(C794&lt;1000,"LOW",0)))</f>
        <v>LOW</v>
      </c>
    </row>
    <row r="795" spans="1:16" x14ac:dyDescent="0.35">
      <c r="A795" t="s">
        <v>422</v>
      </c>
      <c r="B795">
        <v>3522</v>
      </c>
      <c r="C795">
        <v>898</v>
      </c>
      <c r="D795">
        <v>15</v>
      </c>
      <c r="E795" t="s">
        <v>26</v>
      </c>
      <c r="F795" t="s">
        <v>27</v>
      </c>
      <c r="G795" t="s">
        <v>40</v>
      </c>
      <c r="H795" s="1">
        <v>44575</v>
      </c>
      <c r="I795" t="s">
        <v>424</v>
      </c>
      <c r="J795" t="s">
        <v>36</v>
      </c>
      <c r="K795" t="s">
        <v>37</v>
      </c>
      <c r="L795">
        <v>2022</v>
      </c>
      <c r="M795" t="str">
        <f>TEXT(H795,"MM")</f>
        <v>01</v>
      </c>
      <c r="N795" t="str">
        <f>TEXT(H795,"DD")</f>
        <v>14</v>
      </c>
      <c r="O795" t="str">
        <f>IF(C795&gt;1000,"High","Low")</f>
        <v>Low</v>
      </c>
      <c r="P795" t="str">
        <f>IF(C795&gt;2500,"HIGH",IF(C795&gt;1000,"MEDIUM",IF(C795&lt;1000,"LOW",0)))</f>
        <v>LOW</v>
      </c>
    </row>
    <row r="796" spans="1:16" x14ac:dyDescent="0.35">
      <c r="A796" t="s">
        <v>468</v>
      </c>
      <c r="B796">
        <v>8438</v>
      </c>
      <c r="C796">
        <v>3427</v>
      </c>
      <c r="D796">
        <v>12</v>
      </c>
      <c r="E796" t="s">
        <v>26</v>
      </c>
      <c r="F796" t="s">
        <v>66</v>
      </c>
      <c r="G796" t="s">
        <v>40</v>
      </c>
      <c r="H796" s="1">
        <v>44575</v>
      </c>
      <c r="I796" t="s">
        <v>469</v>
      </c>
      <c r="J796" t="s">
        <v>22</v>
      </c>
      <c r="K796" t="s">
        <v>23</v>
      </c>
      <c r="L796">
        <v>2022</v>
      </c>
      <c r="M796" t="str">
        <f>TEXT(H796,"MM")</f>
        <v>01</v>
      </c>
      <c r="N796" t="str">
        <f>TEXT(H796,"DD")</f>
        <v>14</v>
      </c>
      <c r="O796" t="str">
        <f>IF(C796&gt;1000,"High","Low")</f>
        <v>High</v>
      </c>
      <c r="P796" t="str">
        <f>IF(C796&gt;2500,"HIGH",IF(C796&gt;1000,"MEDIUM",IF(C796&lt;1000,"LOW",0)))</f>
        <v>HIGH</v>
      </c>
    </row>
    <row r="797" spans="1:16" x14ac:dyDescent="0.35">
      <c r="A797" t="s">
        <v>468</v>
      </c>
      <c r="B797">
        <v>1689</v>
      </c>
      <c r="C797">
        <v>109</v>
      </c>
      <c r="D797">
        <v>9</v>
      </c>
      <c r="E797" t="s">
        <v>12</v>
      </c>
      <c r="F797" t="s">
        <v>13</v>
      </c>
      <c r="G797" t="s">
        <v>14</v>
      </c>
      <c r="H797" s="1">
        <v>44575</v>
      </c>
      <c r="I797" t="s">
        <v>469</v>
      </c>
      <c r="J797" t="s">
        <v>22</v>
      </c>
      <c r="K797" t="s">
        <v>23</v>
      </c>
      <c r="L797">
        <v>2022</v>
      </c>
      <c r="M797" t="str">
        <f>TEXT(H797,"MM")</f>
        <v>01</v>
      </c>
      <c r="N797" t="str">
        <f>TEXT(H797,"DD")</f>
        <v>14</v>
      </c>
      <c r="O797" t="str">
        <f>IF(C797&gt;1000,"High","Low")</f>
        <v>Low</v>
      </c>
      <c r="P797" t="str">
        <f>IF(C797&gt;2500,"HIGH",IF(C797&gt;1000,"MEDIUM",IF(C797&lt;1000,"LOW",0)))</f>
        <v>LOW</v>
      </c>
    </row>
    <row r="798" spans="1:16" x14ac:dyDescent="0.35">
      <c r="A798" t="s">
        <v>468</v>
      </c>
      <c r="B798">
        <v>3936</v>
      </c>
      <c r="C798">
        <v>1626</v>
      </c>
      <c r="D798">
        <v>14</v>
      </c>
      <c r="E798" t="s">
        <v>26</v>
      </c>
      <c r="F798" t="s">
        <v>54</v>
      </c>
      <c r="G798" t="s">
        <v>55</v>
      </c>
      <c r="H798" s="1">
        <v>44575</v>
      </c>
      <c r="I798" t="s">
        <v>469</v>
      </c>
      <c r="J798" t="s">
        <v>22</v>
      </c>
      <c r="K798" t="s">
        <v>23</v>
      </c>
      <c r="L798">
        <v>2022</v>
      </c>
      <c r="M798" t="str">
        <f>TEXT(H798,"MM")</f>
        <v>01</v>
      </c>
      <c r="N798" t="str">
        <f>TEXT(H798,"DD")</f>
        <v>14</v>
      </c>
      <c r="O798" t="str">
        <f>IF(C798&gt;1000,"High","Low")</f>
        <v>High</v>
      </c>
      <c r="P798" t="str">
        <f>IF(C798&gt;2500,"HIGH",IF(C798&gt;1000,"MEDIUM",IF(C798&lt;1000,"LOW",0)))</f>
        <v>MEDIUM</v>
      </c>
    </row>
    <row r="799" spans="1:16" x14ac:dyDescent="0.35">
      <c r="A799" t="s">
        <v>1266</v>
      </c>
      <c r="B799">
        <v>9909</v>
      </c>
      <c r="C799">
        <v>2999</v>
      </c>
      <c r="D799">
        <v>18</v>
      </c>
      <c r="E799" t="s">
        <v>26</v>
      </c>
      <c r="F799" t="s">
        <v>48</v>
      </c>
      <c r="G799" t="s">
        <v>55</v>
      </c>
      <c r="H799" s="1">
        <v>44574</v>
      </c>
      <c r="I799" t="s">
        <v>1268</v>
      </c>
      <c r="J799" t="s">
        <v>61</v>
      </c>
      <c r="K799" t="s">
        <v>73</v>
      </c>
      <c r="L799">
        <v>2022</v>
      </c>
      <c r="M799" t="str">
        <f>TEXT(H799,"MM")</f>
        <v>01</v>
      </c>
      <c r="N799" t="str">
        <f>TEXT(H799,"DD")</f>
        <v>13</v>
      </c>
      <c r="O799" t="str">
        <f>IF(C799&gt;1000,"High","Low")</f>
        <v>High</v>
      </c>
      <c r="P799" t="str">
        <f>IF(C799&gt;2500,"HIGH",IF(C799&gt;1000,"MEDIUM",IF(C799&lt;1000,"LOW",0)))</f>
        <v>HIGH</v>
      </c>
    </row>
    <row r="800" spans="1:16" x14ac:dyDescent="0.35">
      <c r="A800" t="s">
        <v>592</v>
      </c>
      <c r="B800">
        <v>3022</v>
      </c>
      <c r="C800">
        <v>384</v>
      </c>
      <c r="D800">
        <v>1</v>
      </c>
      <c r="E800" t="s">
        <v>26</v>
      </c>
      <c r="F800" t="s">
        <v>27</v>
      </c>
      <c r="G800" t="s">
        <v>40</v>
      </c>
      <c r="H800" s="1">
        <v>44572</v>
      </c>
      <c r="I800" t="s">
        <v>593</v>
      </c>
      <c r="J800" t="s">
        <v>61</v>
      </c>
      <c r="K800" t="s">
        <v>73</v>
      </c>
      <c r="L800">
        <v>2022</v>
      </c>
      <c r="M800" t="str">
        <f>TEXT(H800,"MM")</f>
        <v>01</v>
      </c>
      <c r="N800" t="str">
        <f>TEXT(H800,"DD")</f>
        <v>11</v>
      </c>
      <c r="O800" t="str">
        <f>IF(C800&gt;1000,"High","Low")</f>
        <v>Low</v>
      </c>
      <c r="P800" t="str">
        <f>IF(C800&gt;2500,"HIGH",IF(C800&gt;1000,"MEDIUM",IF(C800&lt;1000,"LOW",0)))</f>
        <v>LOW</v>
      </c>
    </row>
    <row r="801" spans="1:16" x14ac:dyDescent="0.35">
      <c r="A801" t="s">
        <v>592</v>
      </c>
      <c r="B801">
        <v>5266</v>
      </c>
      <c r="C801">
        <v>1111</v>
      </c>
      <c r="D801">
        <v>13</v>
      </c>
      <c r="E801" t="s">
        <v>12</v>
      </c>
      <c r="F801" t="s">
        <v>13</v>
      </c>
      <c r="G801" t="s">
        <v>28</v>
      </c>
      <c r="H801" s="1">
        <v>44572</v>
      </c>
      <c r="I801" t="s">
        <v>593</v>
      </c>
      <c r="J801" t="s">
        <v>61</v>
      </c>
      <c r="K801" t="s">
        <v>73</v>
      </c>
      <c r="L801">
        <v>2022</v>
      </c>
      <c r="M801" t="str">
        <f>TEXT(H801,"MM")</f>
        <v>01</v>
      </c>
      <c r="N801" t="str">
        <f>TEXT(H801,"DD")</f>
        <v>11</v>
      </c>
      <c r="O801" t="str">
        <f>IF(C801&gt;1000,"High","Low")</f>
        <v>High</v>
      </c>
      <c r="P801" t="str">
        <f>IF(C801&gt;2500,"HIGH",IF(C801&gt;1000,"MEDIUM",IF(C801&lt;1000,"LOW",0)))</f>
        <v>MEDIUM</v>
      </c>
    </row>
    <row r="802" spans="1:16" x14ac:dyDescent="0.35">
      <c r="A802" t="s">
        <v>1134</v>
      </c>
      <c r="B802">
        <v>9215</v>
      </c>
      <c r="C802">
        <v>767</v>
      </c>
      <c r="D802">
        <v>13</v>
      </c>
      <c r="E802" t="s">
        <v>12</v>
      </c>
      <c r="F802" t="s">
        <v>24</v>
      </c>
      <c r="G802" t="s">
        <v>55</v>
      </c>
      <c r="H802" s="1">
        <v>44571</v>
      </c>
      <c r="I802" t="s">
        <v>1135</v>
      </c>
      <c r="J802" t="s">
        <v>16</v>
      </c>
      <c r="K802" t="s">
        <v>120</v>
      </c>
      <c r="L802">
        <v>2022</v>
      </c>
      <c r="M802" t="str">
        <f>TEXT(H802,"MM")</f>
        <v>01</v>
      </c>
      <c r="N802" t="str">
        <f>TEXT(H802,"DD")</f>
        <v>10</v>
      </c>
      <c r="O802" t="str">
        <f>IF(C802&gt;1000,"High","Low")</f>
        <v>Low</v>
      </c>
      <c r="P802" t="str">
        <f>IF(C802&gt;2500,"HIGH",IF(C802&gt;1000,"MEDIUM",IF(C802&lt;1000,"LOW",0)))</f>
        <v>LOW</v>
      </c>
    </row>
    <row r="803" spans="1:16" x14ac:dyDescent="0.35">
      <c r="A803" t="s">
        <v>1166</v>
      </c>
      <c r="B803">
        <v>8752</v>
      </c>
      <c r="C803">
        <v>1686</v>
      </c>
      <c r="D803">
        <v>9</v>
      </c>
      <c r="E803" t="s">
        <v>38</v>
      </c>
      <c r="F803" t="s">
        <v>39</v>
      </c>
      <c r="G803" t="s">
        <v>28</v>
      </c>
      <c r="H803" s="1">
        <v>44569</v>
      </c>
      <c r="I803" t="s">
        <v>1169</v>
      </c>
      <c r="J803" t="s">
        <v>19</v>
      </c>
      <c r="K803" t="s">
        <v>20</v>
      </c>
      <c r="L803">
        <v>2022</v>
      </c>
      <c r="M803" t="str">
        <f>TEXT(H803,"MM")</f>
        <v>01</v>
      </c>
      <c r="N803" t="str">
        <f>TEXT(H803,"DD")</f>
        <v>08</v>
      </c>
      <c r="O803" t="str">
        <f>IF(C803&gt;1000,"High","Low")</f>
        <v>High</v>
      </c>
      <c r="P803" t="str">
        <f>IF(C803&gt;2500,"HIGH",IF(C803&gt;1000,"MEDIUM",IF(C803&lt;1000,"LOW",0)))</f>
        <v>MEDIUM</v>
      </c>
    </row>
    <row r="804" spans="1:16" x14ac:dyDescent="0.35">
      <c r="A804" t="s">
        <v>94</v>
      </c>
      <c r="B804">
        <v>8293</v>
      </c>
      <c r="C804">
        <v>2632</v>
      </c>
      <c r="D804">
        <v>8</v>
      </c>
      <c r="E804" t="s">
        <v>26</v>
      </c>
      <c r="F804" t="s">
        <v>66</v>
      </c>
      <c r="G804" t="s">
        <v>55</v>
      </c>
      <c r="H804" s="1">
        <v>44566</v>
      </c>
      <c r="I804" t="s">
        <v>95</v>
      </c>
      <c r="J804" t="s">
        <v>81</v>
      </c>
      <c r="K804" t="s">
        <v>96</v>
      </c>
      <c r="L804">
        <v>2022</v>
      </c>
      <c r="M804" t="str">
        <f>TEXT(H804,"MM")</f>
        <v>01</v>
      </c>
      <c r="N804" t="str">
        <f>TEXT(H804,"DD")</f>
        <v>05</v>
      </c>
      <c r="O804" t="str">
        <f>IF(C804&gt;1000,"High","Low")</f>
        <v>High</v>
      </c>
      <c r="P804" t="str">
        <f>IF(C804&gt;2500,"HIGH",IF(C804&gt;1000,"MEDIUM",IF(C804&lt;1000,"LOW",0)))</f>
        <v>HIGH</v>
      </c>
    </row>
    <row r="805" spans="1:16" x14ac:dyDescent="0.35">
      <c r="A805" t="s">
        <v>94</v>
      </c>
      <c r="B805">
        <v>2863</v>
      </c>
      <c r="C805">
        <v>205</v>
      </c>
      <c r="D805">
        <v>17</v>
      </c>
      <c r="E805" t="s">
        <v>12</v>
      </c>
      <c r="F805" t="s">
        <v>69</v>
      </c>
      <c r="G805" t="s">
        <v>14</v>
      </c>
      <c r="H805" s="1">
        <v>44566</v>
      </c>
      <c r="I805" t="s">
        <v>95</v>
      </c>
      <c r="J805" t="s">
        <v>81</v>
      </c>
      <c r="K805" t="s">
        <v>96</v>
      </c>
      <c r="L805">
        <v>2022</v>
      </c>
      <c r="M805" t="str">
        <f>TEXT(H805,"MM")</f>
        <v>01</v>
      </c>
      <c r="N805" t="str">
        <f>TEXT(H805,"DD")</f>
        <v>05</v>
      </c>
      <c r="O805" t="str">
        <f>IF(C805&gt;1000,"High","Low")</f>
        <v>Low</v>
      </c>
      <c r="P805" t="str">
        <f>IF(C805&gt;2500,"HIGH",IF(C805&gt;1000,"MEDIUM",IF(C805&lt;1000,"LOW",0)))</f>
        <v>LOW</v>
      </c>
    </row>
    <row r="806" spans="1:16" x14ac:dyDescent="0.35">
      <c r="A806" t="s">
        <v>661</v>
      </c>
      <c r="B806">
        <v>5410</v>
      </c>
      <c r="C806">
        <v>2456</v>
      </c>
      <c r="D806">
        <v>8</v>
      </c>
      <c r="E806" t="s">
        <v>38</v>
      </c>
      <c r="F806" t="s">
        <v>42</v>
      </c>
      <c r="G806" t="s">
        <v>40</v>
      </c>
      <c r="H806" s="1">
        <v>44565</v>
      </c>
      <c r="I806" t="s">
        <v>663</v>
      </c>
      <c r="J806" t="s">
        <v>16</v>
      </c>
      <c r="K806" t="s">
        <v>120</v>
      </c>
      <c r="L806">
        <v>2022</v>
      </c>
      <c r="M806" t="str">
        <f>TEXT(H806,"MM")</f>
        <v>01</v>
      </c>
      <c r="N806" t="str">
        <f>TEXT(H806,"DD")</f>
        <v>04</v>
      </c>
      <c r="O806" t="str">
        <f>IF(C806&gt;1000,"High","Low")</f>
        <v>High</v>
      </c>
      <c r="P806" t="str">
        <f>IF(C806&gt;2500,"HIGH",IF(C806&gt;1000,"MEDIUM",IF(C806&lt;1000,"LOW",0)))</f>
        <v>MEDIUM</v>
      </c>
    </row>
    <row r="807" spans="1:16" x14ac:dyDescent="0.35">
      <c r="A807" t="s">
        <v>190</v>
      </c>
      <c r="B807">
        <v>706</v>
      </c>
      <c r="C807">
        <v>197</v>
      </c>
      <c r="D807">
        <v>11</v>
      </c>
      <c r="E807" t="s">
        <v>12</v>
      </c>
      <c r="F807" t="s">
        <v>33</v>
      </c>
      <c r="G807" t="s">
        <v>40</v>
      </c>
      <c r="H807" s="1">
        <v>44563</v>
      </c>
      <c r="I807" t="s">
        <v>191</v>
      </c>
      <c r="J807" t="s">
        <v>61</v>
      </c>
      <c r="K807" t="s">
        <v>73</v>
      </c>
      <c r="L807">
        <v>2022</v>
      </c>
      <c r="M807" t="str">
        <f>TEXT(H807,"MM")</f>
        <v>01</v>
      </c>
      <c r="N807" t="str">
        <f>TEXT(H807,"DD")</f>
        <v>02</v>
      </c>
      <c r="O807" t="str">
        <f>IF(C807&gt;1000,"High","Low")</f>
        <v>Low</v>
      </c>
      <c r="P807" t="str">
        <f>IF(C807&gt;2500,"HIGH",IF(C807&gt;1000,"MEDIUM",IF(C807&lt;1000,"LOW",0)))</f>
        <v>LOW</v>
      </c>
    </row>
    <row r="808" spans="1:16" x14ac:dyDescent="0.35">
      <c r="A808" t="s">
        <v>343</v>
      </c>
      <c r="B808">
        <v>1281</v>
      </c>
      <c r="C808">
        <v>340</v>
      </c>
      <c r="D808">
        <v>3</v>
      </c>
      <c r="E808" t="s">
        <v>12</v>
      </c>
      <c r="F808" t="s">
        <v>13</v>
      </c>
      <c r="G808" t="s">
        <v>28</v>
      </c>
      <c r="H808" s="1">
        <v>44561</v>
      </c>
      <c r="I808" t="s">
        <v>344</v>
      </c>
      <c r="J808" t="s">
        <v>61</v>
      </c>
      <c r="K808" t="s">
        <v>73</v>
      </c>
      <c r="L808">
        <v>2021</v>
      </c>
      <c r="M808" t="str">
        <f>TEXT(H808,"MM")</f>
        <v>12</v>
      </c>
      <c r="N808" t="str">
        <f>TEXT(H808,"DD")</f>
        <v>31</v>
      </c>
      <c r="O808" t="str">
        <f>IF(C808&gt;1000,"High","Low")</f>
        <v>Low</v>
      </c>
      <c r="P808" t="str">
        <f>IF(C808&gt;2500,"HIGH",IF(C808&gt;1000,"MEDIUM",IF(C808&lt;1000,"LOW",0)))</f>
        <v>LOW</v>
      </c>
    </row>
    <row r="809" spans="1:16" x14ac:dyDescent="0.35">
      <c r="A809" t="s">
        <v>343</v>
      </c>
      <c r="B809">
        <v>2404</v>
      </c>
      <c r="C809">
        <v>253</v>
      </c>
      <c r="D809">
        <v>15</v>
      </c>
      <c r="E809" t="s">
        <v>12</v>
      </c>
      <c r="F809" t="s">
        <v>33</v>
      </c>
      <c r="G809" t="s">
        <v>55</v>
      </c>
      <c r="H809" s="1">
        <v>44561</v>
      </c>
      <c r="I809" t="s">
        <v>344</v>
      </c>
      <c r="J809" t="s">
        <v>61</v>
      </c>
      <c r="K809" t="s">
        <v>73</v>
      </c>
      <c r="L809">
        <v>2021</v>
      </c>
      <c r="M809" t="str">
        <f>TEXT(H809,"MM")</f>
        <v>12</v>
      </c>
      <c r="N809" t="str">
        <f>TEXT(H809,"DD")</f>
        <v>31</v>
      </c>
      <c r="O809" t="str">
        <f>IF(C809&gt;1000,"High","Low")</f>
        <v>Low</v>
      </c>
      <c r="P809" t="str">
        <f>IF(C809&gt;2500,"HIGH",IF(C809&gt;1000,"MEDIUM",IF(C809&lt;1000,"LOW",0)))</f>
        <v>LOW</v>
      </c>
    </row>
    <row r="810" spans="1:16" x14ac:dyDescent="0.35">
      <c r="A810" t="s">
        <v>1230</v>
      </c>
      <c r="B810">
        <v>3189</v>
      </c>
      <c r="C810">
        <v>1180</v>
      </c>
      <c r="D810">
        <v>19</v>
      </c>
      <c r="E810" t="s">
        <v>26</v>
      </c>
      <c r="F810" t="s">
        <v>54</v>
      </c>
      <c r="G810" t="s">
        <v>40</v>
      </c>
      <c r="H810" s="1">
        <v>44561</v>
      </c>
      <c r="I810" t="s">
        <v>1231</v>
      </c>
      <c r="J810" t="s">
        <v>22</v>
      </c>
      <c r="K810" t="s">
        <v>44</v>
      </c>
      <c r="L810">
        <v>2021</v>
      </c>
      <c r="M810" t="str">
        <f>TEXT(H810,"MM")</f>
        <v>12</v>
      </c>
      <c r="N810" t="str">
        <f>TEXT(H810,"DD")</f>
        <v>31</v>
      </c>
      <c r="O810" t="str">
        <f>IF(C810&gt;1000,"High","Low")</f>
        <v>High</v>
      </c>
      <c r="P810" t="str">
        <f>IF(C810&gt;2500,"HIGH",IF(C810&gt;1000,"MEDIUM",IF(C810&lt;1000,"LOW",0)))</f>
        <v>MEDIUM</v>
      </c>
    </row>
    <row r="811" spans="1:16" x14ac:dyDescent="0.35">
      <c r="A811" t="s">
        <v>745</v>
      </c>
      <c r="B811">
        <v>6732</v>
      </c>
      <c r="C811">
        <v>911</v>
      </c>
      <c r="D811">
        <v>19</v>
      </c>
      <c r="E811" t="s">
        <v>38</v>
      </c>
      <c r="F811" t="s">
        <v>89</v>
      </c>
      <c r="G811" t="s">
        <v>34</v>
      </c>
      <c r="H811" s="1">
        <v>44559</v>
      </c>
      <c r="I811" t="s">
        <v>746</v>
      </c>
      <c r="J811" t="s">
        <v>22</v>
      </c>
      <c r="K811" t="s">
        <v>23</v>
      </c>
      <c r="L811">
        <v>2021</v>
      </c>
      <c r="M811" t="str">
        <f>TEXT(H811,"MM")</f>
        <v>12</v>
      </c>
      <c r="N811" t="str">
        <f>TEXT(H811,"DD")</f>
        <v>29</v>
      </c>
      <c r="O811" t="str">
        <f>IF(C811&gt;1000,"High","Low")</f>
        <v>Low</v>
      </c>
      <c r="P811" t="str">
        <f>IF(C811&gt;2500,"HIGH",IF(C811&gt;1000,"MEDIUM",IF(C811&lt;1000,"LOW",0)))</f>
        <v>LOW</v>
      </c>
    </row>
    <row r="812" spans="1:16" x14ac:dyDescent="0.35">
      <c r="A812" t="s">
        <v>745</v>
      </c>
      <c r="B812">
        <v>4495</v>
      </c>
      <c r="C812">
        <v>1408</v>
      </c>
      <c r="D812">
        <v>14</v>
      </c>
      <c r="E812" t="s">
        <v>26</v>
      </c>
      <c r="F812" t="s">
        <v>27</v>
      </c>
      <c r="G812" t="s">
        <v>34</v>
      </c>
      <c r="H812" s="1">
        <v>44559</v>
      </c>
      <c r="I812" t="s">
        <v>746</v>
      </c>
      <c r="J812" t="s">
        <v>22</v>
      </c>
      <c r="K812" t="s">
        <v>23</v>
      </c>
      <c r="L812">
        <v>2021</v>
      </c>
      <c r="M812" t="str">
        <f>TEXT(H812,"MM")</f>
        <v>12</v>
      </c>
      <c r="N812" t="str">
        <f>TEXT(H812,"DD")</f>
        <v>29</v>
      </c>
      <c r="O812" t="str">
        <f>IF(C812&gt;1000,"High","Low")</f>
        <v>High</v>
      </c>
      <c r="P812" t="str">
        <f>IF(C812&gt;2500,"HIGH",IF(C812&gt;1000,"MEDIUM",IF(C812&lt;1000,"LOW",0)))</f>
        <v>MEDIUM</v>
      </c>
    </row>
    <row r="813" spans="1:16" x14ac:dyDescent="0.35">
      <c r="A813" t="s">
        <v>664</v>
      </c>
      <c r="B813">
        <v>3024</v>
      </c>
      <c r="C813">
        <v>1353</v>
      </c>
      <c r="D813">
        <v>1</v>
      </c>
      <c r="E813" t="s">
        <v>38</v>
      </c>
      <c r="F813" t="s">
        <v>50</v>
      </c>
      <c r="G813" t="s">
        <v>40</v>
      </c>
      <c r="H813" s="1">
        <v>44558</v>
      </c>
      <c r="I813" t="s">
        <v>666</v>
      </c>
      <c r="J813" t="s">
        <v>81</v>
      </c>
      <c r="K813" t="s">
        <v>82</v>
      </c>
      <c r="L813">
        <v>2021</v>
      </c>
      <c r="M813" t="str">
        <f>TEXT(H813,"MM")</f>
        <v>12</v>
      </c>
      <c r="N813" t="str">
        <f>TEXT(H813,"DD")</f>
        <v>28</v>
      </c>
      <c r="O813" t="str">
        <f>IF(C813&gt;1000,"High","Low")</f>
        <v>High</v>
      </c>
      <c r="P813" t="str">
        <f>IF(C813&gt;2500,"HIGH",IF(C813&gt;1000,"MEDIUM",IF(C813&lt;1000,"LOW",0)))</f>
        <v>MEDIUM</v>
      </c>
    </row>
    <row r="814" spans="1:16" x14ac:dyDescent="0.35">
      <c r="A814" t="s">
        <v>991</v>
      </c>
      <c r="B814">
        <v>7105</v>
      </c>
      <c r="C814">
        <v>2782</v>
      </c>
      <c r="D814">
        <v>19</v>
      </c>
      <c r="E814" t="s">
        <v>26</v>
      </c>
      <c r="F814" t="s">
        <v>27</v>
      </c>
      <c r="G814" t="s">
        <v>55</v>
      </c>
      <c r="H814" s="1">
        <v>44555</v>
      </c>
      <c r="I814" t="s">
        <v>992</v>
      </c>
      <c r="J814" t="s">
        <v>81</v>
      </c>
      <c r="K814" t="s">
        <v>82</v>
      </c>
      <c r="L814">
        <v>2021</v>
      </c>
      <c r="M814" t="str">
        <f>TEXT(H814,"MM")</f>
        <v>12</v>
      </c>
      <c r="N814" t="str">
        <f>TEXT(H814,"DD")</f>
        <v>25</v>
      </c>
      <c r="O814" t="str">
        <f>IF(C814&gt;1000,"High","Low")</f>
        <v>High</v>
      </c>
      <c r="P814" t="str">
        <f>IF(C814&gt;2500,"HIGH",IF(C814&gt;1000,"MEDIUM",IF(C814&lt;1000,"LOW",0)))</f>
        <v>HIGH</v>
      </c>
    </row>
    <row r="815" spans="1:16" x14ac:dyDescent="0.35">
      <c r="A815" t="s">
        <v>611</v>
      </c>
      <c r="B815">
        <v>4852</v>
      </c>
      <c r="C815">
        <v>218</v>
      </c>
      <c r="D815">
        <v>2</v>
      </c>
      <c r="E815" t="s">
        <v>38</v>
      </c>
      <c r="F815" t="s">
        <v>39</v>
      </c>
      <c r="G815" t="s">
        <v>34</v>
      </c>
      <c r="H815" s="1">
        <v>44554</v>
      </c>
      <c r="I815" t="s">
        <v>613</v>
      </c>
      <c r="J815" t="s">
        <v>16</v>
      </c>
      <c r="K815" t="s">
        <v>120</v>
      </c>
      <c r="L815">
        <v>2021</v>
      </c>
      <c r="M815" t="str">
        <f>TEXT(H815,"MM")</f>
        <v>12</v>
      </c>
      <c r="N815" t="str">
        <f>TEXT(H815,"DD")</f>
        <v>24</v>
      </c>
      <c r="O815" t="str">
        <f>IF(C815&gt;1000,"High","Low")</f>
        <v>Low</v>
      </c>
      <c r="P815" t="str">
        <f>IF(C815&gt;2500,"HIGH",IF(C815&gt;1000,"MEDIUM",IF(C815&lt;1000,"LOW",0)))</f>
        <v>LOW</v>
      </c>
    </row>
    <row r="816" spans="1:16" x14ac:dyDescent="0.35">
      <c r="A816" t="s">
        <v>512</v>
      </c>
      <c r="B816">
        <v>975</v>
      </c>
      <c r="C816">
        <v>224</v>
      </c>
      <c r="D816">
        <v>18</v>
      </c>
      <c r="E816" t="s">
        <v>26</v>
      </c>
      <c r="F816" t="s">
        <v>27</v>
      </c>
      <c r="G816" t="s">
        <v>55</v>
      </c>
      <c r="H816" s="1">
        <v>44552</v>
      </c>
      <c r="I816" t="s">
        <v>513</v>
      </c>
      <c r="J816" t="s">
        <v>36</v>
      </c>
      <c r="K816" t="s">
        <v>64</v>
      </c>
      <c r="L816">
        <v>2021</v>
      </c>
      <c r="M816" t="str">
        <f>TEXT(H816,"MM")</f>
        <v>12</v>
      </c>
      <c r="N816" t="str">
        <f>TEXT(H816,"DD")</f>
        <v>22</v>
      </c>
      <c r="O816" t="str">
        <f>IF(C816&gt;1000,"High","Low")</f>
        <v>Low</v>
      </c>
      <c r="P816" t="str">
        <f>IF(C816&gt;2500,"HIGH",IF(C816&gt;1000,"MEDIUM",IF(C816&lt;1000,"LOW",0)))</f>
        <v>LOW</v>
      </c>
    </row>
    <row r="817" spans="1:16" x14ac:dyDescent="0.35">
      <c r="A817" t="s">
        <v>512</v>
      </c>
      <c r="B817">
        <v>4492</v>
      </c>
      <c r="C817">
        <v>1450</v>
      </c>
      <c r="D817">
        <v>7</v>
      </c>
      <c r="E817" t="s">
        <v>38</v>
      </c>
      <c r="F817" t="s">
        <v>39</v>
      </c>
      <c r="G817" t="s">
        <v>34</v>
      </c>
      <c r="H817" s="1">
        <v>44552</v>
      </c>
      <c r="I817" t="s">
        <v>513</v>
      </c>
      <c r="J817" t="s">
        <v>36</v>
      </c>
      <c r="K817" t="s">
        <v>64</v>
      </c>
      <c r="L817">
        <v>2021</v>
      </c>
      <c r="M817" t="str">
        <f>TEXT(H817,"MM")</f>
        <v>12</v>
      </c>
      <c r="N817" t="str">
        <f>TEXT(H817,"DD")</f>
        <v>22</v>
      </c>
      <c r="O817" t="str">
        <f>IF(C817&gt;1000,"High","Low")</f>
        <v>High</v>
      </c>
      <c r="P817" t="str">
        <f>IF(C817&gt;2500,"HIGH",IF(C817&gt;1000,"MEDIUM",IF(C817&lt;1000,"LOW",0)))</f>
        <v>MEDIUM</v>
      </c>
    </row>
    <row r="818" spans="1:16" x14ac:dyDescent="0.35">
      <c r="A818" t="s">
        <v>512</v>
      </c>
      <c r="B818">
        <v>7957</v>
      </c>
      <c r="C818">
        <v>2834</v>
      </c>
      <c r="D818">
        <v>12</v>
      </c>
      <c r="E818" t="s">
        <v>38</v>
      </c>
      <c r="F818" t="s">
        <v>42</v>
      </c>
      <c r="G818" t="s">
        <v>14</v>
      </c>
      <c r="H818" s="1">
        <v>44552</v>
      </c>
      <c r="I818" t="s">
        <v>513</v>
      </c>
      <c r="J818" t="s">
        <v>36</v>
      </c>
      <c r="K818" t="s">
        <v>64</v>
      </c>
      <c r="L818">
        <v>2021</v>
      </c>
      <c r="M818" t="str">
        <f>TEXT(H818,"MM")</f>
        <v>12</v>
      </c>
      <c r="N818" t="str">
        <f>TEXT(H818,"DD")</f>
        <v>22</v>
      </c>
      <c r="O818" t="str">
        <f>IF(C818&gt;1000,"High","Low")</f>
        <v>High</v>
      </c>
      <c r="P818" t="str">
        <f>IF(C818&gt;2500,"HIGH",IF(C818&gt;1000,"MEDIUM",IF(C818&lt;1000,"LOW",0)))</f>
        <v>HIGH</v>
      </c>
    </row>
    <row r="819" spans="1:16" x14ac:dyDescent="0.35">
      <c r="A819" t="s">
        <v>74</v>
      </c>
      <c r="B819">
        <v>5219</v>
      </c>
      <c r="C819">
        <v>1180</v>
      </c>
      <c r="D819">
        <v>20</v>
      </c>
      <c r="E819" t="s">
        <v>26</v>
      </c>
      <c r="F819" t="s">
        <v>66</v>
      </c>
      <c r="G819" t="s">
        <v>55</v>
      </c>
      <c r="H819" s="1">
        <v>44547</v>
      </c>
      <c r="I819" t="s">
        <v>75</v>
      </c>
      <c r="J819" t="s">
        <v>22</v>
      </c>
      <c r="K819" t="s">
        <v>44</v>
      </c>
      <c r="L819">
        <v>2021</v>
      </c>
      <c r="M819" t="str">
        <f>TEXT(H819,"MM")</f>
        <v>12</v>
      </c>
      <c r="N819" t="str">
        <f>TEXT(H819,"DD")</f>
        <v>17</v>
      </c>
      <c r="O819" t="str">
        <f>IF(C819&gt;1000,"High","Low")</f>
        <v>High</v>
      </c>
      <c r="P819" t="str">
        <f>IF(C819&gt;2500,"HIGH",IF(C819&gt;1000,"MEDIUM",IF(C819&lt;1000,"LOW",0)))</f>
        <v>MEDIUM</v>
      </c>
    </row>
    <row r="820" spans="1:16" x14ac:dyDescent="0.35">
      <c r="A820" t="s">
        <v>742</v>
      </c>
      <c r="B820">
        <v>9279</v>
      </c>
      <c r="C820">
        <v>552</v>
      </c>
      <c r="D820">
        <v>14</v>
      </c>
      <c r="E820" t="s">
        <v>38</v>
      </c>
      <c r="F820" t="s">
        <v>42</v>
      </c>
      <c r="G820" t="s">
        <v>34</v>
      </c>
      <c r="H820" s="1">
        <v>44544</v>
      </c>
      <c r="I820" t="s">
        <v>743</v>
      </c>
      <c r="J820" t="s">
        <v>22</v>
      </c>
      <c r="K820" t="s">
        <v>23</v>
      </c>
      <c r="L820">
        <v>2021</v>
      </c>
      <c r="M820" t="str">
        <f>TEXT(H820,"MM")</f>
        <v>12</v>
      </c>
      <c r="N820" t="str">
        <f>TEXT(H820,"DD")</f>
        <v>14</v>
      </c>
      <c r="O820" t="str">
        <f>IF(C820&gt;1000,"High","Low")</f>
        <v>Low</v>
      </c>
      <c r="P820" t="str">
        <f>IF(C820&gt;2500,"HIGH",IF(C820&gt;1000,"MEDIUM",IF(C820&lt;1000,"LOW",0)))</f>
        <v>LOW</v>
      </c>
    </row>
    <row r="821" spans="1:16" x14ac:dyDescent="0.35">
      <c r="A821" t="s">
        <v>742</v>
      </c>
      <c r="B821">
        <v>2596</v>
      </c>
      <c r="C821">
        <v>1003</v>
      </c>
      <c r="D821">
        <v>19</v>
      </c>
      <c r="E821" t="s">
        <v>26</v>
      </c>
      <c r="F821" t="s">
        <v>54</v>
      </c>
      <c r="G821" t="s">
        <v>40</v>
      </c>
      <c r="H821" s="1">
        <v>44544</v>
      </c>
      <c r="I821" t="s">
        <v>743</v>
      </c>
      <c r="J821" t="s">
        <v>22</v>
      </c>
      <c r="K821" t="s">
        <v>23</v>
      </c>
      <c r="L821">
        <v>2021</v>
      </c>
      <c r="M821" t="str">
        <f>TEXT(H821,"MM")</f>
        <v>12</v>
      </c>
      <c r="N821" t="str">
        <f>TEXT(H821,"DD")</f>
        <v>14</v>
      </c>
      <c r="O821" t="str">
        <f>IF(C821&gt;1000,"High","Low")</f>
        <v>High</v>
      </c>
      <c r="P821" t="str">
        <f>IF(C821&gt;2500,"HIGH",IF(C821&gt;1000,"MEDIUM",IF(C821&lt;1000,"LOW",0)))</f>
        <v>MEDIUM</v>
      </c>
    </row>
    <row r="822" spans="1:16" x14ac:dyDescent="0.35">
      <c r="A822" t="s">
        <v>1223</v>
      </c>
      <c r="B822">
        <v>6724</v>
      </c>
      <c r="C822">
        <v>1539</v>
      </c>
      <c r="D822">
        <v>19</v>
      </c>
      <c r="E822" t="s">
        <v>38</v>
      </c>
      <c r="F822" t="s">
        <v>89</v>
      </c>
      <c r="G822" t="s">
        <v>55</v>
      </c>
      <c r="H822" s="1">
        <v>44543</v>
      </c>
      <c r="I822" t="s">
        <v>1224</v>
      </c>
      <c r="J822" t="s">
        <v>36</v>
      </c>
      <c r="K822" t="s">
        <v>77</v>
      </c>
      <c r="L822">
        <v>2021</v>
      </c>
      <c r="M822" t="str">
        <f>TEXT(H822,"MM")</f>
        <v>12</v>
      </c>
      <c r="N822" t="str">
        <f>TEXT(H822,"DD")</f>
        <v>13</v>
      </c>
      <c r="O822" t="str">
        <f>IF(C822&gt;1000,"High","Low")</f>
        <v>High</v>
      </c>
      <c r="P822" t="str">
        <f>IF(C822&gt;2500,"HIGH",IF(C822&gt;1000,"MEDIUM",IF(C822&lt;1000,"LOW",0)))</f>
        <v>MEDIUM</v>
      </c>
    </row>
    <row r="823" spans="1:16" x14ac:dyDescent="0.35">
      <c r="A823" t="s">
        <v>151</v>
      </c>
      <c r="B823">
        <v>5704</v>
      </c>
      <c r="C823">
        <v>714</v>
      </c>
      <c r="D823">
        <v>13</v>
      </c>
      <c r="E823" t="s">
        <v>12</v>
      </c>
      <c r="F823" t="s">
        <v>33</v>
      </c>
      <c r="G823" t="s">
        <v>34</v>
      </c>
      <c r="H823" s="1">
        <v>44542</v>
      </c>
      <c r="I823" t="s">
        <v>153</v>
      </c>
      <c r="J823" t="s">
        <v>36</v>
      </c>
      <c r="K823" t="s">
        <v>64</v>
      </c>
      <c r="L823">
        <v>2021</v>
      </c>
      <c r="M823" t="str">
        <f>TEXT(H823,"MM")</f>
        <v>12</v>
      </c>
      <c r="N823" t="str">
        <f>TEXT(H823,"DD")</f>
        <v>12</v>
      </c>
      <c r="O823" t="str">
        <f>IF(C823&gt;1000,"High","Low")</f>
        <v>Low</v>
      </c>
      <c r="P823" t="str">
        <f>IF(C823&gt;2500,"HIGH",IF(C823&gt;1000,"MEDIUM",IF(C823&lt;1000,"LOW",0)))</f>
        <v>LOW</v>
      </c>
    </row>
    <row r="824" spans="1:16" x14ac:dyDescent="0.35">
      <c r="A824" t="s">
        <v>151</v>
      </c>
      <c r="B824">
        <v>8797</v>
      </c>
      <c r="C824">
        <v>1010</v>
      </c>
      <c r="D824">
        <v>8</v>
      </c>
      <c r="E824" t="s">
        <v>38</v>
      </c>
      <c r="F824" t="s">
        <v>39</v>
      </c>
      <c r="G824" t="s">
        <v>14</v>
      </c>
      <c r="H824" s="1">
        <v>44542</v>
      </c>
      <c r="I824" t="s">
        <v>153</v>
      </c>
      <c r="J824" t="s">
        <v>36</v>
      </c>
      <c r="K824" t="s">
        <v>64</v>
      </c>
      <c r="L824">
        <v>2021</v>
      </c>
      <c r="M824" t="str">
        <f>TEXT(H824,"MM")</f>
        <v>12</v>
      </c>
      <c r="N824" t="str">
        <f>TEXT(H824,"DD")</f>
        <v>12</v>
      </c>
      <c r="O824" t="str">
        <f>IF(C824&gt;1000,"High","Low")</f>
        <v>High</v>
      </c>
      <c r="P824" t="str">
        <f>IF(C824&gt;2500,"HIGH",IF(C824&gt;1000,"MEDIUM",IF(C824&lt;1000,"LOW",0)))</f>
        <v>MEDIUM</v>
      </c>
    </row>
    <row r="825" spans="1:16" x14ac:dyDescent="0.35">
      <c r="A825" t="s">
        <v>151</v>
      </c>
      <c r="B825">
        <v>9236</v>
      </c>
      <c r="C825">
        <v>2899</v>
      </c>
      <c r="D825">
        <v>5</v>
      </c>
      <c r="E825" t="s">
        <v>12</v>
      </c>
      <c r="F825" t="s">
        <v>33</v>
      </c>
      <c r="G825" t="s">
        <v>28</v>
      </c>
      <c r="H825" s="1">
        <v>44542</v>
      </c>
      <c r="I825" t="s">
        <v>153</v>
      </c>
      <c r="J825" t="s">
        <v>36</v>
      </c>
      <c r="K825" t="s">
        <v>64</v>
      </c>
      <c r="L825">
        <v>2021</v>
      </c>
      <c r="M825" t="str">
        <f>TEXT(H825,"MM")</f>
        <v>12</v>
      </c>
      <c r="N825" t="str">
        <f>TEXT(H825,"DD")</f>
        <v>12</v>
      </c>
      <c r="O825" t="str">
        <f>IF(C825&gt;1000,"High","Low")</f>
        <v>High</v>
      </c>
      <c r="P825" t="str">
        <f>IF(C825&gt;2500,"HIGH",IF(C825&gt;1000,"MEDIUM",IF(C825&lt;1000,"LOW",0)))</f>
        <v>HIGH</v>
      </c>
    </row>
    <row r="826" spans="1:16" x14ac:dyDescent="0.35">
      <c r="A826" t="s">
        <v>740</v>
      </c>
      <c r="B826">
        <v>1397</v>
      </c>
      <c r="C826">
        <v>686</v>
      </c>
      <c r="D826">
        <v>11</v>
      </c>
      <c r="E826" t="s">
        <v>38</v>
      </c>
      <c r="F826" t="s">
        <v>42</v>
      </c>
      <c r="G826" t="s">
        <v>40</v>
      </c>
      <c r="H826" s="1">
        <v>44537</v>
      </c>
      <c r="I826" t="s">
        <v>741</v>
      </c>
      <c r="J826" t="s">
        <v>22</v>
      </c>
      <c r="K826" t="s">
        <v>44</v>
      </c>
      <c r="L826">
        <v>2021</v>
      </c>
      <c r="M826" t="str">
        <f>TEXT(H826,"MM")</f>
        <v>12</v>
      </c>
      <c r="N826" t="str">
        <f>TEXT(H826,"DD")</f>
        <v>07</v>
      </c>
      <c r="O826" t="str">
        <f>IF(C826&gt;1000,"High","Low")</f>
        <v>Low</v>
      </c>
      <c r="P826" t="str">
        <f>IF(C826&gt;2500,"HIGH",IF(C826&gt;1000,"MEDIUM",IF(C826&lt;1000,"LOW",0)))</f>
        <v>LOW</v>
      </c>
    </row>
    <row r="827" spans="1:16" x14ac:dyDescent="0.35">
      <c r="A827" t="s">
        <v>1339</v>
      </c>
      <c r="B827">
        <v>4897</v>
      </c>
      <c r="C827">
        <v>1001</v>
      </c>
      <c r="D827">
        <v>14</v>
      </c>
      <c r="E827" t="s">
        <v>38</v>
      </c>
      <c r="F827" t="s">
        <v>50</v>
      </c>
      <c r="G827" t="s">
        <v>28</v>
      </c>
      <c r="H827" s="1">
        <v>44537</v>
      </c>
      <c r="I827" t="s">
        <v>1340</v>
      </c>
      <c r="J827" t="s">
        <v>61</v>
      </c>
      <c r="K827" t="s">
        <v>110</v>
      </c>
      <c r="L827">
        <v>2021</v>
      </c>
      <c r="M827" t="str">
        <f>TEXT(H827,"MM")</f>
        <v>12</v>
      </c>
      <c r="N827" t="str">
        <f>TEXT(H827,"DD")</f>
        <v>07</v>
      </c>
      <c r="O827" t="str">
        <f>IF(C827&gt;1000,"High","Low")</f>
        <v>High</v>
      </c>
      <c r="P827" t="str">
        <f>IF(C827&gt;2500,"HIGH",IF(C827&gt;1000,"MEDIUM",IF(C827&lt;1000,"LOW",0)))</f>
        <v>MEDIUM</v>
      </c>
    </row>
    <row r="828" spans="1:16" x14ac:dyDescent="0.35">
      <c r="A828" t="s">
        <v>208</v>
      </c>
      <c r="B828">
        <v>7340</v>
      </c>
      <c r="C828">
        <v>2271</v>
      </c>
      <c r="D828">
        <v>8</v>
      </c>
      <c r="E828" t="s">
        <v>26</v>
      </c>
      <c r="F828" t="s">
        <v>54</v>
      </c>
      <c r="G828" t="s">
        <v>34</v>
      </c>
      <c r="H828" s="1">
        <v>44535</v>
      </c>
      <c r="I828" t="s">
        <v>209</v>
      </c>
      <c r="J828" t="s">
        <v>16</v>
      </c>
      <c r="K828" t="s">
        <v>30</v>
      </c>
      <c r="L828">
        <v>2021</v>
      </c>
      <c r="M828" t="str">
        <f>TEXT(H828,"MM")</f>
        <v>12</v>
      </c>
      <c r="N828" t="str">
        <f>TEXT(H828,"DD")</f>
        <v>05</v>
      </c>
      <c r="O828" t="str">
        <f>IF(C828&gt;1000,"High","Low")</f>
        <v>High</v>
      </c>
      <c r="P828" t="str">
        <f>IF(C828&gt;2500,"HIGH",IF(C828&gt;1000,"MEDIUM",IF(C828&lt;1000,"LOW",0)))</f>
        <v>MEDIUM</v>
      </c>
    </row>
    <row r="829" spans="1:16" x14ac:dyDescent="0.35">
      <c r="A829" t="s">
        <v>208</v>
      </c>
      <c r="B829">
        <v>5442</v>
      </c>
      <c r="C829">
        <v>1610</v>
      </c>
      <c r="D829">
        <v>1</v>
      </c>
      <c r="E829" t="s">
        <v>12</v>
      </c>
      <c r="F829" t="s">
        <v>69</v>
      </c>
      <c r="G829" t="s">
        <v>34</v>
      </c>
      <c r="H829" s="1">
        <v>44535</v>
      </c>
      <c r="I829" t="s">
        <v>209</v>
      </c>
      <c r="J829" t="s">
        <v>16</v>
      </c>
      <c r="K829" t="s">
        <v>30</v>
      </c>
      <c r="L829">
        <v>2021</v>
      </c>
      <c r="M829" t="str">
        <f>TEXT(H829,"MM")</f>
        <v>12</v>
      </c>
      <c r="N829" t="str">
        <f>TEXT(H829,"DD")</f>
        <v>05</v>
      </c>
      <c r="O829" t="str">
        <f>IF(C829&gt;1000,"High","Low")</f>
        <v>High</v>
      </c>
      <c r="P829" t="str">
        <f>IF(C829&gt;2500,"HIGH",IF(C829&gt;1000,"MEDIUM",IF(C829&lt;1000,"LOW",0)))</f>
        <v>MEDIUM</v>
      </c>
    </row>
    <row r="830" spans="1:16" x14ac:dyDescent="0.35">
      <c r="A830" t="s">
        <v>506</v>
      </c>
      <c r="B830">
        <v>6255</v>
      </c>
      <c r="C830">
        <v>437</v>
      </c>
      <c r="D830">
        <v>18</v>
      </c>
      <c r="E830" t="s">
        <v>26</v>
      </c>
      <c r="F830" t="s">
        <v>48</v>
      </c>
      <c r="G830" t="s">
        <v>55</v>
      </c>
      <c r="H830" s="1">
        <v>44533</v>
      </c>
      <c r="I830" t="s">
        <v>507</v>
      </c>
      <c r="J830" t="s">
        <v>22</v>
      </c>
      <c r="K830" t="s">
        <v>58</v>
      </c>
      <c r="L830">
        <v>2021</v>
      </c>
      <c r="M830" t="str">
        <f>TEXT(H830,"MM")</f>
        <v>12</v>
      </c>
      <c r="N830" t="str">
        <f>TEXT(H830,"DD")</f>
        <v>03</v>
      </c>
      <c r="O830" t="str">
        <f>IF(C830&gt;1000,"High","Low")</f>
        <v>Low</v>
      </c>
      <c r="P830" t="str">
        <f>IF(C830&gt;2500,"HIGH",IF(C830&gt;1000,"MEDIUM",IF(C830&lt;1000,"LOW",0)))</f>
        <v>LOW</v>
      </c>
    </row>
    <row r="831" spans="1:16" x14ac:dyDescent="0.35">
      <c r="A831" t="s">
        <v>506</v>
      </c>
      <c r="B831">
        <v>2109</v>
      </c>
      <c r="C831">
        <v>681</v>
      </c>
      <c r="D831">
        <v>20</v>
      </c>
      <c r="E831" t="s">
        <v>12</v>
      </c>
      <c r="F831" t="s">
        <v>13</v>
      </c>
      <c r="G831" t="s">
        <v>14</v>
      </c>
      <c r="H831" s="1">
        <v>44533</v>
      </c>
      <c r="I831" t="s">
        <v>507</v>
      </c>
      <c r="J831" t="s">
        <v>22</v>
      </c>
      <c r="K831" t="s">
        <v>58</v>
      </c>
      <c r="L831">
        <v>2021</v>
      </c>
      <c r="M831" t="str">
        <f>TEXT(H831,"MM")</f>
        <v>12</v>
      </c>
      <c r="N831" t="str">
        <f>TEXT(H831,"DD")</f>
        <v>03</v>
      </c>
      <c r="O831" t="str">
        <f>IF(C831&gt;1000,"High","Low")</f>
        <v>Low</v>
      </c>
      <c r="P831" t="str">
        <f>IF(C831&gt;2500,"HIGH",IF(C831&gt;1000,"MEDIUM",IF(C831&lt;1000,"LOW",0)))</f>
        <v>LOW</v>
      </c>
    </row>
    <row r="832" spans="1:16" x14ac:dyDescent="0.35">
      <c r="A832" t="s">
        <v>946</v>
      </c>
      <c r="B832">
        <v>5196</v>
      </c>
      <c r="C832">
        <v>2477</v>
      </c>
      <c r="D832">
        <v>1</v>
      </c>
      <c r="E832" t="s">
        <v>26</v>
      </c>
      <c r="F832" t="s">
        <v>48</v>
      </c>
      <c r="G832" t="s">
        <v>14</v>
      </c>
      <c r="H832" s="1">
        <v>44531</v>
      </c>
      <c r="I832" t="s">
        <v>947</v>
      </c>
      <c r="J832" t="s">
        <v>61</v>
      </c>
      <c r="K832" t="s">
        <v>73</v>
      </c>
      <c r="L832">
        <v>2021</v>
      </c>
      <c r="M832" t="str">
        <f>TEXT(H832,"MM")</f>
        <v>12</v>
      </c>
      <c r="N832" t="str">
        <f>TEXT(H832,"DD")</f>
        <v>01</v>
      </c>
      <c r="O832" t="str">
        <f>IF(C832&gt;1000,"High","Low")</f>
        <v>High</v>
      </c>
      <c r="P832" t="str">
        <f>IF(C832&gt;2500,"HIGH",IF(C832&gt;1000,"MEDIUM",IF(C832&lt;1000,"LOW",0)))</f>
        <v>MEDIUM</v>
      </c>
    </row>
    <row r="833" spans="1:16" x14ac:dyDescent="0.35">
      <c r="A833" t="s">
        <v>946</v>
      </c>
      <c r="B833">
        <v>6586</v>
      </c>
      <c r="C833">
        <v>1794</v>
      </c>
      <c r="D833">
        <v>19</v>
      </c>
      <c r="E833" t="s">
        <v>38</v>
      </c>
      <c r="F833" t="s">
        <v>89</v>
      </c>
      <c r="G833" t="s">
        <v>28</v>
      </c>
      <c r="H833" s="1">
        <v>44531</v>
      </c>
      <c r="I833" t="s">
        <v>947</v>
      </c>
      <c r="J833" t="s">
        <v>61</v>
      </c>
      <c r="K833" t="s">
        <v>73</v>
      </c>
      <c r="L833">
        <v>2021</v>
      </c>
      <c r="M833" t="str">
        <f>TEXT(H833,"MM")</f>
        <v>12</v>
      </c>
      <c r="N833" t="str">
        <f>TEXT(H833,"DD")</f>
        <v>01</v>
      </c>
      <c r="O833" t="str">
        <f>IF(C833&gt;1000,"High","Low")</f>
        <v>High</v>
      </c>
      <c r="P833" t="str">
        <f>IF(C833&gt;2500,"HIGH",IF(C833&gt;1000,"MEDIUM",IF(C833&lt;1000,"LOW",0)))</f>
        <v>MEDIUM</v>
      </c>
    </row>
    <row r="834" spans="1:16" x14ac:dyDescent="0.35">
      <c r="A834" t="s">
        <v>669</v>
      </c>
      <c r="B834">
        <v>7213</v>
      </c>
      <c r="C834">
        <v>508</v>
      </c>
      <c r="D834">
        <v>19</v>
      </c>
      <c r="E834" t="s">
        <v>12</v>
      </c>
      <c r="F834" t="s">
        <v>13</v>
      </c>
      <c r="G834" t="s">
        <v>28</v>
      </c>
      <c r="H834" s="1">
        <v>44529</v>
      </c>
      <c r="I834" t="s">
        <v>671</v>
      </c>
      <c r="J834" t="s">
        <v>81</v>
      </c>
      <c r="K834" t="s">
        <v>88</v>
      </c>
      <c r="L834">
        <v>2021</v>
      </c>
      <c r="M834" t="str">
        <f>TEXT(H834,"MM")</f>
        <v>11</v>
      </c>
      <c r="N834" t="str">
        <f>TEXT(H834,"DD")</f>
        <v>29</v>
      </c>
      <c r="O834" t="str">
        <f>IF(C834&gt;1000,"High","Low")</f>
        <v>Low</v>
      </c>
      <c r="P834" t="str">
        <f>IF(C834&gt;2500,"HIGH",IF(C834&gt;1000,"MEDIUM",IF(C834&lt;1000,"LOW",0)))</f>
        <v>LOW</v>
      </c>
    </row>
    <row r="835" spans="1:16" x14ac:dyDescent="0.35">
      <c r="A835" t="s">
        <v>669</v>
      </c>
      <c r="B835">
        <v>3176</v>
      </c>
      <c r="C835">
        <v>586</v>
      </c>
      <c r="D835">
        <v>9</v>
      </c>
      <c r="E835" t="s">
        <v>38</v>
      </c>
      <c r="F835" t="s">
        <v>39</v>
      </c>
      <c r="G835" t="s">
        <v>34</v>
      </c>
      <c r="H835" s="1">
        <v>44529</v>
      </c>
      <c r="I835" t="s">
        <v>671</v>
      </c>
      <c r="J835" t="s">
        <v>81</v>
      </c>
      <c r="K835" t="s">
        <v>88</v>
      </c>
      <c r="L835">
        <v>2021</v>
      </c>
      <c r="M835" t="str">
        <f>TEXT(H835,"MM")</f>
        <v>11</v>
      </c>
      <c r="N835" t="str">
        <f>TEXT(H835,"DD")</f>
        <v>29</v>
      </c>
      <c r="O835" t="str">
        <f>IF(C835&gt;1000,"High","Low")</f>
        <v>Low</v>
      </c>
      <c r="P835" t="str">
        <f>IF(C835&gt;2500,"HIGH",IF(C835&gt;1000,"MEDIUM",IF(C835&lt;1000,"LOW",0)))</f>
        <v>LOW</v>
      </c>
    </row>
    <row r="836" spans="1:16" x14ac:dyDescent="0.35">
      <c r="A836" t="s">
        <v>1118</v>
      </c>
      <c r="B836">
        <v>1894</v>
      </c>
      <c r="C836">
        <v>275</v>
      </c>
      <c r="D836">
        <v>5</v>
      </c>
      <c r="E836" t="s">
        <v>38</v>
      </c>
      <c r="F836" t="s">
        <v>42</v>
      </c>
      <c r="G836" t="s">
        <v>40</v>
      </c>
      <c r="H836" s="1">
        <v>44527</v>
      </c>
      <c r="I836" t="s">
        <v>1119</v>
      </c>
      <c r="J836" t="s">
        <v>16</v>
      </c>
      <c r="K836" t="s">
        <v>17</v>
      </c>
      <c r="L836">
        <v>2021</v>
      </c>
      <c r="M836" t="str">
        <f>TEXT(H836,"MM")</f>
        <v>11</v>
      </c>
      <c r="N836" t="str">
        <f>TEXT(H836,"DD")</f>
        <v>27</v>
      </c>
      <c r="O836" t="str">
        <f>IF(C836&gt;1000,"High","Low")</f>
        <v>Low</v>
      </c>
      <c r="P836" t="str">
        <f>IF(C836&gt;2500,"HIGH",IF(C836&gt;1000,"MEDIUM",IF(C836&lt;1000,"LOW",0)))</f>
        <v>LOW</v>
      </c>
    </row>
    <row r="837" spans="1:16" x14ac:dyDescent="0.35">
      <c r="A837" t="s">
        <v>1118</v>
      </c>
      <c r="B837">
        <v>7144</v>
      </c>
      <c r="C837">
        <v>192</v>
      </c>
      <c r="D837">
        <v>13</v>
      </c>
      <c r="E837" t="s">
        <v>12</v>
      </c>
      <c r="F837" t="s">
        <v>13</v>
      </c>
      <c r="G837" t="s">
        <v>40</v>
      </c>
      <c r="H837" s="1">
        <v>44527</v>
      </c>
      <c r="I837" t="s">
        <v>1119</v>
      </c>
      <c r="J837" t="s">
        <v>16</v>
      </c>
      <c r="K837" t="s">
        <v>17</v>
      </c>
      <c r="L837">
        <v>2021</v>
      </c>
      <c r="M837" t="str">
        <f>TEXT(H837,"MM")</f>
        <v>11</v>
      </c>
      <c r="N837" t="str">
        <f>TEXT(H837,"DD")</f>
        <v>27</v>
      </c>
      <c r="O837" t="str">
        <f>IF(C837&gt;1000,"High","Low")</f>
        <v>Low</v>
      </c>
      <c r="P837" t="str">
        <f>IF(C837&gt;2500,"HIGH",IF(C837&gt;1000,"MEDIUM",IF(C837&lt;1000,"LOW",0)))</f>
        <v>LOW</v>
      </c>
    </row>
    <row r="838" spans="1:16" x14ac:dyDescent="0.35">
      <c r="A838" t="s">
        <v>175</v>
      </c>
      <c r="B838">
        <v>9768</v>
      </c>
      <c r="C838">
        <v>4518</v>
      </c>
      <c r="D838">
        <v>8</v>
      </c>
      <c r="E838" t="s">
        <v>38</v>
      </c>
      <c r="F838" t="s">
        <v>39</v>
      </c>
      <c r="G838" t="s">
        <v>40</v>
      </c>
      <c r="H838" s="1">
        <v>44526</v>
      </c>
      <c r="I838" t="s">
        <v>176</v>
      </c>
      <c r="J838" t="s">
        <v>61</v>
      </c>
      <c r="K838" t="s">
        <v>62</v>
      </c>
      <c r="L838">
        <v>2021</v>
      </c>
      <c r="M838" t="str">
        <f>TEXT(H838,"MM")</f>
        <v>11</v>
      </c>
      <c r="N838" t="str">
        <f>TEXT(H838,"DD")</f>
        <v>26</v>
      </c>
      <c r="O838" t="str">
        <f>IF(C838&gt;1000,"High","Low")</f>
        <v>High</v>
      </c>
      <c r="P838" t="str">
        <f>IF(C838&gt;2500,"HIGH",IF(C838&gt;1000,"MEDIUM",IF(C838&lt;1000,"LOW",0)))</f>
        <v>HIGH</v>
      </c>
    </row>
    <row r="839" spans="1:16" x14ac:dyDescent="0.35">
      <c r="A839" t="s">
        <v>175</v>
      </c>
      <c r="B839">
        <v>4968</v>
      </c>
      <c r="C839">
        <v>934</v>
      </c>
      <c r="D839">
        <v>5</v>
      </c>
      <c r="E839" t="s">
        <v>38</v>
      </c>
      <c r="F839" t="s">
        <v>50</v>
      </c>
      <c r="G839" t="s">
        <v>28</v>
      </c>
      <c r="H839" s="1">
        <v>44526</v>
      </c>
      <c r="I839" t="s">
        <v>176</v>
      </c>
      <c r="J839" t="s">
        <v>61</v>
      </c>
      <c r="K839" t="s">
        <v>62</v>
      </c>
      <c r="L839">
        <v>2021</v>
      </c>
      <c r="M839" t="str">
        <f>TEXT(H839,"MM")</f>
        <v>11</v>
      </c>
      <c r="N839" t="str">
        <f>TEXT(H839,"DD")</f>
        <v>26</v>
      </c>
      <c r="O839" t="str">
        <f>IF(C839&gt;1000,"High","Low")</f>
        <v>Low</v>
      </c>
      <c r="P839" t="str">
        <f>IF(C839&gt;2500,"HIGH",IF(C839&gt;1000,"MEDIUM",IF(C839&lt;1000,"LOW",0)))</f>
        <v>LOW</v>
      </c>
    </row>
    <row r="840" spans="1:16" x14ac:dyDescent="0.35">
      <c r="A840" t="s">
        <v>175</v>
      </c>
      <c r="B840">
        <v>1731</v>
      </c>
      <c r="C840">
        <v>149</v>
      </c>
      <c r="D840">
        <v>4</v>
      </c>
      <c r="E840" t="s">
        <v>12</v>
      </c>
      <c r="F840" t="s">
        <v>33</v>
      </c>
      <c r="G840" t="s">
        <v>34</v>
      </c>
      <c r="H840" s="1">
        <v>44526</v>
      </c>
      <c r="I840" t="s">
        <v>176</v>
      </c>
      <c r="J840" t="s">
        <v>61</v>
      </c>
      <c r="K840" t="s">
        <v>62</v>
      </c>
      <c r="L840">
        <v>2021</v>
      </c>
      <c r="M840" t="str">
        <f>TEXT(H840,"MM")</f>
        <v>11</v>
      </c>
      <c r="N840" t="str">
        <f>TEXT(H840,"DD")</f>
        <v>26</v>
      </c>
      <c r="O840" t="str">
        <f>IF(C840&gt;1000,"High","Low")</f>
        <v>Low</v>
      </c>
      <c r="P840" t="str">
        <f>IF(C840&gt;2500,"HIGH",IF(C840&gt;1000,"MEDIUM",IF(C840&lt;1000,"LOW",0)))</f>
        <v>LOW</v>
      </c>
    </row>
    <row r="841" spans="1:16" x14ac:dyDescent="0.35">
      <c r="A841" t="s">
        <v>1245</v>
      </c>
      <c r="B841">
        <v>8104</v>
      </c>
      <c r="C841">
        <v>1039</v>
      </c>
      <c r="D841">
        <v>6</v>
      </c>
      <c r="E841" t="s">
        <v>26</v>
      </c>
      <c r="F841" t="s">
        <v>48</v>
      </c>
      <c r="G841" t="s">
        <v>55</v>
      </c>
      <c r="H841" s="1">
        <v>44524</v>
      </c>
      <c r="I841" t="s">
        <v>1246</v>
      </c>
      <c r="J841" t="s">
        <v>16</v>
      </c>
      <c r="K841" t="s">
        <v>30</v>
      </c>
      <c r="L841">
        <v>2021</v>
      </c>
      <c r="M841" t="str">
        <f>TEXT(H841,"MM")</f>
        <v>11</v>
      </c>
      <c r="N841" t="str">
        <f>TEXT(H841,"DD")</f>
        <v>24</v>
      </c>
      <c r="O841" t="str">
        <f>IF(C841&gt;1000,"High","Low")</f>
        <v>High</v>
      </c>
      <c r="P841" t="str">
        <f>IF(C841&gt;2500,"HIGH",IF(C841&gt;1000,"MEDIUM",IF(C841&lt;1000,"LOW",0)))</f>
        <v>MEDIUM</v>
      </c>
    </row>
    <row r="842" spans="1:16" x14ac:dyDescent="0.35">
      <c r="A842" t="s">
        <v>196</v>
      </c>
      <c r="B842">
        <v>770</v>
      </c>
      <c r="C842">
        <v>241</v>
      </c>
      <c r="D842">
        <v>11</v>
      </c>
      <c r="E842" t="s">
        <v>38</v>
      </c>
      <c r="F842" t="s">
        <v>50</v>
      </c>
      <c r="G842" t="s">
        <v>55</v>
      </c>
      <c r="H842" s="1">
        <v>44523</v>
      </c>
      <c r="I842" t="s">
        <v>197</v>
      </c>
      <c r="J842" t="s">
        <v>61</v>
      </c>
      <c r="K842" t="s">
        <v>73</v>
      </c>
      <c r="L842">
        <v>2021</v>
      </c>
      <c r="M842" t="str">
        <f>TEXT(H842,"MM")</f>
        <v>11</v>
      </c>
      <c r="N842" t="str">
        <f>TEXT(H842,"DD")</f>
        <v>23</v>
      </c>
      <c r="O842" t="str">
        <f>IF(C842&gt;1000,"High","Low")</f>
        <v>Low</v>
      </c>
      <c r="P842" t="str">
        <f>IF(C842&gt;2500,"HIGH",IF(C842&gt;1000,"MEDIUM",IF(C842&lt;1000,"LOW",0)))</f>
        <v>LOW</v>
      </c>
    </row>
    <row r="843" spans="1:16" x14ac:dyDescent="0.35">
      <c r="A843" t="s">
        <v>363</v>
      </c>
      <c r="B843">
        <v>1314</v>
      </c>
      <c r="C843">
        <v>490</v>
      </c>
      <c r="D843">
        <v>16</v>
      </c>
      <c r="E843" t="s">
        <v>38</v>
      </c>
      <c r="F843" t="s">
        <v>50</v>
      </c>
      <c r="G843" t="s">
        <v>14</v>
      </c>
      <c r="H843" s="1">
        <v>44520</v>
      </c>
      <c r="I843" t="s">
        <v>364</v>
      </c>
      <c r="J843" t="s">
        <v>22</v>
      </c>
      <c r="K843" t="s">
        <v>23</v>
      </c>
      <c r="L843">
        <v>2021</v>
      </c>
      <c r="M843" t="str">
        <f>TEXT(H843,"MM")</f>
        <v>11</v>
      </c>
      <c r="N843" t="str">
        <f>TEXT(H843,"DD")</f>
        <v>20</v>
      </c>
      <c r="O843" t="str">
        <f>IF(C843&gt;1000,"High","Low")</f>
        <v>Low</v>
      </c>
      <c r="P843" t="str">
        <f>IF(C843&gt;2500,"HIGH",IF(C843&gt;1000,"MEDIUM",IF(C843&lt;1000,"LOW",0)))</f>
        <v>LOW</v>
      </c>
    </row>
    <row r="844" spans="1:16" x14ac:dyDescent="0.35">
      <c r="A844" t="s">
        <v>363</v>
      </c>
      <c r="B844">
        <v>4390</v>
      </c>
      <c r="C844">
        <v>179</v>
      </c>
      <c r="D844">
        <v>1</v>
      </c>
      <c r="E844" t="s">
        <v>38</v>
      </c>
      <c r="F844" t="s">
        <v>39</v>
      </c>
      <c r="G844" t="s">
        <v>28</v>
      </c>
      <c r="H844" s="1">
        <v>44520</v>
      </c>
      <c r="I844" t="s">
        <v>364</v>
      </c>
      <c r="J844" t="s">
        <v>22</v>
      </c>
      <c r="K844" t="s">
        <v>23</v>
      </c>
      <c r="L844">
        <v>2021</v>
      </c>
      <c r="M844" t="str">
        <f>TEXT(H844,"MM")</f>
        <v>11</v>
      </c>
      <c r="N844" t="str">
        <f>TEXT(H844,"DD")</f>
        <v>20</v>
      </c>
      <c r="O844" t="str">
        <f>IF(C844&gt;1000,"High","Low")</f>
        <v>Low</v>
      </c>
      <c r="P844" t="str">
        <f>IF(C844&gt;2500,"HIGH",IF(C844&gt;1000,"MEDIUM",IF(C844&lt;1000,"LOW",0)))</f>
        <v>LOW</v>
      </c>
    </row>
    <row r="845" spans="1:16" x14ac:dyDescent="0.35">
      <c r="A845" t="s">
        <v>363</v>
      </c>
      <c r="B845">
        <v>1150</v>
      </c>
      <c r="C845">
        <v>58</v>
      </c>
      <c r="D845">
        <v>7</v>
      </c>
      <c r="E845" t="s">
        <v>26</v>
      </c>
      <c r="F845" t="s">
        <v>66</v>
      </c>
      <c r="G845" t="s">
        <v>28</v>
      </c>
      <c r="H845" s="1">
        <v>44520</v>
      </c>
      <c r="I845" t="s">
        <v>364</v>
      </c>
      <c r="J845" t="s">
        <v>22</v>
      </c>
      <c r="K845" t="s">
        <v>23</v>
      </c>
      <c r="L845">
        <v>2021</v>
      </c>
      <c r="M845" t="str">
        <f>TEXT(H845,"MM")</f>
        <v>11</v>
      </c>
      <c r="N845" t="str">
        <f>TEXT(H845,"DD")</f>
        <v>20</v>
      </c>
      <c r="O845" t="str">
        <f>IF(C845&gt;1000,"High","Low")</f>
        <v>Low</v>
      </c>
      <c r="P845" t="str">
        <f>IF(C845&gt;2500,"HIGH",IF(C845&gt;1000,"MEDIUM",IF(C845&lt;1000,"LOW",0)))</f>
        <v>LOW</v>
      </c>
    </row>
    <row r="846" spans="1:16" x14ac:dyDescent="0.35">
      <c r="A846" t="s">
        <v>706</v>
      </c>
      <c r="B846">
        <v>7441</v>
      </c>
      <c r="C846">
        <v>867</v>
      </c>
      <c r="D846">
        <v>12</v>
      </c>
      <c r="E846" t="s">
        <v>38</v>
      </c>
      <c r="F846" t="s">
        <v>50</v>
      </c>
      <c r="G846" t="s">
        <v>55</v>
      </c>
      <c r="H846" s="1">
        <v>44520</v>
      </c>
      <c r="I846" t="s">
        <v>707</v>
      </c>
      <c r="J846" t="s">
        <v>19</v>
      </c>
      <c r="K846" t="s">
        <v>20</v>
      </c>
      <c r="L846">
        <v>2021</v>
      </c>
      <c r="M846" t="str">
        <f>TEXT(H846,"MM")</f>
        <v>11</v>
      </c>
      <c r="N846" t="str">
        <f>TEXT(H846,"DD")</f>
        <v>20</v>
      </c>
      <c r="O846" t="str">
        <f>IF(C846&gt;1000,"High","Low")</f>
        <v>Low</v>
      </c>
      <c r="P846" t="str">
        <f>IF(C846&gt;2500,"HIGH",IF(C846&gt;1000,"MEDIUM",IF(C846&lt;1000,"LOW",0)))</f>
        <v>LOW</v>
      </c>
    </row>
    <row r="847" spans="1:16" x14ac:dyDescent="0.35">
      <c r="A847" t="s">
        <v>192</v>
      </c>
      <c r="B847">
        <v>9835</v>
      </c>
      <c r="C847">
        <v>2571</v>
      </c>
      <c r="D847">
        <v>16</v>
      </c>
      <c r="E847" t="s">
        <v>38</v>
      </c>
      <c r="F847" t="s">
        <v>39</v>
      </c>
      <c r="G847" t="s">
        <v>55</v>
      </c>
      <c r="H847" s="1">
        <v>44516</v>
      </c>
      <c r="I847" t="s">
        <v>194</v>
      </c>
      <c r="J847" t="s">
        <v>16</v>
      </c>
      <c r="K847" t="s">
        <v>30</v>
      </c>
      <c r="L847">
        <v>2021</v>
      </c>
      <c r="M847" t="str">
        <f>TEXT(H847,"MM")</f>
        <v>11</v>
      </c>
      <c r="N847" t="str">
        <f>TEXT(H847,"DD")</f>
        <v>16</v>
      </c>
      <c r="O847" t="str">
        <f>IF(C847&gt;1000,"High","Low")</f>
        <v>High</v>
      </c>
      <c r="P847" t="str">
        <f>IF(C847&gt;2500,"HIGH",IF(C847&gt;1000,"MEDIUM",IF(C847&lt;1000,"LOW",0)))</f>
        <v>HIGH</v>
      </c>
    </row>
    <row r="848" spans="1:16" x14ac:dyDescent="0.35">
      <c r="A848" t="s">
        <v>192</v>
      </c>
      <c r="B848">
        <v>9691</v>
      </c>
      <c r="C848">
        <v>3056</v>
      </c>
      <c r="D848">
        <v>13</v>
      </c>
      <c r="E848" t="s">
        <v>26</v>
      </c>
      <c r="F848" t="s">
        <v>48</v>
      </c>
      <c r="G848" t="s">
        <v>40</v>
      </c>
      <c r="H848" s="1">
        <v>44516</v>
      </c>
      <c r="I848" t="s">
        <v>194</v>
      </c>
      <c r="J848" t="s">
        <v>16</v>
      </c>
      <c r="K848" t="s">
        <v>30</v>
      </c>
      <c r="L848">
        <v>2021</v>
      </c>
      <c r="M848" t="str">
        <f>TEXT(H848,"MM")</f>
        <v>11</v>
      </c>
      <c r="N848" t="str">
        <f>TEXT(H848,"DD")</f>
        <v>16</v>
      </c>
      <c r="O848" t="str">
        <f>IF(C848&gt;1000,"High","Low")</f>
        <v>High</v>
      </c>
      <c r="P848" t="str">
        <f>IF(C848&gt;2500,"HIGH",IF(C848&gt;1000,"MEDIUM",IF(C848&lt;1000,"LOW",0)))</f>
        <v>HIGH</v>
      </c>
    </row>
    <row r="849" spans="1:16" x14ac:dyDescent="0.35">
      <c r="A849" t="s">
        <v>192</v>
      </c>
      <c r="B849">
        <v>7826</v>
      </c>
      <c r="C849">
        <v>1221</v>
      </c>
      <c r="D849">
        <v>14</v>
      </c>
      <c r="E849" t="s">
        <v>38</v>
      </c>
      <c r="F849" t="s">
        <v>89</v>
      </c>
      <c r="G849" t="s">
        <v>14</v>
      </c>
      <c r="H849" s="1">
        <v>44516</v>
      </c>
      <c r="I849" t="s">
        <v>194</v>
      </c>
      <c r="J849" t="s">
        <v>16</v>
      </c>
      <c r="K849" t="s">
        <v>30</v>
      </c>
      <c r="L849">
        <v>2021</v>
      </c>
      <c r="M849" t="str">
        <f>TEXT(H849,"MM")</f>
        <v>11</v>
      </c>
      <c r="N849" t="str">
        <f>TEXT(H849,"DD")</f>
        <v>16</v>
      </c>
      <c r="O849" t="str">
        <f>IF(C849&gt;1000,"High","Low")</f>
        <v>High</v>
      </c>
      <c r="P849" t="str">
        <f>IF(C849&gt;2500,"HIGH",IF(C849&gt;1000,"MEDIUM",IF(C849&lt;1000,"LOW",0)))</f>
        <v>MEDIUM</v>
      </c>
    </row>
    <row r="850" spans="1:16" x14ac:dyDescent="0.35">
      <c r="A850" t="s">
        <v>773</v>
      </c>
      <c r="B850">
        <v>1579</v>
      </c>
      <c r="C850">
        <v>602</v>
      </c>
      <c r="D850">
        <v>9</v>
      </c>
      <c r="E850" t="s">
        <v>12</v>
      </c>
      <c r="F850" t="s">
        <v>33</v>
      </c>
      <c r="G850" t="s">
        <v>40</v>
      </c>
      <c r="H850" s="1">
        <v>44516</v>
      </c>
      <c r="I850" t="s">
        <v>776</v>
      </c>
      <c r="J850" t="s">
        <v>81</v>
      </c>
      <c r="K850" t="s">
        <v>88</v>
      </c>
      <c r="L850">
        <v>2021</v>
      </c>
      <c r="M850" t="str">
        <f>TEXT(H850,"MM")</f>
        <v>11</v>
      </c>
      <c r="N850" t="str">
        <f>TEXT(H850,"DD")</f>
        <v>16</v>
      </c>
      <c r="O850" t="str">
        <f>IF(C850&gt;1000,"High","Low")</f>
        <v>Low</v>
      </c>
      <c r="P850" t="str">
        <f>IF(C850&gt;2500,"HIGH",IF(C850&gt;1000,"MEDIUM",IF(C850&lt;1000,"LOW",0)))</f>
        <v>LOW</v>
      </c>
    </row>
    <row r="851" spans="1:16" x14ac:dyDescent="0.35">
      <c r="A851" t="s">
        <v>773</v>
      </c>
      <c r="B851">
        <v>3760</v>
      </c>
      <c r="C851">
        <v>1849</v>
      </c>
      <c r="D851">
        <v>19</v>
      </c>
      <c r="E851" t="s">
        <v>38</v>
      </c>
      <c r="F851" t="s">
        <v>42</v>
      </c>
      <c r="G851" t="s">
        <v>34</v>
      </c>
      <c r="H851" s="1">
        <v>44516</v>
      </c>
      <c r="I851" t="s">
        <v>776</v>
      </c>
      <c r="J851" t="s">
        <v>81</v>
      </c>
      <c r="K851" t="s">
        <v>88</v>
      </c>
      <c r="L851">
        <v>2021</v>
      </c>
      <c r="M851" t="str">
        <f>TEXT(H851,"MM")</f>
        <v>11</v>
      </c>
      <c r="N851" t="str">
        <f>TEXT(H851,"DD")</f>
        <v>16</v>
      </c>
      <c r="O851" t="str">
        <f>IF(C851&gt;1000,"High","Low")</f>
        <v>High</v>
      </c>
      <c r="P851" t="str">
        <f>IF(C851&gt;2500,"HIGH",IF(C851&gt;1000,"MEDIUM",IF(C851&lt;1000,"LOW",0)))</f>
        <v>MEDIUM</v>
      </c>
    </row>
    <row r="852" spans="1:16" x14ac:dyDescent="0.35">
      <c r="A852" t="s">
        <v>399</v>
      </c>
      <c r="B852">
        <v>3423</v>
      </c>
      <c r="C852">
        <v>804</v>
      </c>
      <c r="D852">
        <v>4</v>
      </c>
      <c r="E852" t="s">
        <v>12</v>
      </c>
      <c r="F852" t="s">
        <v>24</v>
      </c>
      <c r="G852" t="s">
        <v>40</v>
      </c>
      <c r="H852" s="1">
        <v>44513</v>
      </c>
      <c r="I852" t="s">
        <v>404</v>
      </c>
      <c r="J852" t="s">
        <v>81</v>
      </c>
      <c r="K852" t="s">
        <v>88</v>
      </c>
      <c r="L852">
        <v>2021</v>
      </c>
      <c r="M852" t="str">
        <f>TEXT(H852,"MM")</f>
        <v>11</v>
      </c>
      <c r="N852" t="str">
        <f>TEXT(H852,"DD")</f>
        <v>13</v>
      </c>
      <c r="O852" t="str">
        <f>IF(C852&gt;1000,"High","Low")</f>
        <v>Low</v>
      </c>
      <c r="P852" t="str">
        <f>IF(C852&gt;2500,"HIGH",IF(C852&gt;1000,"MEDIUM",IF(C852&lt;1000,"LOW",0)))</f>
        <v>LOW</v>
      </c>
    </row>
    <row r="853" spans="1:16" x14ac:dyDescent="0.35">
      <c r="A853" t="s">
        <v>630</v>
      </c>
      <c r="B853">
        <v>6690</v>
      </c>
      <c r="C853">
        <v>1001</v>
      </c>
      <c r="D853">
        <v>19</v>
      </c>
      <c r="E853" t="s">
        <v>26</v>
      </c>
      <c r="F853" t="s">
        <v>66</v>
      </c>
      <c r="G853" t="s">
        <v>14</v>
      </c>
      <c r="H853" s="1">
        <v>44513</v>
      </c>
      <c r="I853" t="s">
        <v>632</v>
      </c>
      <c r="J853" t="s">
        <v>19</v>
      </c>
      <c r="K853" t="s">
        <v>20</v>
      </c>
      <c r="L853">
        <v>2021</v>
      </c>
      <c r="M853" t="str">
        <f>TEXT(H853,"MM")</f>
        <v>11</v>
      </c>
      <c r="N853" t="str">
        <f>TEXT(H853,"DD")</f>
        <v>13</v>
      </c>
      <c r="O853" t="str">
        <f>IF(C853&gt;1000,"High","Low")</f>
        <v>High</v>
      </c>
      <c r="P853" t="str">
        <f>IF(C853&gt;2500,"HIGH",IF(C853&gt;1000,"MEDIUM",IF(C853&lt;1000,"LOW",0)))</f>
        <v>MEDIUM</v>
      </c>
    </row>
    <row r="854" spans="1:16" x14ac:dyDescent="0.35">
      <c r="A854" t="s">
        <v>630</v>
      </c>
      <c r="B854">
        <v>4985</v>
      </c>
      <c r="C854">
        <v>1920</v>
      </c>
      <c r="D854">
        <v>10</v>
      </c>
      <c r="E854" t="s">
        <v>38</v>
      </c>
      <c r="F854" t="s">
        <v>89</v>
      </c>
      <c r="G854" t="s">
        <v>40</v>
      </c>
      <c r="H854" s="1">
        <v>44513</v>
      </c>
      <c r="I854" t="s">
        <v>632</v>
      </c>
      <c r="J854" t="s">
        <v>19</v>
      </c>
      <c r="K854" t="s">
        <v>20</v>
      </c>
      <c r="L854">
        <v>2021</v>
      </c>
      <c r="M854" t="str">
        <f>TEXT(H854,"MM")</f>
        <v>11</v>
      </c>
      <c r="N854" t="str">
        <f>TEXT(H854,"DD")</f>
        <v>13</v>
      </c>
      <c r="O854" t="str">
        <f>IF(C854&gt;1000,"High","Low")</f>
        <v>High</v>
      </c>
      <c r="P854" t="str">
        <f>IF(C854&gt;2500,"HIGH",IF(C854&gt;1000,"MEDIUM",IF(C854&lt;1000,"LOW",0)))</f>
        <v>MEDIUM</v>
      </c>
    </row>
    <row r="855" spans="1:16" x14ac:dyDescent="0.35">
      <c r="A855" t="s">
        <v>137</v>
      </c>
      <c r="B855">
        <v>6940</v>
      </c>
      <c r="C855">
        <v>253</v>
      </c>
      <c r="D855">
        <v>15</v>
      </c>
      <c r="E855" t="s">
        <v>38</v>
      </c>
      <c r="F855" t="s">
        <v>89</v>
      </c>
      <c r="G855" t="s">
        <v>28</v>
      </c>
      <c r="H855" s="1">
        <v>44512</v>
      </c>
      <c r="I855" t="s">
        <v>138</v>
      </c>
      <c r="J855" t="s">
        <v>16</v>
      </c>
      <c r="K855" t="s">
        <v>30</v>
      </c>
      <c r="L855">
        <v>2021</v>
      </c>
      <c r="M855" t="str">
        <f>TEXT(H855,"MM")</f>
        <v>11</v>
      </c>
      <c r="N855" t="str">
        <f>TEXT(H855,"DD")</f>
        <v>12</v>
      </c>
      <c r="O855" t="str">
        <f>IF(C855&gt;1000,"High","Low")</f>
        <v>Low</v>
      </c>
      <c r="P855" t="str">
        <f>IF(C855&gt;2500,"HIGH",IF(C855&gt;1000,"MEDIUM",IF(C855&lt;1000,"LOW",0)))</f>
        <v>LOW</v>
      </c>
    </row>
    <row r="856" spans="1:16" x14ac:dyDescent="0.35">
      <c r="A856" t="s">
        <v>137</v>
      </c>
      <c r="B856">
        <v>5105</v>
      </c>
      <c r="C856">
        <v>465</v>
      </c>
      <c r="D856">
        <v>5</v>
      </c>
      <c r="E856" t="s">
        <v>12</v>
      </c>
      <c r="F856" t="s">
        <v>24</v>
      </c>
      <c r="G856" t="s">
        <v>14</v>
      </c>
      <c r="H856" s="1">
        <v>44512</v>
      </c>
      <c r="I856" t="s">
        <v>138</v>
      </c>
      <c r="J856" t="s">
        <v>16</v>
      </c>
      <c r="K856" t="s">
        <v>30</v>
      </c>
      <c r="L856">
        <v>2021</v>
      </c>
      <c r="M856" t="str">
        <f>TEXT(H856,"MM")</f>
        <v>11</v>
      </c>
      <c r="N856" t="str">
        <f>TEXT(H856,"DD")</f>
        <v>12</v>
      </c>
      <c r="O856" t="str">
        <f>IF(C856&gt;1000,"High","Low")</f>
        <v>Low</v>
      </c>
      <c r="P856" t="str">
        <f>IF(C856&gt;2500,"HIGH",IF(C856&gt;1000,"MEDIUM",IF(C856&lt;1000,"LOW",0)))</f>
        <v>LOW</v>
      </c>
    </row>
    <row r="857" spans="1:16" x14ac:dyDescent="0.35">
      <c r="A857" t="s">
        <v>1054</v>
      </c>
      <c r="B857">
        <v>2451</v>
      </c>
      <c r="C857">
        <v>342</v>
      </c>
      <c r="D857">
        <v>8</v>
      </c>
      <c r="E857" t="s">
        <v>26</v>
      </c>
      <c r="F857" t="s">
        <v>54</v>
      </c>
      <c r="G857" t="s">
        <v>34</v>
      </c>
      <c r="H857" s="1">
        <v>44512</v>
      </c>
      <c r="I857" t="s">
        <v>1056</v>
      </c>
      <c r="J857" t="s">
        <v>81</v>
      </c>
      <c r="K857" t="s">
        <v>88</v>
      </c>
      <c r="L857">
        <v>2021</v>
      </c>
      <c r="M857" t="str">
        <f>TEXT(H857,"MM")</f>
        <v>11</v>
      </c>
      <c r="N857" t="str">
        <f>TEXT(H857,"DD")</f>
        <v>12</v>
      </c>
      <c r="O857" t="str">
        <f>IF(C857&gt;1000,"High","Low")</f>
        <v>Low</v>
      </c>
      <c r="P857" t="str">
        <f>IF(C857&gt;2500,"HIGH",IF(C857&gt;1000,"MEDIUM",IF(C857&lt;1000,"LOW",0)))</f>
        <v>LOW</v>
      </c>
    </row>
    <row r="858" spans="1:16" x14ac:dyDescent="0.35">
      <c r="A858" t="s">
        <v>633</v>
      </c>
      <c r="B858">
        <v>8590</v>
      </c>
      <c r="C858">
        <v>3565</v>
      </c>
      <c r="D858">
        <v>15</v>
      </c>
      <c r="E858" t="s">
        <v>12</v>
      </c>
      <c r="F858" t="s">
        <v>13</v>
      </c>
      <c r="G858" t="s">
        <v>34</v>
      </c>
      <c r="H858" s="1">
        <v>44511</v>
      </c>
      <c r="I858" t="s">
        <v>634</v>
      </c>
      <c r="J858" t="s">
        <v>16</v>
      </c>
      <c r="K858" t="s">
        <v>17</v>
      </c>
      <c r="L858">
        <v>2021</v>
      </c>
      <c r="M858" t="str">
        <f>TEXT(H858,"MM")</f>
        <v>11</v>
      </c>
      <c r="N858" t="str">
        <f>TEXT(H858,"DD")</f>
        <v>11</v>
      </c>
      <c r="O858" t="str">
        <f>IF(C858&gt;1000,"High","Low")</f>
        <v>High</v>
      </c>
      <c r="P858" t="str">
        <f>IF(C858&gt;2500,"HIGH",IF(C858&gt;1000,"MEDIUM",IF(C858&lt;1000,"LOW",0)))</f>
        <v>HIGH</v>
      </c>
    </row>
    <row r="859" spans="1:16" x14ac:dyDescent="0.35">
      <c r="A859" t="s">
        <v>633</v>
      </c>
      <c r="B859">
        <v>6973</v>
      </c>
      <c r="C859">
        <v>3038</v>
      </c>
      <c r="D859">
        <v>10</v>
      </c>
      <c r="E859" t="s">
        <v>38</v>
      </c>
      <c r="F859" t="s">
        <v>39</v>
      </c>
      <c r="G859" t="s">
        <v>55</v>
      </c>
      <c r="H859" s="1">
        <v>44511</v>
      </c>
      <c r="I859" t="s">
        <v>634</v>
      </c>
      <c r="J859" t="s">
        <v>16</v>
      </c>
      <c r="K859" t="s">
        <v>17</v>
      </c>
      <c r="L859">
        <v>2021</v>
      </c>
      <c r="M859" t="str">
        <f>TEXT(H859,"MM")</f>
        <v>11</v>
      </c>
      <c r="N859" t="str">
        <f>TEXT(H859,"DD")</f>
        <v>11</v>
      </c>
      <c r="O859" t="str">
        <f>IF(C859&gt;1000,"High","Low")</f>
        <v>High</v>
      </c>
      <c r="P859" t="str">
        <f>IF(C859&gt;2500,"HIGH",IF(C859&gt;1000,"MEDIUM",IF(C859&lt;1000,"LOW",0)))</f>
        <v>HIGH</v>
      </c>
    </row>
    <row r="860" spans="1:16" x14ac:dyDescent="0.35">
      <c r="A860" t="s">
        <v>595</v>
      </c>
      <c r="B860">
        <v>4853</v>
      </c>
      <c r="C860">
        <v>1764</v>
      </c>
      <c r="D860">
        <v>9</v>
      </c>
      <c r="E860" t="s">
        <v>26</v>
      </c>
      <c r="F860" t="s">
        <v>27</v>
      </c>
      <c r="G860" t="s">
        <v>28</v>
      </c>
      <c r="H860" s="1">
        <v>44506</v>
      </c>
      <c r="I860" t="s">
        <v>596</v>
      </c>
      <c r="J860" t="s">
        <v>16</v>
      </c>
      <c r="K860" t="s">
        <v>30</v>
      </c>
      <c r="L860">
        <v>2021</v>
      </c>
      <c r="M860" t="str">
        <f>TEXT(H860,"MM")</f>
        <v>11</v>
      </c>
      <c r="N860" t="str">
        <f>TEXT(H860,"DD")</f>
        <v>06</v>
      </c>
      <c r="O860" t="str">
        <f>IF(C860&gt;1000,"High","Low")</f>
        <v>High</v>
      </c>
      <c r="P860" t="str">
        <f>IF(C860&gt;2500,"HIGH",IF(C860&gt;1000,"MEDIUM",IF(C860&lt;1000,"LOW",0)))</f>
        <v>MEDIUM</v>
      </c>
    </row>
    <row r="861" spans="1:16" x14ac:dyDescent="0.35">
      <c r="A861" t="s">
        <v>1134</v>
      </c>
      <c r="B861">
        <v>9215</v>
      </c>
      <c r="C861">
        <v>767</v>
      </c>
      <c r="D861">
        <v>13</v>
      </c>
      <c r="E861" t="s">
        <v>12</v>
      </c>
      <c r="F861" t="s">
        <v>24</v>
      </c>
      <c r="G861" t="s">
        <v>55</v>
      </c>
      <c r="H861" s="1">
        <v>44501</v>
      </c>
      <c r="I861" t="s">
        <v>1136</v>
      </c>
      <c r="J861" t="s">
        <v>36</v>
      </c>
      <c r="K861" t="s">
        <v>77</v>
      </c>
      <c r="L861">
        <v>2021</v>
      </c>
      <c r="M861" t="str">
        <f>TEXT(H861,"MM")</f>
        <v>11</v>
      </c>
      <c r="N861" t="str">
        <f>TEXT(H861,"DD")</f>
        <v>01</v>
      </c>
      <c r="O861" t="str">
        <f>IF(C861&gt;1000,"High","Low")</f>
        <v>Low</v>
      </c>
      <c r="P861" t="str">
        <f>IF(C861&gt;2500,"HIGH",IF(C861&gt;1000,"MEDIUM",IF(C861&lt;1000,"LOW",0)))</f>
        <v>LOW</v>
      </c>
    </row>
    <row r="862" spans="1:16" x14ac:dyDescent="0.35">
      <c r="A862" t="s">
        <v>457</v>
      </c>
      <c r="B862">
        <v>9640</v>
      </c>
      <c r="C862">
        <v>2606</v>
      </c>
      <c r="D862">
        <v>2</v>
      </c>
      <c r="E862" t="s">
        <v>38</v>
      </c>
      <c r="F862" t="s">
        <v>89</v>
      </c>
      <c r="G862" t="s">
        <v>40</v>
      </c>
      <c r="H862" s="1">
        <v>44500</v>
      </c>
      <c r="I862" t="s">
        <v>458</v>
      </c>
      <c r="J862" t="s">
        <v>19</v>
      </c>
      <c r="K862" t="s">
        <v>136</v>
      </c>
      <c r="L862">
        <v>2021</v>
      </c>
      <c r="M862" t="str">
        <f>TEXT(H862,"MM")</f>
        <v>10</v>
      </c>
      <c r="N862" t="str">
        <f>TEXT(H862,"DD")</f>
        <v>31</v>
      </c>
      <c r="O862" t="str">
        <f>IF(C862&gt;1000,"High","Low")</f>
        <v>High</v>
      </c>
      <c r="P862" t="str">
        <f>IF(C862&gt;2500,"HIGH",IF(C862&gt;1000,"MEDIUM",IF(C862&lt;1000,"LOW",0)))</f>
        <v>HIGH</v>
      </c>
    </row>
    <row r="863" spans="1:16" x14ac:dyDescent="0.35">
      <c r="A863" t="s">
        <v>972</v>
      </c>
      <c r="B863">
        <v>5313</v>
      </c>
      <c r="C863">
        <v>2037</v>
      </c>
      <c r="D863">
        <v>7</v>
      </c>
      <c r="E863" t="s">
        <v>12</v>
      </c>
      <c r="F863" t="s">
        <v>24</v>
      </c>
      <c r="G863" t="s">
        <v>28</v>
      </c>
      <c r="H863" s="1">
        <v>44498</v>
      </c>
      <c r="I863" t="s">
        <v>974</v>
      </c>
      <c r="J863" t="s">
        <v>61</v>
      </c>
      <c r="K863" t="s">
        <v>110</v>
      </c>
      <c r="L863">
        <v>2021</v>
      </c>
      <c r="M863" t="str">
        <f>TEXT(H863,"MM")</f>
        <v>10</v>
      </c>
      <c r="N863" t="str">
        <f>TEXT(H863,"DD")</f>
        <v>29</v>
      </c>
      <c r="O863" t="str">
        <f>IF(C863&gt;1000,"High","Low")</f>
        <v>High</v>
      </c>
      <c r="P863" t="str">
        <f>IF(C863&gt;2500,"HIGH",IF(C863&gt;1000,"MEDIUM",IF(C863&lt;1000,"LOW",0)))</f>
        <v>MEDIUM</v>
      </c>
    </row>
    <row r="864" spans="1:16" x14ac:dyDescent="0.35">
      <c r="A864" t="s">
        <v>1107</v>
      </c>
      <c r="B864">
        <v>5193</v>
      </c>
      <c r="C864">
        <v>2530</v>
      </c>
      <c r="D864">
        <v>5</v>
      </c>
      <c r="E864" t="s">
        <v>38</v>
      </c>
      <c r="F864" t="s">
        <v>50</v>
      </c>
      <c r="G864" t="s">
        <v>28</v>
      </c>
      <c r="H864" s="1">
        <v>44498</v>
      </c>
      <c r="I864" t="s">
        <v>1108</v>
      </c>
      <c r="J864" t="s">
        <v>36</v>
      </c>
      <c r="K864" t="s">
        <v>64</v>
      </c>
      <c r="L864">
        <v>2021</v>
      </c>
      <c r="M864" t="str">
        <f>TEXT(H864,"MM")</f>
        <v>10</v>
      </c>
      <c r="N864" t="str">
        <f>TEXT(H864,"DD")</f>
        <v>29</v>
      </c>
      <c r="O864" t="str">
        <f>IF(C864&gt;1000,"High","Low")</f>
        <v>High</v>
      </c>
      <c r="P864" t="str">
        <f>IF(C864&gt;2500,"HIGH",IF(C864&gt;1000,"MEDIUM",IF(C864&lt;1000,"LOW",0)))</f>
        <v>HIGH</v>
      </c>
    </row>
    <row r="865" spans="1:16" x14ac:dyDescent="0.35">
      <c r="A865" t="s">
        <v>454</v>
      </c>
      <c r="B865">
        <v>2901</v>
      </c>
      <c r="C865">
        <v>1411</v>
      </c>
      <c r="D865">
        <v>2</v>
      </c>
      <c r="E865" t="s">
        <v>26</v>
      </c>
      <c r="F865" t="s">
        <v>54</v>
      </c>
      <c r="G865" t="s">
        <v>28</v>
      </c>
      <c r="H865" s="1">
        <v>44495</v>
      </c>
      <c r="I865" t="s">
        <v>455</v>
      </c>
      <c r="J865" t="s">
        <v>61</v>
      </c>
      <c r="K865" t="s">
        <v>73</v>
      </c>
      <c r="L865">
        <v>2021</v>
      </c>
      <c r="M865" t="str">
        <f>TEXT(H865,"MM")</f>
        <v>10</v>
      </c>
      <c r="N865" t="str">
        <f>TEXT(H865,"DD")</f>
        <v>26</v>
      </c>
      <c r="O865" t="str">
        <f>IF(C865&gt;1000,"High","Low")</f>
        <v>High</v>
      </c>
      <c r="P865" t="str">
        <f>IF(C865&gt;2500,"HIGH",IF(C865&gt;1000,"MEDIUM",IF(C865&lt;1000,"LOW",0)))</f>
        <v>MEDIUM</v>
      </c>
    </row>
    <row r="866" spans="1:16" x14ac:dyDescent="0.35">
      <c r="A866" t="s">
        <v>454</v>
      </c>
      <c r="B866">
        <v>6934</v>
      </c>
      <c r="C866">
        <v>1152</v>
      </c>
      <c r="D866">
        <v>6</v>
      </c>
      <c r="E866" t="s">
        <v>26</v>
      </c>
      <c r="F866" t="s">
        <v>27</v>
      </c>
      <c r="G866" t="s">
        <v>40</v>
      </c>
      <c r="H866" s="1">
        <v>44495</v>
      </c>
      <c r="I866" t="s">
        <v>455</v>
      </c>
      <c r="J866" t="s">
        <v>61</v>
      </c>
      <c r="K866" t="s">
        <v>73</v>
      </c>
      <c r="L866">
        <v>2021</v>
      </c>
      <c r="M866" t="str">
        <f>TEXT(H866,"MM")</f>
        <v>10</v>
      </c>
      <c r="N866" t="str">
        <f>TEXT(H866,"DD")</f>
        <v>26</v>
      </c>
      <c r="O866" t="str">
        <f>IF(C866&gt;1000,"High","Low")</f>
        <v>High</v>
      </c>
      <c r="P866" t="str">
        <f>IF(C866&gt;2500,"HIGH",IF(C866&gt;1000,"MEDIUM",IF(C866&lt;1000,"LOW",0)))</f>
        <v>MEDIUM</v>
      </c>
    </row>
    <row r="867" spans="1:16" x14ac:dyDescent="0.35">
      <c r="A867" t="s">
        <v>407</v>
      </c>
      <c r="B867">
        <v>8568</v>
      </c>
      <c r="C867">
        <v>2419</v>
      </c>
      <c r="D867">
        <v>11</v>
      </c>
      <c r="E867" t="s">
        <v>12</v>
      </c>
      <c r="F867" t="s">
        <v>13</v>
      </c>
      <c r="G867" t="s">
        <v>14</v>
      </c>
      <c r="H867" s="1">
        <v>44492</v>
      </c>
      <c r="I867" t="s">
        <v>408</v>
      </c>
      <c r="J867" t="s">
        <v>22</v>
      </c>
      <c r="K867" t="s">
        <v>58</v>
      </c>
      <c r="L867">
        <v>2021</v>
      </c>
      <c r="M867" t="str">
        <f>TEXT(H867,"MM")</f>
        <v>10</v>
      </c>
      <c r="N867" t="str">
        <f>TEXT(H867,"DD")</f>
        <v>23</v>
      </c>
      <c r="O867" t="str">
        <f>IF(C867&gt;1000,"High","Low")</f>
        <v>High</v>
      </c>
      <c r="P867" t="str">
        <f>IF(C867&gt;2500,"HIGH",IF(C867&gt;1000,"MEDIUM",IF(C867&lt;1000,"LOW",0)))</f>
        <v>MEDIUM</v>
      </c>
    </row>
    <row r="868" spans="1:16" x14ac:dyDescent="0.35">
      <c r="A868" t="s">
        <v>407</v>
      </c>
      <c r="B868">
        <v>3283</v>
      </c>
      <c r="C868">
        <v>71</v>
      </c>
      <c r="D868">
        <v>6</v>
      </c>
      <c r="E868" t="s">
        <v>26</v>
      </c>
      <c r="F868" t="s">
        <v>27</v>
      </c>
      <c r="G868" t="s">
        <v>34</v>
      </c>
      <c r="H868" s="1">
        <v>44492</v>
      </c>
      <c r="I868" t="s">
        <v>408</v>
      </c>
      <c r="J868" t="s">
        <v>22</v>
      </c>
      <c r="K868" t="s">
        <v>58</v>
      </c>
      <c r="L868">
        <v>2021</v>
      </c>
      <c r="M868" t="str">
        <f>TEXT(H868,"MM")</f>
        <v>10</v>
      </c>
      <c r="N868" t="str">
        <f>TEXT(H868,"DD")</f>
        <v>23</v>
      </c>
      <c r="O868" t="str">
        <f>IF(C868&gt;1000,"High","Low")</f>
        <v>Low</v>
      </c>
      <c r="P868" t="str">
        <f>IF(C868&gt;2500,"HIGH",IF(C868&gt;1000,"MEDIUM",IF(C868&lt;1000,"LOW",0)))</f>
        <v>LOW</v>
      </c>
    </row>
    <row r="869" spans="1:16" x14ac:dyDescent="0.35">
      <c r="A869" t="s">
        <v>798</v>
      </c>
      <c r="B869">
        <v>2663</v>
      </c>
      <c r="C869">
        <v>64</v>
      </c>
      <c r="D869">
        <v>19</v>
      </c>
      <c r="E869" t="s">
        <v>38</v>
      </c>
      <c r="F869" t="s">
        <v>50</v>
      </c>
      <c r="G869" t="s">
        <v>55</v>
      </c>
      <c r="H869" s="1">
        <v>44492</v>
      </c>
      <c r="I869" t="s">
        <v>800</v>
      </c>
      <c r="J869" t="s">
        <v>81</v>
      </c>
      <c r="K869" t="s">
        <v>96</v>
      </c>
      <c r="L869">
        <v>2021</v>
      </c>
      <c r="M869" t="str">
        <f>TEXT(H869,"MM")</f>
        <v>10</v>
      </c>
      <c r="N869" t="str">
        <f>TEXT(H869,"DD")</f>
        <v>23</v>
      </c>
      <c r="O869" t="str">
        <f>IF(C869&gt;1000,"High","Low")</f>
        <v>Low</v>
      </c>
      <c r="P869" t="str">
        <f>IF(C869&gt;2500,"HIGH",IF(C869&gt;1000,"MEDIUM",IF(C869&lt;1000,"LOW",0)))</f>
        <v>LOW</v>
      </c>
    </row>
    <row r="870" spans="1:16" x14ac:dyDescent="0.35">
      <c r="A870" t="s">
        <v>1019</v>
      </c>
      <c r="B870">
        <v>9406</v>
      </c>
      <c r="C870">
        <v>1137</v>
      </c>
      <c r="D870">
        <v>16</v>
      </c>
      <c r="E870" t="s">
        <v>26</v>
      </c>
      <c r="F870" t="s">
        <v>48</v>
      </c>
      <c r="G870" t="s">
        <v>14</v>
      </c>
      <c r="H870" s="1">
        <v>44489</v>
      </c>
      <c r="I870" t="s">
        <v>1020</v>
      </c>
      <c r="J870" t="s">
        <v>61</v>
      </c>
      <c r="K870" t="s">
        <v>110</v>
      </c>
      <c r="L870">
        <v>2021</v>
      </c>
      <c r="M870" t="str">
        <f>TEXT(H870,"MM")</f>
        <v>10</v>
      </c>
      <c r="N870" t="str">
        <f>TEXT(H870,"DD")</f>
        <v>20</v>
      </c>
      <c r="O870" t="str">
        <f>IF(C870&gt;1000,"High","Low")</f>
        <v>High</v>
      </c>
      <c r="P870" t="str">
        <f>IF(C870&gt;2500,"HIGH",IF(C870&gt;1000,"MEDIUM",IF(C870&lt;1000,"LOW",0)))</f>
        <v>MEDIUM</v>
      </c>
    </row>
    <row r="871" spans="1:16" x14ac:dyDescent="0.35">
      <c r="A871" t="s">
        <v>1019</v>
      </c>
      <c r="B871">
        <v>1156</v>
      </c>
      <c r="C871">
        <v>74</v>
      </c>
      <c r="D871">
        <v>15</v>
      </c>
      <c r="E871" t="s">
        <v>12</v>
      </c>
      <c r="F871" t="s">
        <v>24</v>
      </c>
      <c r="G871" t="s">
        <v>34</v>
      </c>
      <c r="H871" s="1">
        <v>44489</v>
      </c>
      <c r="I871" t="s">
        <v>1020</v>
      </c>
      <c r="J871" t="s">
        <v>61</v>
      </c>
      <c r="K871" t="s">
        <v>110</v>
      </c>
      <c r="L871">
        <v>2021</v>
      </c>
      <c r="M871" t="str">
        <f>TEXT(H871,"MM")</f>
        <v>10</v>
      </c>
      <c r="N871" t="str">
        <f>TEXT(H871,"DD")</f>
        <v>20</v>
      </c>
      <c r="O871" t="str">
        <f>IF(C871&gt;1000,"High","Low")</f>
        <v>Low</v>
      </c>
      <c r="P871" t="str">
        <f>IF(C871&gt;2500,"HIGH",IF(C871&gt;1000,"MEDIUM",IF(C871&lt;1000,"LOW",0)))</f>
        <v>LOW</v>
      </c>
    </row>
    <row r="872" spans="1:16" x14ac:dyDescent="0.35">
      <c r="A872" t="s">
        <v>1021</v>
      </c>
      <c r="B872">
        <v>5354</v>
      </c>
      <c r="C872">
        <v>743</v>
      </c>
      <c r="D872">
        <v>10</v>
      </c>
      <c r="E872" t="s">
        <v>38</v>
      </c>
      <c r="F872" t="s">
        <v>89</v>
      </c>
      <c r="G872" t="s">
        <v>14</v>
      </c>
      <c r="H872" s="1">
        <v>44488</v>
      </c>
      <c r="I872" t="s">
        <v>1022</v>
      </c>
      <c r="J872" t="s">
        <v>19</v>
      </c>
      <c r="K872" t="s">
        <v>53</v>
      </c>
      <c r="L872">
        <v>2021</v>
      </c>
      <c r="M872" t="str">
        <f>TEXT(H872,"MM")</f>
        <v>10</v>
      </c>
      <c r="N872" t="str">
        <f>TEXT(H872,"DD")</f>
        <v>19</v>
      </c>
      <c r="O872" t="str">
        <f>IF(C872&gt;1000,"High","Low")</f>
        <v>Low</v>
      </c>
      <c r="P872" t="str">
        <f>IF(C872&gt;2500,"HIGH",IF(C872&gt;1000,"MEDIUM",IF(C872&lt;1000,"LOW",0)))</f>
        <v>LOW</v>
      </c>
    </row>
    <row r="873" spans="1:16" x14ac:dyDescent="0.35">
      <c r="A873" t="s">
        <v>216</v>
      </c>
      <c r="B873">
        <v>9883</v>
      </c>
      <c r="C873">
        <v>4812</v>
      </c>
      <c r="D873">
        <v>16</v>
      </c>
      <c r="E873" t="s">
        <v>26</v>
      </c>
      <c r="F873" t="s">
        <v>54</v>
      </c>
      <c r="G873" t="s">
        <v>14</v>
      </c>
      <c r="H873" s="1">
        <v>44486</v>
      </c>
      <c r="I873" t="s">
        <v>219</v>
      </c>
      <c r="J873" t="s">
        <v>19</v>
      </c>
      <c r="K873" t="s">
        <v>53</v>
      </c>
      <c r="L873">
        <v>2021</v>
      </c>
      <c r="M873" t="str">
        <f>TEXT(H873,"MM")</f>
        <v>10</v>
      </c>
      <c r="N873" t="str">
        <f>TEXT(H873,"DD")</f>
        <v>17</v>
      </c>
      <c r="O873" t="str">
        <f>IF(C873&gt;1000,"High","Low")</f>
        <v>High</v>
      </c>
      <c r="P873" t="str">
        <f>IF(C873&gt;2500,"HIGH",IF(C873&gt;1000,"MEDIUM",IF(C873&lt;1000,"LOW",0)))</f>
        <v>HIGH</v>
      </c>
    </row>
    <row r="874" spans="1:16" x14ac:dyDescent="0.35">
      <c r="A874" t="s">
        <v>216</v>
      </c>
      <c r="B874">
        <v>5210</v>
      </c>
      <c r="C874">
        <v>1185</v>
      </c>
      <c r="D874">
        <v>7</v>
      </c>
      <c r="E874" t="s">
        <v>26</v>
      </c>
      <c r="F874" t="s">
        <v>54</v>
      </c>
      <c r="G874" t="s">
        <v>14</v>
      </c>
      <c r="H874" s="1">
        <v>44486</v>
      </c>
      <c r="I874" t="s">
        <v>219</v>
      </c>
      <c r="J874" t="s">
        <v>19</v>
      </c>
      <c r="K874" t="s">
        <v>53</v>
      </c>
      <c r="L874">
        <v>2021</v>
      </c>
      <c r="M874" t="str">
        <f>TEXT(H874,"MM")</f>
        <v>10</v>
      </c>
      <c r="N874" t="str">
        <f>TEXT(H874,"DD")</f>
        <v>17</v>
      </c>
      <c r="O874" t="str">
        <f>IF(C874&gt;1000,"High","Low")</f>
        <v>High</v>
      </c>
      <c r="P874" t="str">
        <f>IF(C874&gt;2500,"HIGH",IF(C874&gt;1000,"MEDIUM",IF(C874&lt;1000,"LOW",0)))</f>
        <v>MEDIUM</v>
      </c>
    </row>
    <row r="875" spans="1:16" x14ac:dyDescent="0.35">
      <c r="A875" t="s">
        <v>99</v>
      </c>
      <c r="B875">
        <v>3090</v>
      </c>
      <c r="C875">
        <v>573</v>
      </c>
      <c r="D875">
        <v>6</v>
      </c>
      <c r="E875" t="s">
        <v>38</v>
      </c>
      <c r="F875" t="s">
        <v>39</v>
      </c>
      <c r="G875" t="s">
        <v>34</v>
      </c>
      <c r="H875" s="1">
        <v>44481</v>
      </c>
      <c r="I875" t="s">
        <v>103</v>
      </c>
      <c r="J875" t="s">
        <v>61</v>
      </c>
      <c r="K875" t="s">
        <v>62</v>
      </c>
      <c r="L875">
        <v>2021</v>
      </c>
      <c r="M875" t="str">
        <f>TEXT(H875,"MM")</f>
        <v>10</v>
      </c>
      <c r="N875" t="str">
        <f>TEXT(H875,"DD")</f>
        <v>12</v>
      </c>
      <c r="O875" t="str">
        <f>IF(C875&gt;1000,"High","Low")</f>
        <v>Low</v>
      </c>
      <c r="P875" t="str">
        <f>IF(C875&gt;2500,"HIGH",IF(C875&gt;1000,"MEDIUM",IF(C875&lt;1000,"LOW",0)))</f>
        <v>LOW</v>
      </c>
    </row>
    <row r="876" spans="1:16" x14ac:dyDescent="0.35">
      <c r="A876" t="s">
        <v>99</v>
      </c>
      <c r="B876">
        <v>9683</v>
      </c>
      <c r="C876">
        <v>1014</v>
      </c>
      <c r="D876">
        <v>5</v>
      </c>
      <c r="E876" t="s">
        <v>12</v>
      </c>
      <c r="F876" t="s">
        <v>24</v>
      </c>
      <c r="G876" t="s">
        <v>14</v>
      </c>
      <c r="H876" s="1">
        <v>44481</v>
      </c>
      <c r="I876" t="s">
        <v>103</v>
      </c>
      <c r="J876" t="s">
        <v>61</v>
      </c>
      <c r="K876" t="s">
        <v>62</v>
      </c>
      <c r="L876">
        <v>2021</v>
      </c>
      <c r="M876" t="str">
        <f>TEXT(H876,"MM")</f>
        <v>10</v>
      </c>
      <c r="N876" t="str">
        <f>TEXT(H876,"DD")</f>
        <v>12</v>
      </c>
      <c r="O876" t="str">
        <f>IF(C876&gt;1000,"High","Low")</f>
        <v>High</v>
      </c>
      <c r="P876" t="str">
        <f>IF(C876&gt;2500,"HIGH",IF(C876&gt;1000,"MEDIUM",IF(C876&lt;1000,"LOW",0)))</f>
        <v>MEDIUM</v>
      </c>
    </row>
    <row r="877" spans="1:16" x14ac:dyDescent="0.35">
      <c r="A877" t="s">
        <v>25</v>
      </c>
      <c r="B877">
        <v>1525</v>
      </c>
      <c r="C877">
        <v>185</v>
      </c>
      <c r="D877">
        <v>12</v>
      </c>
      <c r="E877" t="s">
        <v>26</v>
      </c>
      <c r="F877" t="s">
        <v>27</v>
      </c>
      <c r="G877" t="s">
        <v>28</v>
      </c>
      <c r="H877" s="1">
        <v>44478</v>
      </c>
      <c r="I877" t="s">
        <v>31</v>
      </c>
      <c r="J877" t="s">
        <v>16</v>
      </c>
      <c r="K877" t="s">
        <v>17</v>
      </c>
      <c r="L877">
        <v>2021</v>
      </c>
      <c r="M877" t="str">
        <f>TEXT(H877,"MM")</f>
        <v>10</v>
      </c>
      <c r="N877" t="str">
        <f>TEXT(H877,"DD")</f>
        <v>09</v>
      </c>
      <c r="O877" t="str">
        <f>IF(C877&gt;1000,"High","Low")</f>
        <v>Low</v>
      </c>
      <c r="P877" t="str">
        <f>IF(C877&gt;2500,"HIGH",IF(C877&gt;1000,"MEDIUM",IF(C877&lt;1000,"LOW",0)))</f>
        <v>LOW</v>
      </c>
    </row>
    <row r="878" spans="1:16" x14ac:dyDescent="0.35">
      <c r="A878" t="s">
        <v>164</v>
      </c>
      <c r="B878">
        <v>9992</v>
      </c>
      <c r="C878">
        <v>3696</v>
      </c>
      <c r="D878">
        <v>20</v>
      </c>
      <c r="E878" t="s">
        <v>26</v>
      </c>
      <c r="F878" t="s">
        <v>27</v>
      </c>
      <c r="G878" t="s">
        <v>28</v>
      </c>
      <c r="H878" s="1">
        <v>44478</v>
      </c>
      <c r="I878" t="s">
        <v>165</v>
      </c>
      <c r="J878" t="s">
        <v>22</v>
      </c>
      <c r="K878" t="s">
        <v>58</v>
      </c>
      <c r="L878">
        <v>2021</v>
      </c>
      <c r="M878" t="str">
        <f>TEXT(H878,"MM")</f>
        <v>10</v>
      </c>
      <c r="N878" t="str">
        <f>TEXT(H878,"DD")</f>
        <v>09</v>
      </c>
      <c r="O878" t="str">
        <f>IF(C878&gt;1000,"High","Low")</f>
        <v>High</v>
      </c>
      <c r="P878" t="str">
        <f>IF(C878&gt;2500,"HIGH",IF(C878&gt;1000,"MEDIUM",IF(C878&lt;1000,"LOW",0)))</f>
        <v>HIGH</v>
      </c>
    </row>
    <row r="879" spans="1:16" x14ac:dyDescent="0.35">
      <c r="A879" t="s">
        <v>164</v>
      </c>
      <c r="B879">
        <v>9619</v>
      </c>
      <c r="C879">
        <v>3420</v>
      </c>
      <c r="D879">
        <v>7</v>
      </c>
      <c r="E879" t="s">
        <v>26</v>
      </c>
      <c r="F879" t="s">
        <v>66</v>
      </c>
      <c r="G879" t="s">
        <v>14</v>
      </c>
      <c r="H879" s="1">
        <v>44478</v>
      </c>
      <c r="I879" t="s">
        <v>165</v>
      </c>
      <c r="J879" t="s">
        <v>22</v>
      </c>
      <c r="K879" t="s">
        <v>58</v>
      </c>
      <c r="L879">
        <v>2021</v>
      </c>
      <c r="M879" t="str">
        <f>TEXT(H879,"MM")</f>
        <v>10</v>
      </c>
      <c r="N879" t="str">
        <f>TEXT(H879,"DD")</f>
        <v>09</v>
      </c>
      <c r="O879" t="str">
        <f>IF(C879&gt;1000,"High","Low")</f>
        <v>High</v>
      </c>
      <c r="P879" t="str">
        <f>IF(C879&gt;2500,"HIGH",IF(C879&gt;1000,"MEDIUM",IF(C879&lt;1000,"LOW",0)))</f>
        <v>HIGH</v>
      </c>
    </row>
    <row r="880" spans="1:16" x14ac:dyDescent="0.35">
      <c r="A880" t="s">
        <v>1245</v>
      </c>
      <c r="B880">
        <v>8104</v>
      </c>
      <c r="C880">
        <v>1039</v>
      </c>
      <c r="D880">
        <v>6</v>
      </c>
      <c r="E880" t="s">
        <v>26</v>
      </c>
      <c r="F880" t="s">
        <v>48</v>
      </c>
      <c r="G880" t="s">
        <v>55</v>
      </c>
      <c r="H880" s="1">
        <v>44475</v>
      </c>
      <c r="I880" t="s">
        <v>1247</v>
      </c>
      <c r="J880" t="s">
        <v>16</v>
      </c>
      <c r="K880" t="s">
        <v>17</v>
      </c>
      <c r="L880">
        <v>2021</v>
      </c>
      <c r="M880" t="str">
        <f>TEXT(H880,"MM")</f>
        <v>10</v>
      </c>
      <c r="N880" t="str">
        <f>TEXT(H880,"DD")</f>
        <v>06</v>
      </c>
      <c r="O880" t="str">
        <f>IF(C880&gt;1000,"High","Low")</f>
        <v>High</v>
      </c>
      <c r="P880" t="str">
        <f>IF(C880&gt;2500,"HIGH",IF(C880&gt;1000,"MEDIUM",IF(C880&lt;1000,"LOW",0)))</f>
        <v>MEDIUM</v>
      </c>
    </row>
    <row r="881" spans="1:16" x14ac:dyDescent="0.35">
      <c r="A881" t="s">
        <v>1255</v>
      </c>
      <c r="B881">
        <v>9498</v>
      </c>
      <c r="C881">
        <v>256</v>
      </c>
      <c r="D881">
        <v>12</v>
      </c>
      <c r="E881" t="s">
        <v>12</v>
      </c>
      <c r="F881" t="s">
        <v>69</v>
      </c>
      <c r="G881" t="s">
        <v>55</v>
      </c>
      <c r="H881" s="1">
        <v>44475</v>
      </c>
      <c r="I881" t="s">
        <v>1257</v>
      </c>
      <c r="J881" t="s">
        <v>22</v>
      </c>
      <c r="K881" t="s">
        <v>44</v>
      </c>
      <c r="L881">
        <v>2021</v>
      </c>
      <c r="M881" t="str">
        <f>TEXT(H881,"MM")</f>
        <v>10</v>
      </c>
      <c r="N881" t="str">
        <f>TEXT(H881,"DD")</f>
        <v>06</v>
      </c>
      <c r="O881" t="str">
        <f>IF(C881&gt;1000,"High","Low")</f>
        <v>Low</v>
      </c>
      <c r="P881" t="str">
        <f>IF(C881&gt;2500,"HIGH",IF(C881&gt;1000,"MEDIUM",IF(C881&lt;1000,"LOW",0)))</f>
        <v>LOW</v>
      </c>
    </row>
    <row r="882" spans="1:16" x14ac:dyDescent="0.35">
      <c r="A882" t="s">
        <v>1363</v>
      </c>
      <c r="B882">
        <v>7417</v>
      </c>
      <c r="C882">
        <v>1334</v>
      </c>
      <c r="D882">
        <v>16</v>
      </c>
      <c r="E882" t="s">
        <v>38</v>
      </c>
      <c r="F882" t="s">
        <v>89</v>
      </c>
      <c r="G882" t="s">
        <v>55</v>
      </c>
      <c r="H882" s="1">
        <v>44474</v>
      </c>
      <c r="I882" t="s">
        <v>1364</v>
      </c>
      <c r="J882" t="s">
        <v>16</v>
      </c>
      <c r="K882" t="s">
        <v>120</v>
      </c>
      <c r="L882">
        <v>2021</v>
      </c>
      <c r="M882" t="str">
        <f>TEXT(H882,"MM")</f>
        <v>10</v>
      </c>
      <c r="N882" t="str">
        <f>TEXT(H882,"DD")</f>
        <v>05</v>
      </c>
      <c r="O882" t="str">
        <f>IF(C882&gt;1000,"High","Low")</f>
        <v>High</v>
      </c>
      <c r="P882" t="str">
        <f>IF(C882&gt;2500,"HIGH",IF(C882&gt;1000,"MEDIUM",IF(C882&lt;1000,"LOW",0)))</f>
        <v>MEDIUM</v>
      </c>
    </row>
    <row r="883" spans="1:16" x14ac:dyDescent="0.35">
      <c r="A883" t="s">
        <v>361</v>
      </c>
      <c r="B883">
        <v>7560</v>
      </c>
      <c r="C883">
        <v>821</v>
      </c>
      <c r="D883">
        <v>4</v>
      </c>
      <c r="E883" t="s">
        <v>26</v>
      </c>
      <c r="F883" t="s">
        <v>54</v>
      </c>
      <c r="G883" t="s">
        <v>34</v>
      </c>
      <c r="H883" s="1">
        <v>44473</v>
      </c>
      <c r="I883" t="s">
        <v>362</v>
      </c>
      <c r="J883" t="s">
        <v>19</v>
      </c>
      <c r="K883" t="s">
        <v>20</v>
      </c>
      <c r="L883">
        <v>2021</v>
      </c>
      <c r="M883" t="str">
        <f>TEXT(H883,"MM")</f>
        <v>10</v>
      </c>
      <c r="N883" t="str">
        <f>TEXT(H883,"DD")</f>
        <v>04</v>
      </c>
      <c r="O883" t="str">
        <f>IF(C883&gt;1000,"High","Low")</f>
        <v>Low</v>
      </c>
      <c r="P883" t="str">
        <f>IF(C883&gt;2500,"HIGH",IF(C883&gt;1000,"MEDIUM",IF(C883&lt;1000,"LOW",0)))</f>
        <v>LOW</v>
      </c>
    </row>
    <row r="884" spans="1:16" x14ac:dyDescent="0.35">
      <c r="A884" t="s">
        <v>1300</v>
      </c>
      <c r="B884">
        <v>4314</v>
      </c>
      <c r="C884">
        <v>1591</v>
      </c>
      <c r="D884">
        <v>5</v>
      </c>
      <c r="E884" t="s">
        <v>38</v>
      </c>
      <c r="F884" t="s">
        <v>39</v>
      </c>
      <c r="G884" t="s">
        <v>28</v>
      </c>
      <c r="H884" s="1">
        <v>44473</v>
      </c>
      <c r="I884" t="s">
        <v>1301</v>
      </c>
      <c r="J884" t="s">
        <v>22</v>
      </c>
      <c r="K884" t="s">
        <v>23</v>
      </c>
      <c r="L884">
        <v>2021</v>
      </c>
      <c r="M884" t="str">
        <f>TEXT(H884,"MM")</f>
        <v>10</v>
      </c>
      <c r="N884" t="str">
        <f>TEXT(H884,"DD")</f>
        <v>04</v>
      </c>
      <c r="O884" t="str">
        <f>IF(C884&gt;1000,"High","Low")</f>
        <v>High</v>
      </c>
      <c r="P884" t="str">
        <f>IF(C884&gt;2500,"HIGH",IF(C884&gt;1000,"MEDIUM",IF(C884&lt;1000,"LOW",0)))</f>
        <v>MEDIUM</v>
      </c>
    </row>
    <row r="885" spans="1:16" x14ac:dyDescent="0.35">
      <c r="A885" t="s">
        <v>394</v>
      </c>
      <c r="B885">
        <v>9905</v>
      </c>
      <c r="C885">
        <v>633</v>
      </c>
      <c r="D885">
        <v>17</v>
      </c>
      <c r="E885" t="s">
        <v>26</v>
      </c>
      <c r="F885" t="s">
        <v>27</v>
      </c>
      <c r="G885" t="s">
        <v>34</v>
      </c>
      <c r="H885" s="1">
        <v>44471</v>
      </c>
      <c r="I885" t="s">
        <v>396</v>
      </c>
      <c r="J885" t="s">
        <v>16</v>
      </c>
      <c r="K885" t="s">
        <v>120</v>
      </c>
      <c r="L885">
        <v>2021</v>
      </c>
      <c r="M885" t="str">
        <f>TEXT(H885,"MM")</f>
        <v>10</v>
      </c>
      <c r="N885" t="str">
        <f>TEXT(H885,"DD")</f>
        <v>02</v>
      </c>
      <c r="O885" t="str">
        <f>IF(C885&gt;1000,"High","Low")</f>
        <v>Low</v>
      </c>
      <c r="P885" t="str">
        <f>IF(C885&gt;2500,"HIGH",IF(C885&gt;1000,"MEDIUM",IF(C885&lt;1000,"LOW",0)))</f>
        <v>LOW</v>
      </c>
    </row>
    <row r="886" spans="1:16" x14ac:dyDescent="0.35">
      <c r="A886" t="s">
        <v>510</v>
      </c>
      <c r="B886">
        <v>7633</v>
      </c>
      <c r="C886">
        <v>184</v>
      </c>
      <c r="D886">
        <v>13</v>
      </c>
      <c r="E886" t="s">
        <v>26</v>
      </c>
      <c r="F886" t="s">
        <v>27</v>
      </c>
      <c r="G886" t="s">
        <v>55</v>
      </c>
      <c r="H886" s="1">
        <v>44469</v>
      </c>
      <c r="I886" t="s">
        <v>511</v>
      </c>
      <c r="J886" t="s">
        <v>19</v>
      </c>
      <c r="K886" t="s">
        <v>53</v>
      </c>
      <c r="L886">
        <v>2021</v>
      </c>
      <c r="M886" t="str">
        <f>TEXT(H886,"MM")</f>
        <v>09</v>
      </c>
      <c r="N886" t="str">
        <f>TEXT(H886,"DD")</f>
        <v>30</v>
      </c>
      <c r="O886" t="str">
        <f>IF(C886&gt;1000,"High","Low")</f>
        <v>Low</v>
      </c>
      <c r="P886" t="str">
        <f>IF(C886&gt;2500,"HIGH",IF(C886&gt;1000,"MEDIUM",IF(C886&lt;1000,"LOW",0)))</f>
        <v>LOW</v>
      </c>
    </row>
    <row r="887" spans="1:16" x14ac:dyDescent="0.35">
      <c r="A887" t="s">
        <v>316</v>
      </c>
      <c r="B887">
        <v>1760</v>
      </c>
      <c r="C887">
        <v>619</v>
      </c>
      <c r="D887">
        <v>16</v>
      </c>
      <c r="E887" t="s">
        <v>38</v>
      </c>
      <c r="F887" t="s">
        <v>50</v>
      </c>
      <c r="G887" t="s">
        <v>28</v>
      </c>
      <c r="H887" s="1">
        <v>44454</v>
      </c>
      <c r="I887" t="s">
        <v>317</v>
      </c>
      <c r="J887" t="s">
        <v>81</v>
      </c>
      <c r="K887" t="s">
        <v>82</v>
      </c>
      <c r="L887">
        <v>2021</v>
      </c>
      <c r="M887" t="str">
        <f>TEXT(H887,"MM")</f>
        <v>09</v>
      </c>
      <c r="N887" t="str">
        <f>TEXT(H887,"DD")</f>
        <v>15</v>
      </c>
      <c r="O887" t="str">
        <f>IF(C887&gt;1000,"High","Low")</f>
        <v>Low</v>
      </c>
      <c r="P887" t="str">
        <f>IF(C887&gt;2500,"HIGH",IF(C887&gt;1000,"MEDIUM",IF(C887&lt;1000,"LOW",0)))</f>
        <v>LOW</v>
      </c>
    </row>
    <row r="888" spans="1:16" x14ac:dyDescent="0.35">
      <c r="A888" t="s">
        <v>316</v>
      </c>
      <c r="B888">
        <v>6351</v>
      </c>
      <c r="C888">
        <v>986</v>
      </c>
      <c r="D888">
        <v>15</v>
      </c>
      <c r="E888" t="s">
        <v>12</v>
      </c>
      <c r="F888" t="s">
        <v>24</v>
      </c>
      <c r="G888" t="s">
        <v>14</v>
      </c>
      <c r="H888" s="1">
        <v>44454</v>
      </c>
      <c r="I888" t="s">
        <v>317</v>
      </c>
      <c r="J888" t="s">
        <v>81</v>
      </c>
      <c r="K888" t="s">
        <v>82</v>
      </c>
      <c r="L888">
        <v>2021</v>
      </c>
      <c r="M888" t="str">
        <f>TEXT(H888,"MM")</f>
        <v>09</v>
      </c>
      <c r="N888" t="str">
        <f>TEXT(H888,"DD")</f>
        <v>15</v>
      </c>
      <c r="O888" t="str">
        <f>IF(C888&gt;1000,"High","Low")</f>
        <v>Low</v>
      </c>
      <c r="P888" t="str">
        <f>IF(C888&gt;2500,"HIGH",IF(C888&gt;1000,"MEDIUM",IF(C888&lt;1000,"LOW",0)))</f>
        <v>LOW</v>
      </c>
    </row>
    <row r="889" spans="1:16" x14ac:dyDescent="0.35">
      <c r="A889" t="s">
        <v>508</v>
      </c>
      <c r="B889">
        <v>6707</v>
      </c>
      <c r="C889">
        <v>1041</v>
      </c>
      <c r="D889">
        <v>20</v>
      </c>
      <c r="E889" t="s">
        <v>12</v>
      </c>
      <c r="F889" t="s">
        <v>69</v>
      </c>
      <c r="G889" t="s">
        <v>40</v>
      </c>
      <c r="H889" s="1">
        <v>44453</v>
      </c>
      <c r="I889" t="s">
        <v>509</v>
      </c>
      <c r="J889" t="s">
        <v>61</v>
      </c>
      <c r="K889" t="s">
        <v>73</v>
      </c>
      <c r="L889">
        <v>2021</v>
      </c>
      <c r="M889" t="str">
        <f>TEXT(H889,"MM")</f>
        <v>09</v>
      </c>
      <c r="N889" t="str">
        <f>TEXT(H889,"DD")</f>
        <v>14</v>
      </c>
      <c r="O889" t="str">
        <f>IF(C889&gt;1000,"High","Low")</f>
        <v>High</v>
      </c>
      <c r="P889" t="str">
        <f>IF(C889&gt;2500,"HIGH",IF(C889&gt;1000,"MEDIUM",IF(C889&lt;1000,"LOW",0)))</f>
        <v>MEDIUM</v>
      </c>
    </row>
    <row r="890" spans="1:16" x14ac:dyDescent="0.35">
      <c r="A890" t="s">
        <v>177</v>
      </c>
      <c r="B890">
        <v>3433</v>
      </c>
      <c r="C890">
        <v>1169</v>
      </c>
      <c r="D890">
        <v>10</v>
      </c>
      <c r="E890" t="s">
        <v>26</v>
      </c>
      <c r="F890" t="s">
        <v>66</v>
      </c>
      <c r="G890" t="s">
        <v>55</v>
      </c>
      <c r="H890" s="1">
        <v>44448</v>
      </c>
      <c r="I890" t="s">
        <v>179</v>
      </c>
      <c r="J890" t="s">
        <v>19</v>
      </c>
      <c r="K890" t="s">
        <v>53</v>
      </c>
      <c r="L890">
        <v>2021</v>
      </c>
      <c r="M890" t="str">
        <f>TEXT(H890,"MM")</f>
        <v>09</v>
      </c>
      <c r="N890" t="str">
        <f>TEXT(H890,"DD")</f>
        <v>09</v>
      </c>
      <c r="O890" t="str">
        <f>IF(C890&gt;1000,"High","Low")</f>
        <v>High</v>
      </c>
      <c r="P890" t="str">
        <f>IF(C890&gt;2500,"HIGH",IF(C890&gt;1000,"MEDIUM",IF(C890&lt;1000,"LOW",0)))</f>
        <v>MEDIUM</v>
      </c>
    </row>
    <row r="891" spans="1:16" x14ac:dyDescent="0.35">
      <c r="A891" t="s">
        <v>177</v>
      </c>
      <c r="B891">
        <v>3887</v>
      </c>
      <c r="C891">
        <v>1490</v>
      </c>
      <c r="D891">
        <v>1</v>
      </c>
      <c r="E891" t="s">
        <v>26</v>
      </c>
      <c r="F891" t="s">
        <v>66</v>
      </c>
      <c r="G891" t="s">
        <v>28</v>
      </c>
      <c r="H891" s="1">
        <v>44448</v>
      </c>
      <c r="I891" t="s">
        <v>179</v>
      </c>
      <c r="J891" t="s">
        <v>19</v>
      </c>
      <c r="K891" t="s">
        <v>53</v>
      </c>
      <c r="L891">
        <v>2021</v>
      </c>
      <c r="M891" t="str">
        <f>TEXT(H891,"MM")</f>
        <v>09</v>
      </c>
      <c r="N891" t="str">
        <f>TEXT(H891,"DD")</f>
        <v>09</v>
      </c>
      <c r="O891" t="str">
        <f>IF(C891&gt;1000,"High","Low")</f>
        <v>High</v>
      </c>
      <c r="P891" t="str">
        <f>IF(C891&gt;2500,"HIGH",IF(C891&gt;1000,"MEDIUM",IF(C891&lt;1000,"LOW",0)))</f>
        <v>MEDIUM</v>
      </c>
    </row>
    <row r="892" spans="1:16" x14ac:dyDescent="0.35">
      <c r="A892" t="s">
        <v>177</v>
      </c>
      <c r="B892">
        <v>3433</v>
      </c>
      <c r="C892">
        <v>1169</v>
      </c>
      <c r="D892">
        <v>10</v>
      </c>
      <c r="E892" t="s">
        <v>26</v>
      </c>
      <c r="F892" t="s">
        <v>66</v>
      </c>
      <c r="G892" t="s">
        <v>55</v>
      </c>
      <c r="H892" s="1">
        <v>44447</v>
      </c>
      <c r="I892" t="s">
        <v>180</v>
      </c>
      <c r="J892" t="s">
        <v>36</v>
      </c>
      <c r="K892" t="s">
        <v>64</v>
      </c>
      <c r="L892">
        <v>2021</v>
      </c>
      <c r="M892" t="str">
        <f>TEXT(H892,"MM")</f>
        <v>09</v>
      </c>
      <c r="N892" t="str">
        <f>TEXT(H892,"DD")</f>
        <v>08</v>
      </c>
      <c r="O892" t="str">
        <f>IF(C892&gt;1000,"High","Low")</f>
        <v>High</v>
      </c>
      <c r="P892" t="str">
        <f>IF(C892&gt;2500,"HIGH",IF(C892&gt;1000,"MEDIUM",IF(C892&lt;1000,"LOW",0)))</f>
        <v>MEDIUM</v>
      </c>
    </row>
    <row r="893" spans="1:16" x14ac:dyDescent="0.35">
      <c r="A893" t="s">
        <v>177</v>
      </c>
      <c r="B893">
        <v>3887</v>
      </c>
      <c r="C893">
        <v>1490</v>
      </c>
      <c r="D893">
        <v>1</v>
      </c>
      <c r="E893" t="s">
        <v>26</v>
      </c>
      <c r="F893" t="s">
        <v>66</v>
      </c>
      <c r="G893" t="s">
        <v>28</v>
      </c>
      <c r="H893" s="1">
        <v>44447</v>
      </c>
      <c r="I893" t="s">
        <v>180</v>
      </c>
      <c r="J893" t="s">
        <v>36</v>
      </c>
      <c r="K893" t="s">
        <v>64</v>
      </c>
      <c r="L893">
        <v>2021</v>
      </c>
      <c r="M893" t="str">
        <f>TEXT(H893,"MM")</f>
        <v>09</v>
      </c>
      <c r="N893" t="str">
        <f>TEXT(H893,"DD")</f>
        <v>08</v>
      </c>
      <c r="O893" t="str">
        <f>IF(C893&gt;1000,"High","Low")</f>
        <v>High</v>
      </c>
      <c r="P893" t="str">
        <f>IF(C893&gt;2500,"HIGH",IF(C893&gt;1000,"MEDIUM",IF(C893&lt;1000,"LOW",0)))</f>
        <v>MEDIUM</v>
      </c>
    </row>
    <row r="894" spans="1:16" x14ac:dyDescent="0.35">
      <c r="A894" t="s">
        <v>561</v>
      </c>
      <c r="B894">
        <v>6934</v>
      </c>
      <c r="C894">
        <v>1226</v>
      </c>
      <c r="D894">
        <v>1</v>
      </c>
      <c r="E894" t="s">
        <v>12</v>
      </c>
      <c r="F894" t="s">
        <v>13</v>
      </c>
      <c r="G894" t="s">
        <v>28</v>
      </c>
      <c r="H894" s="1">
        <v>44447</v>
      </c>
      <c r="I894" t="s">
        <v>533</v>
      </c>
      <c r="J894" t="s">
        <v>22</v>
      </c>
      <c r="K894" t="s">
        <v>58</v>
      </c>
      <c r="L894">
        <v>2021</v>
      </c>
      <c r="M894" t="str">
        <f>TEXT(H894,"MM")</f>
        <v>09</v>
      </c>
      <c r="N894" t="str">
        <f>TEXT(H894,"DD")</f>
        <v>08</v>
      </c>
      <c r="O894" t="str">
        <f>IF(C894&gt;1000,"High","Low")</f>
        <v>High</v>
      </c>
      <c r="P894" t="str">
        <f>IF(C894&gt;2500,"HIGH",IF(C894&gt;1000,"MEDIUM",IF(C894&lt;1000,"LOW",0)))</f>
        <v>MEDIUM</v>
      </c>
    </row>
    <row r="895" spans="1:16" x14ac:dyDescent="0.35">
      <c r="A895" t="s">
        <v>1054</v>
      </c>
      <c r="B895">
        <v>2451</v>
      </c>
      <c r="C895">
        <v>342</v>
      </c>
      <c r="D895">
        <v>8</v>
      </c>
      <c r="E895" t="s">
        <v>26</v>
      </c>
      <c r="F895" t="s">
        <v>54</v>
      </c>
      <c r="G895" t="s">
        <v>34</v>
      </c>
      <c r="H895" s="1">
        <v>44445</v>
      </c>
      <c r="I895" t="s">
        <v>1055</v>
      </c>
      <c r="J895" t="s">
        <v>36</v>
      </c>
      <c r="K895" t="s">
        <v>37</v>
      </c>
      <c r="L895">
        <v>2021</v>
      </c>
      <c r="M895" t="str">
        <f>TEXT(H895,"MM")</f>
        <v>09</v>
      </c>
      <c r="N895" t="str">
        <f>TEXT(H895,"DD")</f>
        <v>06</v>
      </c>
      <c r="O895" t="str">
        <f>IF(C895&gt;1000,"High","Low")</f>
        <v>Low</v>
      </c>
      <c r="P895" t="str">
        <f>IF(C895&gt;2500,"HIGH",IF(C895&gt;1000,"MEDIUM",IF(C895&lt;1000,"LOW",0)))</f>
        <v>LOW</v>
      </c>
    </row>
    <row r="896" spans="1:16" x14ac:dyDescent="0.35">
      <c r="A896" t="s">
        <v>1253</v>
      </c>
      <c r="B896">
        <v>3129</v>
      </c>
      <c r="C896">
        <v>55</v>
      </c>
      <c r="D896">
        <v>9</v>
      </c>
      <c r="E896" t="s">
        <v>38</v>
      </c>
      <c r="F896" t="s">
        <v>89</v>
      </c>
      <c r="G896" t="s">
        <v>28</v>
      </c>
      <c r="H896" s="1">
        <v>44445</v>
      </c>
      <c r="I896" t="s">
        <v>1254</v>
      </c>
      <c r="J896" t="s">
        <v>19</v>
      </c>
      <c r="K896" t="s">
        <v>136</v>
      </c>
      <c r="L896">
        <v>2021</v>
      </c>
      <c r="M896" t="str">
        <f>TEXT(H896,"MM")</f>
        <v>09</v>
      </c>
      <c r="N896" t="str">
        <f>TEXT(H896,"DD")</f>
        <v>06</v>
      </c>
      <c r="O896" t="str">
        <f>IF(C896&gt;1000,"High","Low")</f>
        <v>Low</v>
      </c>
      <c r="P896" t="str">
        <f>IF(C896&gt;2500,"HIGH",IF(C896&gt;1000,"MEDIUM",IF(C896&lt;1000,"LOW",0)))</f>
        <v>LOW</v>
      </c>
    </row>
    <row r="897" spans="1:16" x14ac:dyDescent="0.35">
      <c r="A897" t="s">
        <v>1253</v>
      </c>
      <c r="B897">
        <v>7821</v>
      </c>
      <c r="C897">
        <v>3821</v>
      </c>
      <c r="D897">
        <v>13</v>
      </c>
      <c r="E897" t="s">
        <v>12</v>
      </c>
      <c r="F897" t="s">
        <v>33</v>
      </c>
      <c r="G897" t="s">
        <v>34</v>
      </c>
      <c r="H897" s="1">
        <v>44445</v>
      </c>
      <c r="I897" t="s">
        <v>1254</v>
      </c>
      <c r="J897" t="s">
        <v>19</v>
      </c>
      <c r="K897" t="s">
        <v>136</v>
      </c>
      <c r="L897">
        <v>2021</v>
      </c>
      <c r="M897" t="str">
        <f>TEXT(H897,"MM")</f>
        <v>09</v>
      </c>
      <c r="N897" t="str">
        <f>TEXT(H897,"DD")</f>
        <v>06</v>
      </c>
      <c r="O897" t="str">
        <f>IF(C897&gt;1000,"High","Low")</f>
        <v>High</v>
      </c>
      <c r="P897" t="str">
        <f>IF(C897&gt;2500,"HIGH",IF(C897&gt;1000,"MEDIUM",IF(C897&lt;1000,"LOW",0)))</f>
        <v>HIGH</v>
      </c>
    </row>
    <row r="898" spans="1:16" x14ac:dyDescent="0.35">
      <c r="A898" t="s">
        <v>204</v>
      </c>
      <c r="B898">
        <v>9820</v>
      </c>
      <c r="C898">
        <v>793</v>
      </c>
      <c r="D898">
        <v>16</v>
      </c>
      <c r="E898" t="s">
        <v>38</v>
      </c>
      <c r="F898" t="s">
        <v>42</v>
      </c>
      <c r="G898" t="s">
        <v>40</v>
      </c>
      <c r="H898" s="1">
        <v>44437</v>
      </c>
      <c r="I898" t="s">
        <v>205</v>
      </c>
      <c r="J898" t="s">
        <v>22</v>
      </c>
      <c r="K898" t="s">
        <v>23</v>
      </c>
      <c r="L898">
        <v>2021</v>
      </c>
      <c r="M898" t="str">
        <f>TEXT(H898,"MM")</f>
        <v>08</v>
      </c>
      <c r="N898" t="str">
        <f>TEXT(H898,"DD")</f>
        <v>29</v>
      </c>
      <c r="O898" t="str">
        <f>IF(C898&gt;1000,"High","Low")</f>
        <v>Low</v>
      </c>
      <c r="P898" t="str">
        <f>IF(C898&gt;2500,"HIGH",IF(C898&gt;1000,"MEDIUM",IF(C898&lt;1000,"LOW",0)))</f>
        <v>LOW</v>
      </c>
    </row>
    <row r="899" spans="1:16" x14ac:dyDescent="0.35">
      <c r="A899" t="s">
        <v>1213</v>
      </c>
      <c r="B899">
        <v>5954</v>
      </c>
      <c r="C899">
        <v>2640</v>
      </c>
      <c r="D899">
        <v>14</v>
      </c>
      <c r="E899" t="s">
        <v>12</v>
      </c>
      <c r="F899" t="s">
        <v>33</v>
      </c>
      <c r="G899" t="s">
        <v>40</v>
      </c>
      <c r="H899" s="1">
        <v>44432</v>
      </c>
      <c r="I899" t="s">
        <v>1214</v>
      </c>
      <c r="J899" t="s">
        <v>22</v>
      </c>
      <c r="K899" t="s">
        <v>44</v>
      </c>
      <c r="L899">
        <v>2021</v>
      </c>
      <c r="M899" t="str">
        <f>TEXT(H899,"MM")</f>
        <v>08</v>
      </c>
      <c r="N899" t="str">
        <f>TEXT(H899,"DD")</f>
        <v>24</v>
      </c>
      <c r="O899" t="str">
        <f>IF(C899&gt;1000,"High","Low")</f>
        <v>High</v>
      </c>
      <c r="P899" t="str">
        <f>IF(C899&gt;2500,"HIGH",IF(C899&gt;1000,"MEDIUM",IF(C899&lt;1000,"LOW",0)))</f>
        <v>HIGH</v>
      </c>
    </row>
    <row r="900" spans="1:16" x14ac:dyDescent="0.35">
      <c r="A900" t="s">
        <v>930</v>
      </c>
      <c r="B900">
        <v>4706</v>
      </c>
      <c r="C900">
        <v>594</v>
      </c>
      <c r="D900">
        <v>11</v>
      </c>
      <c r="E900" t="s">
        <v>26</v>
      </c>
      <c r="F900" t="s">
        <v>66</v>
      </c>
      <c r="G900" t="s">
        <v>55</v>
      </c>
      <c r="H900" s="1">
        <v>44429</v>
      </c>
      <c r="I900" t="s">
        <v>931</v>
      </c>
      <c r="J900" t="s">
        <v>81</v>
      </c>
      <c r="K900" t="s">
        <v>96</v>
      </c>
      <c r="L900">
        <v>2021</v>
      </c>
      <c r="M900" t="str">
        <f>TEXT(H900,"MM")</f>
        <v>08</v>
      </c>
      <c r="N900" t="str">
        <f>TEXT(H900,"DD")</f>
        <v>21</v>
      </c>
      <c r="O900" t="str">
        <f>IF(C900&gt;1000,"High","Low")</f>
        <v>Low</v>
      </c>
      <c r="P900" t="str">
        <f>IF(C900&gt;2500,"HIGH",IF(C900&gt;1000,"MEDIUM",IF(C900&lt;1000,"LOW",0)))</f>
        <v>LOW</v>
      </c>
    </row>
    <row r="901" spans="1:16" x14ac:dyDescent="0.35">
      <c r="A901" t="s">
        <v>930</v>
      </c>
      <c r="B901">
        <v>6584</v>
      </c>
      <c r="C901">
        <v>371</v>
      </c>
      <c r="D901">
        <v>6</v>
      </c>
      <c r="E901" t="s">
        <v>26</v>
      </c>
      <c r="F901" t="s">
        <v>48</v>
      </c>
      <c r="G901" t="s">
        <v>14</v>
      </c>
      <c r="H901" s="1">
        <v>44429</v>
      </c>
      <c r="I901" t="s">
        <v>931</v>
      </c>
      <c r="J901" t="s">
        <v>81</v>
      </c>
      <c r="K901" t="s">
        <v>96</v>
      </c>
      <c r="L901">
        <v>2021</v>
      </c>
      <c r="M901" t="str">
        <f>TEXT(H901,"MM")</f>
        <v>08</v>
      </c>
      <c r="N901" t="str">
        <f>TEXT(H901,"DD")</f>
        <v>21</v>
      </c>
      <c r="O901" t="str">
        <f>IF(C901&gt;1000,"High","Low")</f>
        <v>Low</v>
      </c>
      <c r="P901" t="str">
        <f>IF(C901&gt;2500,"HIGH",IF(C901&gt;1000,"MEDIUM",IF(C901&lt;1000,"LOW",0)))</f>
        <v>LOW</v>
      </c>
    </row>
    <row r="902" spans="1:16" x14ac:dyDescent="0.35">
      <c r="A902" t="s">
        <v>884</v>
      </c>
      <c r="B902">
        <v>1109</v>
      </c>
      <c r="C902">
        <v>418</v>
      </c>
      <c r="D902">
        <v>15</v>
      </c>
      <c r="E902" t="s">
        <v>26</v>
      </c>
      <c r="F902" t="s">
        <v>54</v>
      </c>
      <c r="G902" t="s">
        <v>14</v>
      </c>
      <c r="H902" s="1">
        <v>44427</v>
      </c>
      <c r="I902" t="s">
        <v>885</v>
      </c>
      <c r="J902" t="s">
        <v>36</v>
      </c>
      <c r="K902" t="s">
        <v>37</v>
      </c>
      <c r="L902">
        <v>2021</v>
      </c>
      <c r="M902" t="str">
        <f>TEXT(H902,"MM")</f>
        <v>08</v>
      </c>
      <c r="N902" t="str">
        <f>TEXT(H902,"DD")</f>
        <v>19</v>
      </c>
      <c r="O902" t="str">
        <f>IF(C902&gt;1000,"High","Low")</f>
        <v>Low</v>
      </c>
      <c r="P902" t="str">
        <f>IF(C902&gt;2500,"HIGH",IF(C902&gt;1000,"MEDIUM",IF(C902&lt;1000,"LOW",0)))</f>
        <v>LOW</v>
      </c>
    </row>
    <row r="903" spans="1:16" x14ac:dyDescent="0.35">
      <c r="A903" t="s">
        <v>139</v>
      </c>
      <c r="B903">
        <v>5578</v>
      </c>
      <c r="C903">
        <v>277</v>
      </c>
      <c r="D903">
        <v>16</v>
      </c>
      <c r="E903" t="s">
        <v>38</v>
      </c>
      <c r="F903" t="s">
        <v>39</v>
      </c>
      <c r="G903" t="s">
        <v>55</v>
      </c>
      <c r="H903" s="1">
        <v>44425</v>
      </c>
      <c r="I903" t="s">
        <v>140</v>
      </c>
      <c r="J903" t="s">
        <v>16</v>
      </c>
      <c r="K903" t="s">
        <v>17</v>
      </c>
      <c r="L903">
        <v>2021</v>
      </c>
      <c r="M903" t="str">
        <f>TEXT(H903,"MM")</f>
        <v>08</v>
      </c>
      <c r="N903" t="str">
        <f>TEXT(H903,"DD")</f>
        <v>17</v>
      </c>
      <c r="O903" t="str">
        <f>IF(C903&gt;1000,"High","Low")</f>
        <v>Low</v>
      </c>
      <c r="P903" t="str">
        <f>IF(C903&gt;2500,"HIGH",IF(C903&gt;1000,"MEDIUM",IF(C903&lt;1000,"LOW",0)))</f>
        <v>LOW</v>
      </c>
    </row>
    <row r="904" spans="1:16" x14ac:dyDescent="0.35">
      <c r="A904" t="s">
        <v>911</v>
      </c>
      <c r="B904">
        <v>8762</v>
      </c>
      <c r="C904">
        <v>3502</v>
      </c>
      <c r="D904">
        <v>1</v>
      </c>
      <c r="E904" t="s">
        <v>12</v>
      </c>
      <c r="F904" t="s">
        <v>69</v>
      </c>
      <c r="G904" t="s">
        <v>28</v>
      </c>
      <c r="H904" s="1">
        <v>44425</v>
      </c>
      <c r="I904" t="s">
        <v>912</v>
      </c>
      <c r="J904" t="s">
        <v>16</v>
      </c>
      <c r="K904" t="s">
        <v>120</v>
      </c>
      <c r="L904">
        <v>2021</v>
      </c>
      <c r="M904" t="str">
        <f>TEXT(H904,"MM")</f>
        <v>08</v>
      </c>
      <c r="N904" t="str">
        <f>TEXT(H904,"DD")</f>
        <v>17</v>
      </c>
      <c r="O904" t="str">
        <f>IF(C904&gt;1000,"High","Low")</f>
        <v>High</v>
      </c>
      <c r="P904" t="str">
        <f>IF(C904&gt;2500,"HIGH",IF(C904&gt;1000,"MEDIUM",IF(C904&lt;1000,"LOW",0)))</f>
        <v>HIGH</v>
      </c>
    </row>
    <row r="905" spans="1:16" x14ac:dyDescent="0.35">
      <c r="A905" t="s">
        <v>1034</v>
      </c>
      <c r="B905">
        <v>1786</v>
      </c>
      <c r="C905">
        <v>224</v>
      </c>
      <c r="D905">
        <v>4</v>
      </c>
      <c r="E905" t="s">
        <v>38</v>
      </c>
      <c r="F905" t="s">
        <v>39</v>
      </c>
      <c r="G905" t="s">
        <v>55</v>
      </c>
      <c r="H905" s="1">
        <v>44425</v>
      </c>
      <c r="I905" t="s">
        <v>1035</v>
      </c>
      <c r="J905" t="s">
        <v>61</v>
      </c>
      <c r="K905" t="s">
        <v>62</v>
      </c>
      <c r="L905">
        <v>2021</v>
      </c>
      <c r="M905" t="str">
        <f>TEXT(H905,"MM")</f>
        <v>08</v>
      </c>
      <c r="N905" t="str">
        <f>TEXT(H905,"DD")</f>
        <v>17</v>
      </c>
      <c r="O905" t="str">
        <f>IF(C905&gt;1000,"High","Low")</f>
        <v>Low</v>
      </c>
      <c r="P905" t="str">
        <f>IF(C905&gt;2500,"HIGH",IF(C905&gt;1000,"MEDIUM",IF(C905&lt;1000,"LOW",0)))</f>
        <v>LOW</v>
      </c>
    </row>
    <row r="906" spans="1:16" x14ac:dyDescent="0.35">
      <c r="A906" t="s">
        <v>955</v>
      </c>
      <c r="B906">
        <v>2401</v>
      </c>
      <c r="C906">
        <v>1163</v>
      </c>
      <c r="D906">
        <v>10</v>
      </c>
      <c r="E906" t="s">
        <v>38</v>
      </c>
      <c r="F906" t="s">
        <v>89</v>
      </c>
      <c r="G906" t="s">
        <v>14</v>
      </c>
      <c r="H906" s="1">
        <v>44421</v>
      </c>
      <c r="I906" t="s">
        <v>958</v>
      </c>
      <c r="J906" t="s">
        <v>22</v>
      </c>
      <c r="K906" t="s">
        <v>58</v>
      </c>
      <c r="L906">
        <v>2021</v>
      </c>
      <c r="M906" t="str">
        <f>TEXT(H906,"MM")</f>
        <v>08</v>
      </c>
      <c r="N906" t="str">
        <f>TEXT(H906,"DD")</f>
        <v>13</v>
      </c>
      <c r="O906" t="str">
        <f>IF(C906&gt;1000,"High","Low")</f>
        <v>High</v>
      </c>
      <c r="P906" t="str">
        <f>IF(C906&gt;2500,"HIGH",IF(C906&gt;1000,"MEDIUM",IF(C906&lt;1000,"LOW",0)))</f>
        <v>MEDIUM</v>
      </c>
    </row>
    <row r="907" spans="1:16" x14ac:dyDescent="0.35">
      <c r="A907" t="s">
        <v>955</v>
      </c>
      <c r="B907">
        <v>1045</v>
      </c>
      <c r="C907">
        <v>267</v>
      </c>
      <c r="D907">
        <v>11</v>
      </c>
      <c r="E907" t="s">
        <v>12</v>
      </c>
      <c r="F907" t="s">
        <v>69</v>
      </c>
      <c r="G907" t="s">
        <v>28</v>
      </c>
      <c r="H907" s="1">
        <v>44421</v>
      </c>
      <c r="I907" t="s">
        <v>958</v>
      </c>
      <c r="J907" t="s">
        <v>22</v>
      </c>
      <c r="K907" t="s">
        <v>58</v>
      </c>
      <c r="L907">
        <v>2021</v>
      </c>
      <c r="M907" t="str">
        <f>TEXT(H907,"MM")</f>
        <v>08</v>
      </c>
      <c r="N907" t="str">
        <f>TEXT(H907,"DD")</f>
        <v>13</v>
      </c>
      <c r="O907" t="str">
        <f>IF(C907&gt;1000,"High","Low")</f>
        <v>Low</v>
      </c>
      <c r="P907" t="str">
        <f>IF(C907&gt;2500,"HIGH",IF(C907&gt;1000,"MEDIUM",IF(C907&lt;1000,"LOW",0)))</f>
        <v>LOW</v>
      </c>
    </row>
    <row r="908" spans="1:16" x14ac:dyDescent="0.35">
      <c r="A908" t="s">
        <v>232</v>
      </c>
      <c r="B908">
        <v>4920</v>
      </c>
      <c r="C908">
        <v>775</v>
      </c>
      <c r="D908">
        <v>12</v>
      </c>
      <c r="E908" t="s">
        <v>38</v>
      </c>
      <c r="F908" t="s">
        <v>39</v>
      </c>
      <c r="G908" t="s">
        <v>28</v>
      </c>
      <c r="H908" s="1">
        <v>44420</v>
      </c>
      <c r="I908" t="s">
        <v>233</v>
      </c>
      <c r="J908" t="s">
        <v>19</v>
      </c>
      <c r="K908" t="s">
        <v>53</v>
      </c>
      <c r="L908">
        <v>2021</v>
      </c>
      <c r="M908" t="str">
        <f>TEXT(H908,"MM")</f>
        <v>08</v>
      </c>
      <c r="N908" t="str">
        <f>TEXT(H908,"DD")</f>
        <v>12</v>
      </c>
      <c r="O908" t="str">
        <f>IF(C908&gt;1000,"High","Low")</f>
        <v>Low</v>
      </c>
      <c r="P908" t="str">
        <f>IF(C908&gt;2500,"HIGH",IF(C908&gt;1000,"MEDIUM",IF(C908&lt;1000,"LOW",0)))</f>
        <v>LOW</v>
      </c>
    </row>
    <row r="909" spans="1:16" x14ac:dyDescent="0.35">
      <c r="A909" t="s">
        <v>232</v>
      </c>
      <c r="B909">
        <v>9078</v>
      </c>
      <c r="C909">
        <v>2213</v>
      </c>
      <c r="D909">
        <v>15</v>
      </c>
      <c r="E909" t="s">
        <v>38</v>
      </c>
      <c r="F909" t="s">
        <v>89</v>
      </c>
      <c r="G909" t="s">
        <v>34</v>
      </c>
      <c r="H909" s="1">
        <v>44420</v>
      </c>
      <c r="I909" t="s">
        <v>233</v>
      </c>
      <c r="J909" t="s">
        <v>19</v>
      </c>
      <c r="K909" t="s">
        <v>53</v>
      </c>
      <c r="L909">
        <v>2021</v>
      </c>
      <c r="M909" t="str">
        <f>TEXT(H909,"MM")</f>
        <v>08</v>
      </c>
      <c r="N909" t="str">
        <f>TEXT(H909,"DD")</f>
        <v>12</v>
      </c>
      <c r="O909" t="str">
        <f>IF(C909&gt;1000,"High","Low")</f>
        <v>High</v>
      </c>
      <c r="P909" t="str">
        <f>IF(C909&gt;2500,"HIGH",IF(C909&gt;1000,"MEDIUM",IF(C909&lt;1000,"LOW",0)))</f>
        <v>MEDIUM</v>
      </c>
    </row>
    <row r="910" spans="1:16" x14ac:dyDescent="0.35">
      <c r="A910" t="s">
        <v>915</v>
      </c>
      <c r="B910">
        <v>6951</v>
      </c>
      <c r="C910">
        <v>164</v>
      </c>
      <c r="D910">
        <v>10</v>
      </c>
      <c r="E910" t="s">
        <v>38</v>
      </c>
      <c r="F910" t="s">
        <v>50</v>
      </c>
      <c r="G910" t="s">
        <v>14</v>
      </c>
      <c r="H910" s="1">
        <v>44420</v>
      </c>
      <c r="I910" t="s">
        <v>916</v>
      </c>
      <c r="J910" t="s">
        <v>22</v>
      </c>
      <c r="K910" t="s">
        <v>23</v>
      </c>
      <c r="L910">
        <v>2021</v>
      </c>
      <c r="M910" t="str">
        <f>TEXT(H910,"MM")</f>
        <v>08</v>
      </c>
      <c r="N910" t="str">
        <f>TEXT(H910,"DD")</f>
        <v>12</v>
      </c>
      <c r="O910" t="str">
        <f>IF(C910&gt;1000,"High","Low")</f>
        <v>Low</v>
      </c>
      <c r="P910" t="str">
        <f>IF(C910&gt;2500,"HIGH",IF(C910&gt;1000,"MEDIUM",IF(C910&lt;1000,"LOW",0)))</f>
        <v>LOW</v>
      </c>
    </row>
    <row r="911" spans="1:16" x14ac:dyDescent="0.35">
      <c r="A911" t="s">
        <v>615</v>
      </c>
      <c r="B911">
        <v>4314</v>
      </c>
      <c r="C911">
        <v>1453</v>
      </c>
      <c r="D911">
        <v>6</v>
      </c>
      <c r="E911" t="s">
        <v>38</v>
      </c>
      <c r="F911" t="s">
        <v>50</v>
      </c>
      <c r="G911" t="s">
        <v>55</v>
      </c>
      <c r="H911" s="1">
        <v>44418</v>
      </c>
      <c r="I911" t="s">
        <v>616</v>
      </c>
      <c r="J911" t="s">
        <v>16</v>
      </c>
      <c r="K911" t="s">
        <v>120</v>
      </c>
      <c r="L911">
        <v>2021</v>
      </c>
      <c r="M911" t="str">
        <f>TEXT(H911,"MM")</f>
        <v>08</v>
      </c>
      <c r="N911" t="str">
        <f>TEXT(H911,"DD")</f>
        <v>10</v>
      </c>
      <c r="O911" t="str">
        <f>IF(C911&gt;1000,"High","Low")</f>
        <v>High</v>
      </c>
      <c r="P911" t="str">
        <f>IF(C911&gt;2500,"HIGH",IF(C911&gt;1000,"MEDIUM",IF(C911&lt;1000,"LOW",0)))</f>
        <v>MEDIUM</v>
      </c>
    </row>
    <row r="912" spans="1:16" x14ac:dyDescent="0.35">
      <c r="A912" t="s">
        <v>646</v>
      </c>
      <c r="B912">
        <v>3665</v>
      </c>
      <c r="C912">
        <v>802</v>
      </c>
      <c r="D912">
        <v>4</v>
      </c>
      <c r="E912" t="s">
        <v>26</v>
      </c>
      <c r="F912" t="s">
        <v>48</v>
      </c>
      <c r="G912" t="s">
        <v>40</v>
      </c>
      <c r="H912" s="1">
        <v>44417</v>
      </c>
      <c r="I912" t="s">
        <v>647</v>
      </c>
      <c r="J912" t="s">
        <v>16</v>
      </c>
      <c r="K912" t="s">
        <v>17</v>
      </c>
      <c r="L912">
        <v>2021</v>
      </c>
      <c r="M912" t="str">
        <f>TEXT(H912,"MM")</f>
        <v>08</v>
      </c>
      <c r="N912" t="str">
        <f>TEXT(H912,"DD")</f>
        <v>09</v>
      </c>
      <c r="O912" t="str">
        <f>IF(C912&gt;1000,"High","Low")</f>
        <v>Low</v>
      </c>
      <c r="P912" t="str">
        <f>IF(C912&gt;2500,"HIGH",IF(C912&gt;1000,"MEDIUM",IF(C912&lt;1000,"LOW",0)))</f>
        <v>LOW</v>
      </c>
    </row>
    <row r="913" spans="1:16" x14ac:dyDescent="0.35">
      <c r="A913" t="s">
        <v>1182</v>
      </c>
      <c r="B913">
        <v>2284</v>
      </c>
      <c r="C913">
        <v>149</v>
      </c>
      <c r="D913">
        <v>20</v>
      </c>
      <c r="E913" t="s">
        <v>26</v>
      </c>
      <c r="F913" t="s">
        <v>27</v>
      </c>
      <c r="G913" t="s">
        <v>28</v>
      </c>
      <c r="H913" s="1">
        <v>44414</v>
      </c>
      <c r="I913" t="s">
        <v>1183</v>
      </c>
      <c r="J913" t="s">
        <v>22</v>
      </c>
      <c r="K913" t="s">
        <v>58</v>
      </c>
      <c r="L913">
        <v>2021</v>
      </c>
      <c r="M913" t="str">
        <f>TEXT(H913,"MM")</f>
        <v>08</v>
      </c>
      <c r="N913" t="str">
        <f>TEXT(H913,"DD")</f>
        <v>06</v>
      </c>
      <c r="O913" t="str">
        <f>IF(C913&gt;1000,"High","Low")</f>
        <v>Low</v>
      </c>
      <c r="P913" t="str">
        <f>IF(C913&gt;2500,"HIGH",IF(C913&gt;1000,"MEDIUM",IF(C913&lt;1000,"LOW",0)))</f>
        <v>LOW</v>
      </c>
    </row>
    <row r="914" spans="1:16" x14ac:dyDescent="0.35">
      <c r="A914" t="s">
        <v>1307</v>
      </c>
      <c r="B914">
        <v>537</v>
      </c>
      <c r="C914">
        <v>142</v>
      </c>
      <c r="D914">
        <v>20</v>
      </c>
      <c r="E914" t="s">
        <v>26</v>
      </c>
      <c r="F914" t="s">
        <v>48</v>
      </c>
      <c r="G914" t="s">
        <v>34</v>
      </c>
      <c r="H914" s="1">
        <v>44410</v>
      </c>
      <c r="I914" t="s">
        <v>1308</v>
      </c>
      <c r="J914" t="s">
        <v>19</v>
      </c>
      <c r="K914" t="s">
        <v>136</v>
      </c>
      <c r="L914">
        <v>2021</v>
      </c>
      <c r="M914" t="str">
        <f>TEXT(H914,"MM")</f>
        <v>08</v>
      </c>
      <c r="N914" t="str">
        <f>TEXT(H914,"DD")</f>
        <v>02</v>
      </c>
      <c r="O914" t="str">
        <f>IF(C914&gt;1000,"High","Low")</f>
        <v>Low</v>
      </c>
      <c r="P914" t="str">
        <f>IF(C914&gt;2500,"HIGH",IF(C914&gt;1000,"MEDIUM",IF(C914&lt;1000,"LOW",0)))</f>
        <v>LOW</v>
      </c>
    </row>
    <row r="915" spans="1:16" x14ac:dyDescent="0.35">
      <c r="A915" t="s">
        <v>635</v>
      </c>
      <c r="B915">
        <v>4591</v>
      </c>
      <c r="C915">
        <v>1941</v>
      </c>
      <c r="D915">
        <v>19</v>
      </c>
      <c r="E915" t="s">
        <v>12</v>
      </c>
      <c r="F915" t="s">
        <v>24</v>
      </c>
      <c r="G915" t="s">
        <v>34</v>
      </c>
      <c r="H915" s="1">
        <v>44408</v>
      </c>
      <c r="I915" t="s">
        <v>414</v>
      </c>
      <c r="J915" t="s">
        <v>61</v>
      </c>
      <c r="K915" t="s">
        <v>62</v>
      </c>
      <c r="L915">
        <v>2021</v>
      </c>
      <c r="M915" t="str">
        <f>TEXT(H915,"MM")</f>
        <v>07</v>
      </c>
      <c r="N915" t="str">
        <f>TEXT(H915,"DD")</f>
        <v>31</v>
      </c>
      <c r="O915" t="str">
        <f>IF(C915&gt;1000,"High","Low")</f>
        <v>High</v>
      </c>
      <c r="P915" t="str">
        <f>IF(C915&gt;2500,"HIGH",IF(C915&gt;1000,"MEDIUM",IF(C915&lt;1000,"LOW",0)))</f>
        <v>MEDIUM</v>
      </c>
    </row>
    <row r="916" spans="1:16" x14ac:dyDescent="0.35">
      <c r="A916" t="s">
        <v>635</v>
      </c>
      <c r="B916">
        <v>9612</v>
      </c>
      <c r="C916">
        <v>2572</v>
      </c>
      <c r="D916">
        <v>17</v>
      </c>
      <c r="E916" t="s">
        <v>26</v>
      </c>
      <c r="F916" t="s">
        <v>27</v>
      </c>
      <c r="G916" t="s">
        <v>40</v>
      </c>
      <c r="H916" s="1">
        <v>44408</v>
      </c>
      <c r="I916" t="s">
        <v>414</v>
      </c>
      <c r="J916" t="s">
        <v>61</v>
      </c>
      <c r="K916" t="s">
        <v>62</v>
      </c>
      <c r="L916">
        <v>2021</v>
      </c>
      <c r="M916" t="str">
        <f>TEXT(H916,"MM")</f>
        <v>07</v>
      </c>
      <c r="N916" t="str">
        <f>TEXT(H916,"DD")</f>
        <v>31</v>
      </c>
      <c r="O916" t="str">
        <f>IF(C916&gt;1000,"High","Low")</f>
        <v>High</v>
      </c>
      <c r="P916" t="str">
        <f>IF(C916&gt;2500,"HIGH",IF(C916&gt;1000,"MEDIUM",IF(C916&lt;1000,"LOW",0)))</f>
        <v>HIGH</v>
      </c>
    </row>
    <row r="917" spans="1:16" x14ac:dyDescent="0.35">
      <c r="A917" t="s">
        <v>11</v>
      </c>
      <c r="B917">
        <v>9726</v>
      </c>
      <c r="C917">
        <v>1275</v>
      </c>
      <c r="D917">
        <v>5</v>
      </c>
      <c r="E917" t="s">
        <v>12</v>
      </c>
      <c r="F917" t="s">
        <v>13</v>
      </c>
      <c r="G917" t="s">
        <v>14</v>
      </c>
      <c r="H917" s="1">
        <v>44402</v>
      </c>
      <c r="I917" t="s">
        <v>21</v>
      </c>
      <c r="J917" t="s">
        <v>22</v>
      </c>
      <c r="K917" t="s">
        <v>23</v>
      </c>
      <c r="L917">
        <v>2021</v>
      </c>
      <c r="M917" t="str">
        <f>TEXT(H917,"MM")</f>
        <v>07</v>
      </c>
      <c r="N917" t="str">
        <f>TEXT(H917,"DD")</f>
        <v>25</v>
      </c>
      <c r="O917" t="str">
        <f>IF(C917&gt;1000,"High","Low")</f>
        <v>High</v>
      </c>
      <c r="P917" t="str">
        <f>IF(C917&gt;2500,"HIGH",IF(C917&gt;1000,"MEDIUM",IF(C917&lt;1000,"LOW",0)))</f>
        <v>MEDIUM</v>
      </c>
    </row>
    <row r="918" spans="1:16" x14ac:dyDescent="0.35">
      <c r="A918" t="s">
        <v>11</v>
      </c>
      <c r="B918">
        <v>4975</v>
      </c>
      <c r="C918">
        <v>1330</v>
      </c>
      <c r="D918">
        <v>14</v>
      </c>
      <c r="E918" t="s">
        <v>12</v>
      </c>
      <c r="F918" t="s">
        <v>24</v>
      </c>
      <c r="G918" t="s">
        <v>14</v>
      </c>
      <c r="H918" s="1">
        <v>44402</v>
      </c>
      <c r="I918" t="s">
        <v>21</v>
      </c>
      <c r="J918" t="s">
        <v>22</v>
      </c>
      <c r="K918" t="s">
        <v>23</v>
      </c>
      <c r="L918">
        <v>2021</v>
      </c>
      <c r="M918" t="str">
        <f>TEXT(H918,"MM")</f>
        <v>07</v>
      </c>
      <c r="N918" t="str">
        <f>TEXT(H918,"DD")</f>
        <v>25</v>
      </c>
      <c r="O918" t="str">
        <f>IF(C918&gt;1000,"High","Low")</f>
        <v>High</v>
      </c>
      <c r="P918" t="str">
        <f>IF(C918&gt;2500,"HIGH",IF(C918&gt;1000,"MEDIUM",IF(C918&lt;1000,"LOW",0)))</f>
        <v>MEDIUM</v>
      </c>
    </row>
    <row r="919" spans="1:16" x14ac:dyDescent="0.35">
      <c r="A919" t="s">
        <v>604</v>
      </c>
      <c r="B919">
        <v>4688</v>
      </c>
      <c r="C919">
        <v>1841</v>
      </c>
      <c r="D919">
        <v>3</v>
      </c>
      <c r="E919" t="s">
        <v>12</v>
      </c>
      <c r="F919" t="s">
        <v>33</v>
      </c>
      <c r="G919" t="s">
        <v>40</v>
      </c>
      <c r="H919" s="1">
        <v>44402</v>
      </c>
      <c r="I919" t="s">
        <v>606</v>
      </c>
      <c r="J919" t="s">
        <v>36</v>
      </c>
      <c r="K919" t="s">
        <v>64</v>
      </c>
      <c r="L919">
        <v>2021</v>
      </c>
      <c r="M919" t="str">
        <f>TEXT(H919,"MM")</f>
        <v>07</v>
      </c>
      <c r="N919" t="str">
        <f>TEXT(H919,"DD")</f>
        <v>25</v>
      </c>
      <c r="O919" t="str">
        <f>IF(C919&gt;1000,"High","Low")</f>
        <v>High</v>
      </c>
      <c r="P919" t="str">
        <f>IF(C919&gt;2500,"HIGH",IF(C919&gt;1000,"MEDIUM",IF(C919&lt;1000,"LOW",0)))</f>
        <v>MEDIUM</v>
      </c>
    </row>
    <row r="920" spans="1:16" x14ac:dyDescent="0.35">
      <c r="A920" t="s">
        <v>1095</v>
      </c>
      <c r="B920">
        <v>3747</v>
      </c>
      <c r="C920">
        <v>410</v>
      </c>
      <c r="D920">
        <v>5</v>
      </c>
      <c r="E920" t="s">
        <v>26</v>
      </c>
      <c r="F920" t="s">
        <v>48</v>
      </c>
      <c r="G920" t="s">
        <v>40</v>
      </c>
      <c r="H920" s="1">
        <v>44398</v>
      </c>
      <c r="I920" t="s">
        <v>1100</v>
      </c>
      <c r="J920" t="s">
        <v>36</v>
      </c>
      <c r="K920" t="s">
        <v>37</v>
      </c>
      <c r="L920">
        <v>2021</v>
      </c>
      <c r="M920" t="str">
        <f>TEXT(H920,"MM")</f>
        <v>07</v>
      </c>
      <c r="N920" t="str">
        <f>TEXT(H920,"DD")</f>
        <v>21</v>
      </c>
      <c r="O920" t="str">
        <f>IF(C920&gt;1000,"High","Low")</f>
        <v>Low</v>
      </c>
      <c r="P920" t="str">
        <f>IF(C920&gt;2500,"HIGH",IF(C920&gt;1000,"MEDIUM",IF(C920&lt;1000,"LOW",0)))</f>
        <v>LOW</v>
      </c>
    </row>
    <row r="921" spans="1:16" x14ac:dyDescent="0.35">
      <c r="A921" t="s">
        <v>1095</v>
      </c>
      <c r="B921">
        <v>3194</v>
      </c>
      <c r="C921">
        <v>534</v>
      </c>
      <c r="D921">
        <v>4</v>
      </c>
      <c r="E921" t="s">
        <v>26</v>
      </c>
      <c r="F921" t="s">
        <v>66</v>
      </c>
      <c r="G921" t="s">
        <v>14</v>
      </c>
      <c r="H921" s="1">
        <v>44398</v>
      </c>
      <c r="I921" t="s">
        <v>1100</v>
      </c>
      <c r="J921" t="s">
        <v>36</v>
      </c>
      <c r="K921" t="s">
        <v>37</v>
      </c>
      <c r="L921">
        <v>2021</v>
      </c>
      <c r="M921" t="str">
        <f>TEXT(H921,"MM")</f>
        <v>07</v>
      </c>
      <c r="N921" t="str">
        <f>TEXT(H921,"DD")</f>
        <v>21</v>
      </c>
      <c r="O921" t="str">
        <f>IF(C921&gt;1000,"High","Low")</f>
        <v>Low</v>
      </c>
      <c r="P921" t="str">
        <f>IF(C921&gt;2500,"HIGH",IF(C921&gt;1000,"MEDIUM",IF(C921&lt;1000,"LOW",0)))</f>
        <v>LOW</v>
      </c>
    </row>
    <row r="922" spans="1:16" x14ac:dyDescent="0.35">
      <c r="A922" t="s">
        <v>394</v>
      </c>
      <c r="B922">
        <v>9905</v>
      </c>
      <c r="C922">
        <v>633</v>
      </c>
      <c r="D922">
        <v>17</v>
      </c>
      <c r="E922" t="s">
        <v>26</v>
      </c>
      <c r="F922" t="s">
        <v>27</v>
      </c>
      <c r="G922" t="s">
        <v>34</v>
      </c>
      <c r="H922" s="1">
        <v>44395</v>
      </c>
      <c r="I922" t="s">
        <v>395</v>
      </c>
      <c r="J922" t="s">
        <v>61</v>
      </c>
      <c r="K922" t="s">
        <v>62</v>
      </c>
      <c r="L922">
        <v>2021</v>
      </c>
      <c r="M922" t="str">
        <f>TEXT(H922,"MM")</f>
        <v>07</v>
      </c>
      <c r="N922" t="str">
        <f>TEXT(H922,"DD")</f>
        <v>18</v>
      </c>
      <c r="O922" t="str">
        <f>IF(C922&gt;1000,"High","Low")</f>
        <v>Low</v>
      </c>
      <c r="P922" t="str">
        <f>IF(C922&gt;2500,"HIGH",IF(C922&gt;1000,"MEDIUM",IF(C922&lt;1000,"LOW",0)))</f>
        <v>LOW</v>
      </c>
    </row>
    <row r="923" spans="1:16" x14ac:dyDescent="0.35">
      <c r="A923" t="s">
        <v>1071</v>
      </c>
      <c r="B923">
        <v>8194</v>
      </c>
      <c r="C923">
        <v>2881</v>
      </c>
      <c r="D923">
        <v>6</v>
      </c>
      <c r="E923" t="s">
        <v>26</v>
      </c>
      <c r="F923" t="s">
        <v>54</v>
      </c>
      <c r="G923" t="s">
        <v>28</v>
      </c>
      <c r="H923" s="1">
        <v>44395</v>
      </c>
      <c r="I923" t="s">
        <v>1072</v>
      </c>
      <c r="J923" t="s">
        <v>61</v>
      </c>
      <c r="K923" t="s">
        <v>110</v>
      </c>
      <c r="L923">
        <v>2021</v>
      </c>
      <c r="M923" t="str">
        <f>TEXT(H923,"MM")</f>
        <v>07</v>
      </c>
      <c r="N923" t="str">
        <f>TEXT(H923,"DD")</f>
        <v>18</v>
      </c>
      <c r="O923" t="str">
        <f>IF(C923&gt;1000,"High","Low")</f>
        <v>High</v>
      </c>
      <c r="P923" t="str">
        <f>IF(C923&gt;2500,"HIGH",IF(C923&gt;1000,"MEDIUM",IF(C923&lt;1000,"LOW",0)))</f>
        <v>HIGH</v>
      </c>
    </row>
    <row r="924" spans="1:16" x14ac:dyDescent="0.35">
      <c r="A924" t="s">
        <v>1384</v>
      </c>
      <c r="B924">
        <v>8962</v>
      </c>
      <c r="C924">
        <v>2444</v>
      </c>
      <c r="D924">
        <v>18</v>
      </c>
      <c r="E924" t="s">
        <v>12</v>
      </c>
      <c r="F924" t="s">
        <v>13</v>
      </c>
      <c r="G924" t="s">
        <v>28</v>
      </c>
      <c r="H924" s="1">
        <v>44389</v>
      </c>
      <c r="I924" t="s">
        <v>1385</v>
      </c>
      <c r="J924" t="s">
        <v>81</v>
      </c>
      <c r="K924" t="s">
        <v>96</v>
      </c>
      <c r="L924">
        <v>2021</v>
      </c>
      <c r="M924" t="str">
        <f>TEXT(H924,"MM")</f>
        <v>07</v>
      </c>
      <c r="N924" t="str">
        <f>TEXT(H924,"DD")</f>
        <v>12</v>
      </c>
      <c r="O924" t="str">
        <f>IF(C924&gt;1000,"High","Low")</f>
        <v>High</v>
      </c>
      <c r="P924" t="str">
        <f>IF(C924&gt;2500,"HIGH",IF(C924&gt;1000,"MEDIUM",IF(C924&lt;1000,"LOW",0)))</f>
        <v>MEDIUM</v>
      </c>
    </row>
    <row r="925" spans="1:16" x14ac:dyDescent="0.35">
      <c r="A925" t="s">
        <v>823</v>
      </c>
      <c r="B925">
        <v>8042</v>
      </c>
      <c r="C925">
        <v>936</v>
      </c>
      <c r="D925">
        <v>15</v>
      </c>
      <c r="E925" t="s">
        <v>26</v>
      </c>
      <c r="F925" t="s">
        <v>48</v>
      </c>
      <c r="G925" t="s">
        <v>34</v>
      </c>
      <c r="H925" s="1">
        <v>44386</v>
      </c>
      <c r="I925" t="s">
        <v>824</v>
      </c>
      <c r="J925" t="s">
        <v>19</v>
      </c>
      <c r="K925" t="s">
        <v>53</v>
      </c>
      <c r="L925">
        <v>2021</v>
      </c>
      <c r="M925" t="str">
        <f>TEXT(H925,"MM")</f>
        <v>07</v>
      </c>
      <c r="N925" t="str">
        <f>TEXT(H925,"DD")</f>
        <v>09</v>
      </c>
      <c r="O925" t="str">
        <f>IF(C925&gt;1000,"High","Low")</f>
        <v>Low</v>
      </c>
      <c r="P925" t="str">
        <f>IF(C925&gt;2500,"HIGH",IF(C925&gt;1000,"MEDIUM",IF(C925&lt;1000,"LOW",0)))</f>
        <v>LOW</v>
      </c>
    </row>
    <row r="926" spans="1:16" x14ac:dyDescent="0.35">
      <c r="A926" t="s">
        <v>319</v>
      </c>
      <c r="B926">
        <v>869</v>
      </c>
      <c r="C926">
        <v>373</v>
      </c>
      <c r="D926">
        <v>14</v>
      </c>
      <c r="E926" t="s">
        <v>26</v>
      </c>
      <c r="F926" t="s">
        <v>54</v>
      </c>
      <c r="G926" t="s">
        <v>40</v>
      </c>
      <c r="H926" s="1">
        <v>44385</v>
      </c>
      <c r="I926" t="s">
        <v>320</v>
      </c>
      <c r="J926" t="s">
        <v>22</v>
      </c>
      <c r="K926" t="s">
        <v>44</v>
      </c>
      <c r="L926">
        <v>2021</v>
      </c>
      <c r="M926" t="str">
        <f>TEXT(H926,"MM")</f>
        <v>07</v>
      </c>
      <c r="N926" t="str">
        <f>TEXT(H926,"DD")</f>
        <v>08</v>
      </c>
      <c r="O926" t="str">
        <f>IF(C926&gt;1000,"High","Low")</f>
        <v>Low</v>
      </c>
      <c r="P926" t="str">
        <f>IF(C926&gt;2500,"HIGH",IF(C926&gt;1000,"MEDIUM",IF(C926&lt;1000,"LOW",0)))</f>
        <v>LOW</v>
      </c>
    </row>
    <row r="927" spans="1:16" x14ac:dyDescent="0.35">
      <c r="A927" t="s">
        <v>319</v>
      </c>
      <c r="B927">
        <v>1486</v>
      </c>
      <c r="C927">
        <v>114</v>
      </c>
      <c r="D927">
        <v>7</v>
      </c>
      <c r="E927" t="s">
        <v>38</v>
      </c>
      <c r="F927" t="s">
        <v>89</v>
      </c>
      <c r="G927" t="s">
        <v>14</v>
      </c>
      <c r="H927" s="1">
        <v>44385</v>
      </c>
      <c r="I927" t="s">
        <v>320</v>
      </c>
      <c r="J927" t="s">
        <v>22</v>
      </c>
      <c r="K927" t="s">
        <v>44</v>
      </c>
      <c r="L927">
        <v>2021</v>
      </c>
      <c r="M927" t="str">
        <f>TEXT(H927,"MM")</f>
        <v>07</v>
      </c>
      <c r="N927" t="str">
        <f>TEXT(H927,"DD")</f>
        <v>08</v>
      </c>
      <c r="O927" t="str">
        <f>IF(C927&gt;1000,"High","Low")</f>
        <v>Low</v>
      </c>
      <c r="P927" t="str">
        <f>IF(C927&gt;2500,"HIGH",IF(C927&gt;1000,"MEDIUM",IF(C927&lt;1000,"LOW",0)))</f>
        <v>LOW</v>
      </c>
    </row>
    <row r="928" spans="1:16" x14ac:dyDescent="0.35">
      <c r="A928" t="s">
        <v>1297</v>
      </c>
      <c r="B928">
        <v>7620</v>
      </c>
      <c r="C928">
        <v>125</v>
      </c>
      <c r="D928">
        <v>4</v>
      </c>
      <c r="E928" t="s">
        <v>26</v>
      </c>
      <c r="F928" t="s">
        <v>54</v>
      </c>
      <c r="G928" t="s">
        <v>34</v>
      </c>
      <c r="H928" s="1">
        <v>44382</v>
      </c>
      <c r="I928" t="s">
        <v>1298</v>
      </c>
      <c r="J928" t="s">
        <v>36</v>
      </c>
      <c r="K928" t="s">
        <v>77</v>
      </c>
      <c r="L928">
        <v>2021</v>
      </c>
      <c r="M928" t="str">
        <f>TEXT(H928,"MM")</f>
        <v>07</v>
      </c>
      <c r="N928" t="str">
        <f>TEXT(H928,"DD")</f>
        <v>05</v>
      </c>
      <c r="O928" t="str">
        <f>IF(C928&gt;1000,"High","Low")</f>
        <v>Low</v>
      </c>
      <c r="P928" t="str">
        <f>IF(C928&gt;2500,"HIGH",IF(C928&gt;1000,"MEDIUM",IF(C928&lt;1000,"LOW",0)))</f>
        <v>LOW</v>
      </c>
    </row>
    <row r="929" spans="1:16" x14ac:dyDescent="0.35">
      <c r="A929" t="s">
        <v>676</v>
      </c>
      <c r="B929">
        <v>7169</v>
      </c>
      <c r="C929">
        <v>2385</v>
      </c>
      <c r="D929">
        <v>11</v>
      </c>
      <c r="E929" t="s">
        <v>38</v>
      </c>
      <c r="F929" t="s">
        <v>50</v>
      </c>
      <c r="G929" t="s">
        <v>55</v>
      </c>
      <c r="H929" s="1">
        <v>44374</v>
      </c>
      <c r="I929" t="s">
        <v>677</v>
      </c>
      <c r="J929" t="s">
        <v>36</v>
      </c>
      <c r="K929" t="s">
        <v>37</v>
      </c>
      <c r="L929">
        <v>2021</v>
      </c>
      <c r="M929" t="str">
        <f>TEXT(H929,"MM")</f>
        <v>06</v>
      </c>
      <c r="N929" t="str">
        <f>TEXT(H929,"DD")</f>
        <v>27</v>
      </c>
      <c r="O929" t="str">
        <f>IF(C929&gt;1000,"High","Low")</f>
        <v>High</v>
      </c>
      <c r="P929" t="str">
        <f>IF(C929&gt;2500,"HIGH",IF(C929&gt;1000,"MEDIUM",IF(C929&lt;1000,"LOW",0)))</f>
        <v>MEDIUM</v>
      </c>
    </row>
    <row r="930" spans="1:16" x14ac:dyDescent="0.35">
      <c r="A930" t="s">
        <v>676</v>
      </c>
      <c r="B930">
        <v>4046</v>
      </c>
      <c r="C930">
        <v>417</v>
      </c>
      <c r="D930">
        <v>18</v>
      </c>
      <c r="E930" t="s">
        <v>38</v>
      </c>
      <c r="F930" t="s">
        <v>42</v>
      </c>
      <c r="G930" t="s">
        <v>40</v>
      </c>
      <c r="H930" s="1">
        <v>44374</v>
      </c>
      <c r="I930" t="s">
        <v>677</v>
      </c>
      <c r="J930" t="s">
        <v>36</v>
      </c>
      <c r="K930" t="s">
        <v>37</v>
      </c>
      <c r="L930">
        <v>2021</v>
      </c>
      <c r="M930" t="str">
        <f>TEXT(H930,"MM")</f>
        <v>06</v>
      </c>
      <c r="N930" t="str">
        <f>TEXT(H930,"DD")</f>
        <v>27</v>
      </c>
      <c r="O930" t="str">
        <f>IF(C930&gt;1000,"High","Low")</f>
        <v>Low</v>
      </c>
      <c r="P930" t="str">
        <f>IF(C930&gt;2500,"HIGH",IF(C930&gt;1000,"MEDIUM",IF(C930&lt;1000,"LOW",0)))</f>
        <v>LOW</v>
      </c>
    </row>
    <row r="931" spans="1:16" x14ac:dyDescent="0.35">
      <c r="A931" t="s">
        <v>99</v>
      </c>
      <c r="B931">
        <v>3090</v>
      </c>
      <c r="C931">
        <v>573</v>
      </c>
      <c r="D931">
        <v>6</v>
      </c>
      <c r="E931" t="s">
        <v>38</v>
      </c>
      <c r="F931" t="s">
        <v>39</v>
      </c>
      <c r="G931" t="s">
        <v>34</v>
      </c>
      <c r="H931" s="1">
        <v>44365</v>
      </c>
      <c r="I931" t="s">
        <v>101</v>
      </c>
      <c r="J931" t="s">
        <v>81</v>
      </c>
      <c r="K931" t="s">
        <v>88</v>
      </c>
      <c r="L931">
        <v>2021</v>
      </c>
      <c r="M931" t="str">
        <f>TEXT(H931,"MM")</f>
        <v>06</v>
      </c>
      <c r="N931" t="str">
        <f>TEXT(H931,"DD")</f>
        <v>18</v>
      </c>
      <c r="O931" t="str">
        <f>IF(C931&gt;1000,"High","Low")</f>
        <v>Low</v>
      </c>
      <c r="P931" t="str">
        <f>IF(C931&gt;2500,"HIGH",IF(C931&gt;1000,"MEDIUM",IF(C931&lt;1000,"LOW",0)))</f>
        <v>LOW</v>
      </c>
    </row>
    <row r="932" spans="1:16" x14ac:dyDescent="0.35">
      <c r="A932" t="s">
        <v>99</v>
      </c>
      <c r="B932">
        <v>9683</v>
      </c>
      <c r="C932">
        <v>1014</v>
      </c>
      <c r="D932">
        <v>5</v>
      </c>
      <c r="E932" t="s">
        <v>12</v>
      </c>
      <c r="F932" t="s">
        <v>24</v>
      </c>
      <c r="G932" t="s">
        <v>14</v>
      </c>
      <c r="H932" s="1">
        <v>44365</v>
      </c>
      <c r="I932" t="s">
        <v>101</v>
      </c>
      <c r="J932" t="s">
        <v>81</v>
      </c>
      <c r="K932" t="s">
        <v>88</v>
      </c>
      <c r="L932">
        <v>2021</v>
      </c>
      <c r="M932" t="str">
        <f>TEXT(H932,"MM")</f>
        <v>06</v>
      </c>
      <c r="N932" t="str">
        <f>TEXT(H932,"DD")</f>
        <v>18</v>
      </c>
      <c r="O932" t="str">
        <f>IF(C932&gt;1000,"High","Low")</f>
        <v>High</v>
      </c>
      <c r="P932" t="str">
        <f>IF(C932&gt;2500,"HIGH",IF(C932&gt;1000,"MEDIUM",IF(C932&lt;1000,"LOW",0)))</f>
        <v>MEDIUM</v>
      </c>
    </row>
    <row r="933" spans="1:16" x14ac:dyDescent="0.35">
      <c r="A933" t="s">
        <v>1177</v>
      </c>
      <c r="B933">
        <v>2695</v>
      </c>
      <c r="C933">
        <v>914</v>
      </c>
      <c r="D933">
        <v>15</v>
      </c>
      <c r="E933" t="s">
        <v>38</v>
      </c>
      <c r="F933" t="s">
        <v>89</v>
      </c>
      <c r="G933" t="s">
        <v>28</v>
      </c>
      <c r="H933" s="1">
        <v>44364</v>
      </c>
      <c r="I933" t="s">
        <v>1179</v>
      </c>
      <c r="J933" t="s">
        <v>36</v>
      </c>
      <c r="K933" t="s">
        <v>37</v>
      </c>
      <c r="L933">
        <v>2021</v>
      </c>
      <c r="M933" t="str">
        <f>TEXT(H933,"MM")</f>
        <v>06</v>
      </c>
      <c r="N933" t="str">
        <f>TEXT(H933,"DD")</f>
        <v>17</v>
      </c>
      <c r="O933" t="str">
        <f>IF(C933&gt;1000,"High","Low")</f>
        <v>Low</v>
      </c>
      <c r="P933" t="str">
        <f>IF(C933&gt;2500,"HIGH",IF(C933&gt;1000,"MEDIUM",IF(C933&lt;1000,"LOW",0)))</f>
        <v>LOW</v>
      </c>
    </row>
    <row r="934" spans="1:16" x14ac:dyDescent="0.35">
      <c r="A934" t="s">
        <v>351</v>
      </c>
      <c r="B934">
        <v>9204</v>
      </c>
      <c r="C934">
        <v>3289</v>
      </c>
      <c r="D934">
        <v>16</v>
      </c>
      <c r="E934" t="s">
        <v>12</v>
      </c>
      <c r="F934" t="s">
        <v>33</v>
      </c>
      <c r="G934" t="s">
        <v>40</v>
      </c>
      <c r="H934" s="1">
        <v>44362</v>
      </c>
      <c r="I934" t="s">
        <v>353</v>
      </c>
      <c r="J934" t="s">
        <v>16</v>
      </c>
      <c r="K934" t="s">
        <v>17</v>
      </c>
      <c r="L934">
        <v>2021</v>
      </c>
      <c r="M934" t="str">
        <f>TEXT(H934,"MM")</f>
        <v>06</v>
      </c>
      <c r="N934" t="str">
        <f>TEXT(H934,"DD")</f>
        <v>15</v>
      </c>
      <c r="O934" t="str">
        <f>IF(C934&gt;1000,"High","Low")</f>
        <v>High</v>
      </c>
      <c r="P934" t="str">
        <f>IF(C934&gt;2500,"HIGH",IF(C934&gt;1000,"MEDIUM",IF(C934&lt;1000,"LOW",0)))</f>
        <v>HIGH</v>
      </c>
    </row>
    <row r="935" spans="1:16" x14ac:dyDescent="0.35">
      <c r="A935" t="s">
        <v>351</v>
      </c>
      <c r="B935">
        <v>9894</v>
      </c>
      <c r="C935">
        <v>3698</v>
      </c>
      <c r="D935">
        <v>20</v>
      </c>
      <c r="E935" t="s">
        <v>26</v>
      </c>
      <c r="F935" t="s">
        <v>54</v>
      </c>
      <c r="G935" t="s">
        <v>34</v>
      </c>
      <c r="H935" s="1">
        <v>44362</v>
      </c>
      <c r="I935" t="s">
        <v>353</v>
      </c>
      <c r="J935" t="s">
        <v>16</v>
      </c>
      <c r="K935" t="s">
        <v>17</v>
      </c>
      <c r="L935">
        <v>2021</v>
      </c>
      <c r="M935" t="str">
        <f>TEXT(H935,"MM")</f>
        <v>06</v>
      </c>
      <c r="N935" t="str">
        <f>TEXT(H935,"DD")</f>
        <v>15</v>
      </c>
      <c r="O935" t="str">
        <f>IF(C935&gt;1000,"High","Low")</f>
        <v>High</v>
      </c>
      <c r="P935" t="str">
        <f>IF(C935&gt;2500,"HIGH",IF(C935&gt;1000,"MEDIUM",IF(C935&lt;1000,"LOW",0)))</f>
        <v>HIGH</v>
      </c>
    </row>
    <row r="936" spans="1:16" x14ac:dyDescent="0.35">
      <c r="A936" t="s">
        <v>1391</v>
      </c>
      <c r="B936">
        <v>6093</v>
      </c>
      <c r="C936">
        <v>3042</v>
      </c>
      <c r="D936">
        <v>9</v>
      </c>
      <c r="E936" t="s">
        <v>38</v>
      </c>
      <c r="F936" t="s">
        <v>89</v>
      </c>
      <c r="G936" t="s">
        <v>28</v>
      </c>
      <c r="H936" s="1">
        <v>44361</v>
      </c>
      <c r="I936" t="s">
        <v>1392</v>
      </c>
      <c r="J936" t="s">
        <v>36</v>
      </c>
      <c r="K936" t="s">
        <v>77</v>
      </c>
      <c r="L936">
        <v>2021</v>
      </c>
      <c r="M936" t="str">
        <f>TEXT(H936,"MM")</f>
        <v>06</v>
      </c>
      <c r="N936" t="str">
        <f>TEXT(H936,"DD")</f>
        <v>14</v>
      </c>
      <c r="O936" t="str">
        <f>IF(C936&gt;1000,"High","Low")</f>
        <v>High</v>
      </c>
      <c r="P936" t="str">
        <f>IF(C936&gt;2500,"HIGH",IF(C936&gt;1000,"MEDIUM",IF(C936&lt;1000,"LOW",0)))</f>
        <v>HIGH</v>
      </c>
    </row>
    <row r="937" spans="1:16" x14ac:dyDescent="0.35">
      <c r="A937" t="s">
        <v>672</v>
      </c>
      <c r="B937">
        <v>9144</v>
      </c>
      <c r="C937">
        <v>2220</v>
      </c>
      <c r="D937">
        <v>18</v>
      </c>
      <c r="E937" t="s">
        <v>26</v>
      </c>
      <c r="F937" t="s">
        <v>66</v>
      </c>
      <c r="G937" t="s">
        <v>40</v>
      </c>
      <c r="H937" s="1">
        <v>44360</v>
      </c>
      <c r="I937" t="s">
        <v>673</v>
      </c>
      <c r="J937" t="s">
        <v>16</v>
      </c>
      <c r="K937" t="s">
        <v>17</v>
      </c>
      <c r="L937">
        <v>2021</v>
      </c>
      <c r="M937" t="str">
        <f>TEXT(H937,"MM")</f>
        <v>06</v>
      </c>
      <c r="N937" t="str">
        <f>TEXT(H937,"DD")</f>
        <v>13</v>
      </c>
      <c r="O937" t="str">
        <f>IF(C937&gt;1000,"High","Low")</f>
        <v>High</v>
      </c>
      <c r="P937" t="str">
        <f>IF(C937&gt;2500,"HIGH",IF(C937&gt;1000,"MEDIUM",IF(C937&lt;1000,"LOW",0)))</f>
        <v>MEDIUM</v>
      </c>
    </row>
    <row r="938" spans="1:16" x14ac:dyDescent="0.35">
      <c r="A938" t="s">
        <v>1293</v>
      </c>
      <c r="B938">
        <v>3436</v>
      </c>
      <c r="C938">
        <v>933</v>
      </c>
      <c r="D938">
        <v>3</v>
      </c>
      <c r="E938" t="s">
        <v>12</v>
      </c>
      <c r="F938" t="s">
        <v>13</v>
      </c>
      <c r="G938" t="s">
        <v>40</v>
      </c>
      <c r="H938" s="1">
        <v>44360</v>
      </c>
      <c r="I938" t="s">
        <v>1294</v>
      </c>
      <c r="J938" t="s">
        <v>61</v>
      </c>
      <c r="K938" t="s">
        <v>62</v>
      </c>
      <c r="L938">
        <v>2021</v>
      </c>
      <c r="M938" t="str">
        <f>TEXT(H938,"MM")</f>
        <v>06</v>
      </c>
      <c r="N938" t="str">
        <f>TEXT(H938,"DD")</f>
        <v>13</v>
      </c>
      <c r="O938" t="str">
        <f>IF(C938&gt;1000,"High","Low")</f>
        <v>Low</v>
      </c>
      <c r="P938" t="str">
        <f>IF(C938&gt;2500,"HIGH",IF(C938&gt;1000,"MEDIUM",IF(C938&lt;1000,"LOW",0)))</f>
        <v>LOW</v>
      </c>
    </row>
    <row r="939" spans="1:16" x14ac:dyDescent="0.35">
      <c r="A939" t="s">
        <v>561</v>
      </c>
      <c r="B939">
        <v>6934</v>
      </c>
      <c r="C939">
        <v>1226</v>
      </c>
      <c r="D939">
        <v>1</v>
      </c>
      <c r="E939" t="s">
        <v>12</v>
      </c>
      <c r="F939" t="s">
        <v>13</v>
      </c>
      <c r="G939" t="s">
        <v>28</v>
      </c>
      <c r="H939" s="1">
        <v>44358</v>
      </c>
      <c r="I939" t="s">
        <v>562</v>
      </c>
      <c r="J939" t="s">
        <v>81</v>
      </c>
      <c r="K939" t="s">
        <v>88</v>
      </c>
      <c r="L939">
        <v>2021</v>
      </c>
      <c r="M939" t="str">
        <f>TEXT(H939,"MM")</f>
        <v>06</v>
      </c>
      <c r="N939" t="str">
        <f>TEXT(H939,"DD")</f>
        <v>11</v>
      </c>
      <c r="O939" t="str">
        <f>IF(C939&gt;1000,"High","Low")</f>
        <v>High</v>
      </c>
      <c r="P939" t="str">
        <f>IF(C939&gt;2500,"HIGH",IF(C939&gt;1000,"MEDIUM",IF(C939&lt;1000,"LOW",0)))</f>
        <v>MEDIUM</v>
      </c>
    </row>
    <row r="940" spans="1:16" x14ac:dyDescent="0.35">
      <c r="A940" t="s">
        <v>1284</v>
      </c>
      <c r="B940">
        <v>1314</v>
      </c>
      <c r="C940">
        <v>457</v>
      </c>
      <c r="D940">
        <v>8</v>
      </c>
      <c r="E940" t="s">
        <v>38</v>
      </c>
      <c r="F940" t="s">
        <v>50</v>
      </c>
      <c r="G940" t="s">
        <v>34</v>
      </c>
      <c r="H940" s="1">
        <v>44358</v>
      </c>
      <c r="I940" t="s">
        <v>1285</v>
      </c>
      <c r="J940" t="s">
        <v>36</v>
      </c>
      <c r="K940" t="s">
        <v>64</v>
      </c>
      <c r="L940">
        <v>2021</v>
      </c>
      <c r="M940" t="str">
        <f>TEXT(H940,"MM")</f>
        <v>06</v>
      </c>
      <c r="N940" t="str">
        <f>TEXT(H940,"DD")</f>
        <v>11</v>
      </c>
      <c r="O940" t="str">
        <f>IF(C940&gt;1000,"High","Low")</f>
        <v>Low</v>
      </c>
      <c r="P940" t="str">
        <f>IF(C940&gt;2500,"HIGH",IF(C940&gt;1000,"MEDIUM",IF(C940&lt;1000,"LOW",0)))</f>
        <v>LOW</v>
      </c>
    </row>
    <row r="941" spans="1:16" x14ac:dyDescent="0.35">
      <c r="A941" t="s">
        <v>865</v>
      </c>
      <c r="B941">
        <v>1626</v>
      </c>
      <c r="C941">
        <v>258</v>
      </c>
      <c r="D941">
        <v>15</v>
      </c>
      <c r="E941" t="s">
        <v>26</v>
      </c>
      <c r="F941" t="s">
        <v>27</v>
      </c>
      <c r="G941" t="s">
        <v>34</v>
      </c>
      <c r="H941" s="1">
        <v>44354</v>
      </c>
      <c r="I941" t="s">
        <v>866</v>
      </c>
      <c r="J941" t="s">
        <v>16</v>
      </c>
      <c r="K941" t="s">
        <v>30</v>
      </c>
      <c r="L941">
        <v>2021</v>
      </c>
      <c r="M941" t="str">
        <f>TEXT(H941,"MM")</f>
        <v>06</v>
      </c>
      <c r="N941" t="str">
        <f>TEXT(H941,"DD")</f>
        <v>07</v>
      </c>
      <c r="O941" t="str">
        <f>IF(C941&gt;1000,"High","Low")</f>
        <v>Low</v>
      </c>
      <c r="P941" t="str">
        <f>IF(C941&gt;2500,"HIGH",IF(C941&gt;1000,"MEDIUM",IF(C941&lt;1000,"LOW",0)))</f>
        <v>LOW</v>
      </c>
    </row>
    <row r="942" spans="1:16" x14ac:dyDescent="0.35">
      <c r="A942" t="s">
        <v>537</v>
      </c>
      <c r="B942">
        <v>6355</v>
      </c>
      <c r="C942">
        <v>1335</v>
      </c>
      <c r="D942">
        <v>15</v>
      </c>
      <c r="E942" t="s">
        <v>12</v>
      </c>
      <c r="F942" t="s">
        <v>13</v>
      </c>
      <c r="G942" t="s">
        <v>28</v>
      </c>
      <c r="H942" s="1">
        <v>44353</v>
      </c>
      <c r="I942" t="s">
        <v>539</v>
      </c>
      <c r="J942" t="s">
        <v>61</v>
      </c>
      <c r="K942" t="s">
        <v>73</v>
      </c>
      <c r="L942">
        <v>2021</v>
      </c>
      <c r="M942" t="str">
        <f>TEXT(H942,"MM")</f>
        <v>06</v>
      </c>
      <c r="N942" t="str">
        <f>TEXT(H942,"DD")</f>
        <v>06</v>
      </c>
      <c r="O942" t="str">
        <f>IF(C942&gt;1000,"High","Low")</f>
        <v>High</v>
      </c>
      <c r="P942" t="str">
        <f>IF(C942&gt;2500,"HIGH",IF(C942&gt;1000,"MEDIUM",IF(C942&lt;1000,"LOW",0)))</f>
        <v>MEDIUM</v>
      </c>
    </row>
    <row r="943" spans="1:16" x14ac:dyDescent="0.35">
      <c r="A943" t="s">
        <v>1192</v>
      </c>
      <c r="B943">
        <v>4163</v>
      </c>
      <c r="C943">
        <v>897</v>
      </c>
      <c r="D943">
        <v>14</v>
      </c>
      <c r="E943" t="s">
        <v>12</v>
      </c>
      <c r="F943" t="s">
        <v>13</v>
      </c>
      <c r="G943" t="s">
        <v>55</v>
      </c>
      <c r="H943" s="1">
        <v>44352</v>
      </c>
      <c r="I943" t="s">
        <v>1195</v>
      </c>
      <c r="J943" t="s">
        <v>16</v>
      </c>
      <c r="K943" t="s">
        <v>30</v>
      </c>
      <c r="L943">
        <v>2021</v>
      </c>
      <c r="M943" t="str">
        <f>TEXT(H943,"MM")</f>
        <v>06</v>
      </c>
      <c r="N943" t="str">
        <f>TEXT(H943,"DD")</f>
        <v>05</v>
      </c>
      <c r="O943" t="str">
        <f>IF(C943&gt;1000,"High","Low")</f>
        <v>Low</v>
      </c>
      <c r="P943" t="str">
        <f>IF(C943&gt;2500,"HIGH",IF(C943&gt;1000,"MEDIUM",IF(C943&lt;1000,"LOW",0)))</f>
        <v>LOW</v>
      </c>
    </row>
    <row r="944" spans="1:16" x14ac:dyDescent="0.35">
      <c r="A944" t="s">
        <v>481</v>
      </c>
      <c r="B944">
        <v>874</v>
      </c>
      <c r="C944">
        <v>235</v>
      </c>
      <c r="D944">
        <v>15</v>
      </c>
      <c r="E944" t="s">
        <v>26</v>
      </c>
      <c r="F944" t="s">
        <v>66</v>
      </c>
      <c r="G944" t="s">
        <v>28</v>
      </c>
      <c r="H944" s="1">
        <v>44351</v>
      </c>
      <c r="I944" t="s">
        <v>483</v>
      </c>
      <c r="J944" t="s">
        <v>16</v>
      </c>
      <c r="K944" t="s">
        <v>17</v>
      </c>
      <c r="L944">
        <v>2021</v>
      </c>
      <c r="M944" t="str">
        <f>TEXT(H944,"MM")</f>
        <v>06</v>
      </c>
      <c r="N944" t="str">
        <f>TEXT(H944,"DD")</f>
        <v>04</v>
      </c>
      <c r="O944" t="str">
        <f>IF(C944&gt;1000,"High","Low")</f>
        <v>Low</v>
      </c>
      <c r="P944" t="str">
        <f>IF(C944&gt;2500,"HIGH",IF(C944&gt;1000,"MEDIUM",IF(C944&lt;1000,"LOW",0)))</f>
        <v>LOW</v>
      </c>
    </row>
    <row r="945" spans="1:16" x14ac:dyDescent="0.35">
      <c r="A945" t="s">
        <v>1223</v>
      </c>
      <c r="B945">
        <v>6724</v>
      </c>
      <c r="C945">
        <v>1539</v>
      </c>
      <c r="D945">
        <v>19</v>
      </c>
      <c r="E945" t="s">
        <v>38</v>
      </c>
      <c r="F945" t="s">
        <v>89</v>
      </c>
      <c r="G945" t="s">
        <v>55</v>
      </c>
      <c r="H945" s="1">
        <v>44350</v>
      </c>
      <c r="I945" t="s">
        <v>1225</v>
      </c>
      <c r="J945" t="s">
        <v>61</v>
      </c>
      <c r="K945" t="s">
        <v>62</v>
      </c>
      <c r="L945">
        <v>2021</v>
      </c>
      <c r="M945" t="str">
        <f>TEXT(H945,"MM")</f>
        <v>06</v>
      </c>
      <c r="N945" t="str">
        <f>TEXT(H945,"DD")</f>
        <v>03</v>
      </c>
      <c r="O945" t="str">
        <f>IF(C945&gt;1000,"High","Low")</f>
        <v>High</v>
      </c>
      <c r="P945" t="str">
        <f>IF(C945&gt;2500,"HIGH",IF(C945&gt;1000,"MEDIUM",IF(C945&lt;1000,"LOW",0)))</f>
        <v>MEDIUM</v>
      </c>
    </row>
    <row r="946" spans="1:16" x14ac:dyDescent="0.35">
      <c r="A946" t="s">
        <v>1122</v>
      </c>
      <c r="B946">
        <v>4172</v>
      </c>
      <c r="C946">
        <v>235</v>
      </c>
      <c r="D946">
        <v>5</v>
      </c>
      <c r="E946" t="s">
        <v>26</v>
      </c>
      <c r="F946" t="s">
        <v>54</v>
      </c>
      <c r="G946" t="s">
        <v>34</v>
      </c>
      <c r="H946" s="1">
        <v>44349</v>
      </c>
      <c r="I946" t="s">
        <v>1123</v>
      </c>
      <c r="J946" t="s">
        <v>81</v>
      </c>
      <c r="K946" t="s">
        <v>96</v>
      </c>
      <c r="L946">
        <v>2021</v>
      </c>
      <c r="M946" t="str">
        <f>TEXT(H946,"MM")</f>
        <v>06</v>
      </c>
      <c r="N946" t="str">
        <f>TEXT(H946,"DD")</f>
        <v>02</v>
      </c>
      <c r="O946" t="str">
        <f>IF(C946&gt;1000,"High","Low")</f>
        <v>Low</v>
      </c>
      <c r="P946" t="str">
        <f>IF(C946&gt;2500,"HIGH",IF(C946&gt;1000,"MEDIUM",IF(C946&lt;1000,"LOW",0)))</f>
        <v>LOW</v>
      </c>
    </row>
    <row r="947" spans="1:16" x14ac:dyDescent="0.35">
      <c r="A947" t="s">
        <v>242</v>
      </c>
      <c r="B947">
        <v>3657</v>
      </c>
      <c r="C947">
        <v>163</v>
      </c>
      <c r="D947">
        <v>1</v>
      </c>
      <c r="E947" t="s">
        <v>38</v>
      </c>
      <c r="F947" t="s">
        <v>50</v>
      </c>
      <c r="G947" t="s">
        <v>14</v>
      </c>
      <c r="H947" s="1">
        <v>44344</v>
      </c>
      <c r="I947" t="s">
        <v>243</v>
      </c>
      <c r="J947" t="s">
        <v>36</v>
      </c>
      <c r="K947" t="s">
        <v>77</v>
      </c>
      <c r="L947">
        <v>2021</v>
      </c>
      <c r="M947" t="str">
        <f>TEXT(H947,"MM")</f>
        <v>05</v>
      </c>
      <c r="N947" t="str">
        <f>TEXT(H947,"DD")</f>
        <v>28</v>
      </c>
      <c r="O947" t="str">
        <f>IF(C947&gt;1000,"High","Low")</f>
        <v>Low</v>
      </c>
      <c r="P947" t="str">
        <f>IF(C947&gt;2500,"HIGH",IF(C947&gt;1000,"MEDIUM",IF(C947&lt;1000,"LOW",0)))</f>
        <v>LOW</v>
      </c>
    </row>
    <row r="948" spans="1:16" x14ac:dyDescent="0.35">
      <c r="A948" t="s">
        <v>1291</v>
      </c>
      <c r="B948">
        <v>5557</v>
      </c>
      <c r="C948">
        <v>2114</v>
      </c>
      <c r="D948">
        <v>17</v>
      </c>
      <c r="E948" t="s">
        <v>12</v>
      </c>
      <c r="F948" t="s">
        <v>33</v>
      </c>
      <c r="G948" t="s">
        <v>34</v>
      </c>
      <c r="H948" s="1">
        <v>44344</v>
      </c>
      <c r="I948" t="s">
        <v>1292</v>
      </c>
      <c r="J948" t="s">
        <v>81</v>
      </c>
      <c r="K948" t="s">
        <v>96</v>
      </c>
      <c r="L948">
        <v>2021</v>
      </c>
      <c r="M948" t="str">
        <f>TEXT(H948,"MM")</f>
        <v>05</v>
      </c>
      <c r="N948" t="str">
        <f>TEXT(H948,"DD")</f>
        <v>28</v>
      </c>
      <c r="O948" t="str">
        <f>IF(C948&gt;1000,"High","Low")</f>
        <v>High</v>
      </c>
      <c r="P948" t="str">
        <f>IF(C948&gt;2500,"HIGH",IF(C948&gt;1000,"MEDIUM",IF(C948&lt;1000,"LOW",0)))</f>
        <v>MEDIUM</v>
      </c>
    </row>
    <row r="949" spans="1:16" x14ac:dyDescent="0.35">
      <c r="A949" t="s">
        <v>835</v>
      </c>
      <c r="B949">
        <v>6061</v>
      </c>
      <c r="C949">
        <v>2121</v>
      </c>
      <c r="D949">
        <v>19</v>
      </c>
      <c r="E949" t="s">
        <v>12</v>
      </c>
      <c r="F949" t="s">
        <v>33</v>
      </c>
      <c r="G949" t="s">
        <v>34</v>
      </c>
      <c r="H949" s="1">
        <v>44343</v>
      </c>
      <c r="I949" t="s">
        <v>836</v>
      </c>
      <c r="J949" t="s">
        <v>81</v>
      </c>
      <c r="K949" t="s">
        <v>96</v>
      </c>
      <c r="L949">
        <v>2021</v>
      </c>
      <c r="M949" t="str">
        <f>TEXT(H949,"MM")</f>
        <v>05</v>
      </c>
      <c r="N949" t="str">
        <f>TEXT(H949,"DD")</f>
        <v>27</v>
      </c>
      <c r="O949" t="str">
        <f>IF(C949&gt;1000,"High","Low")</f>
        <v>High</v>
      </c>
      <c r="P949" t="str">
        <f>IF(C949&gt;2500,"HIGH",IF(C949&gt;1000,"MEDIUM",IF(C949&lt;1000,"LOW",0)))</f>
        <v>MEDIUM</v>
      </c>
    </row>
    <row r="950" spans="1:16" x14ac:dyDescent="0.35">
      <c r="A950" t="s">
        <v>1013</v>
      </c>
      <c r="B950">
        <v>8861</v>
      </c>
      <c r="C950">
        <v>3381</v>
      </c>
      <c r="D950">
        <v>19</v>
      </c>
      <c r="E950" t="s">
        <v>26</v>
      </c>
      <c r="F950" t="s">
        <v>48</v>
      </c>
      <c r="G950" t="s">
        <v>40</v>
      </c>
      <c r="H950" s="1">
        <v>44343</v>
      </c>
      <c r="I950" t="s">
        <v>1014</v>
      </c>
      <c r="J950" t="s">
        <v>36</v>
      </c>
      <c r="K950" t="s">
        <v>64</v>
      </c>
      <c r="L950">
        <v>2021</v>
      </c>
      <c r="M950" t="str">
        <f>TEXT(H950,"MM")</f>
        <v>05</v>
      </c>
      <c r="N950" t="str">
        <f>TEXT(H950,"DD")</f>
        <v>27</v>
      </c>
      <c r="O950" t="str">
        <f>IF(C950&gt;1000,"High","Low")</f>
        <v>High</v>
      </c>
      <c r="P950" t="str">
        <f>IF(C950&gt;2500,"HIGH",IF(C950&gt;1000,"MEDIUM",IF(C950&lt;1000,"LOW",0)))</f>
        <v>HIGH</v>
      </c>
    </row>
    <row r="951" spans="1:16" x14ac:dyDescent="0.35">
      <c r="A951" t="s">
        <v>1048</v>
      </c>
      <c r="B951">
        <v>8572</v>
      </c>
      <c r="C951">
        <v>2041</v>
      </c>
      <c r="D951">
        <v>8</v>
      </c>
      <c r="E951" t="s">
        <v>38</v>
      </c>
      <c r="F951" t="s">
        <v>39</v>
      </c>
      <c r="G951" t="s">
        <v>34</v>
      </c>
      <c r="H951" s="1">
        <v>44343</v>
      </c>
      <c r="I951" t="s">
        <v>1049</v>
      </c>
      <c r="J951" t="s">
        <v>19</v>
      </c>
      <c r="K951" t="s">
        <v>53</v>
      </c>
      <c r="L951">
        <v>2021</v>
      </c>
      <c r="M951" t="str">
        <f>TEXT(H951,"MM")</f>
        <v>05</v>
      </c>
      <c r="N951" t="str">
        <f>TEXT(H951,"DD")</f>
        <v>27</v>
      </c>
      <c r="O951" t="str">
        <f>IF(C951&gt;1000,"High","Low")</f>
        <v>High</v>
      </c>
      <c r="P951" t="str">
        <f>IF(C951&gt;2500,"HIGH",IF(C951&gt;1000,"MEDIUM",IF(C951&lt;1000,"LOW",0)))</f>
        <v>MEDIUM</v>
      </c>
    </row>
    <row r="952" spans="1:16" x14ac:dyDescent="0.35">
      <c r="A952" t="s">
        <v>1048</v>
      </c>
      <c r="B952">
        <v>8059</v>
      </c>
      <c r="C952">
        <v>1834</v>
      </c>
      <c r="D952">
        <v>10</v>
      </c>
      <c r="E952" t="s">
        <v>12</v>
      </c>
      <c r="F952" t="s">
        <v>24</v>
      </c>
      <c r="G952" t="s">
        <v>40</v>
      </c>
      <c r="H952" s="1">
        <v>44343</v>
      </c>
      <c r="I952" t="s">
        <v>1049</v>
      </c>
      <c r="J952" t="s">
        <v>19</v>
      </c>
      <c r="K952" t="s">
        <v>53</v>
      </c>
      <c r="L952">
        <v>2021</v>
      </c>
      <c r="M952" t="str">
        <f>TEXT(H952,"MM")</f>
        <v>05</v>
      </c>
      <c r="N952" t="str">
        <f>TEXT(H952,"DD")</f>
        <v>27</v>
      </c>
      <c r="O952" t="str">
        <f>IF(C952&gt;1000,"High","Low")</f>
        <v>High</v>
      </c>
      <c r="P952" t="str">
        <f>IF(C952&gt;2500,"HIGH",IF(C952&gt;1000,"MEDIUM",IF(C952&lt;1000,"LOW",0)))</f>
        <v>MEDIUM</v>
      </c>
    </row>
    <row r="953" spans="1:16" x14ac:dyDescent="0.35">
      <c r="A953" t="s">
        <v>1379</v>
      </c>
      <c r="B953">
        <v>815</v>
      </c>
      <c r="C953">
        <v>54</v>
      </c>
      <c r="D953">
        <v>14</v>
      </c>
      <c r="E953" t="s">
        <v>38</v>
      </c>
      <c r="F953" t="s">
        <v>39</v>
      </c>
      <c r="G953" t="s">
        <v>28</v>
      </c>
      <c r="H953" s="1">
        <v>44341</v>
      </c>
      <c r="I953" t="s">
        <v>1380</v>
      </c>
      <c r="J953" t="s">
        <v>36</v>
      </c>
      <c r="K953" t="s">
        <v>77</v>
      </c>
      <c r="L953">
        <v>2021</v>
      </c>
      <c r="M953" t="str">
        <f>TEXT(H953,"MM")</f>
        <v>05</v>
      </c>
      <c r="N953" t="str">
        <f>TEXT(H953,"DD")</f>
        <v>25</v>
      </c>
      <c r="O953" t="str">
        <f>IF(C953&gt;1000,"High","Low")</f>
        <v>Low</v>
      </c>
      <c r="P953" t="str">
        <f>IF(C953&gt;2500,"HIGH",IF(C953&gt;1000,"MEDIUM",IF(C953&lt;1000,"LOW",0)))</f>
        <v>LOW</v>
      </c>
    </row>
    <row r="954" spans="1:16" x14ac:dyDescent="0.35">
      <c r="A954" t="s">
        <v>168</v>
      </c>
      <c r="B954">
        <v>9538</v>
      </c>
      <c r="C954">
        <v>3158</v>
      </c>
      <c r="D954">
        <v>20</v>
      </c>
      <c r="E954" t="s">
        <v>12</v>
      </c>
      <c r="F954" t="s">
        <v>24</v>
      </c>
      <c r="G954" t="s">
        <v>40</v>
      </c>
      <c r="H954" s="1">
        <v>44334</v>
      </c>
      <c r="I954" t="s">
        <v>170</v>
      </c>
      <c r="J954" t="s">
        <v>81</v>
      </c>
      <c r="K954" t="s">
        <v>96</v>
      </c>
      <c r="L954">
        <v>2021</v>
      </c>
      <c r="M954" t="str">
        <f>TEXT(H954,"MM")</f>
        <v>05</v>
      </c>
      <c r="N954" t="str">
        <f>TEXT(H954,"DD")</f>
        <v>18</v>
      </c>
      <c r="O954" t="str">
        <f>IF(C954&gt;1000,"High","Low")</f>
        <v>High</v>
      </c>
      <c r="P954" t="str">
        <f>IF(C954&gt;2500,"HIGH",IF(C954&gt;1000,"MEDIUM",IF(C954&lt;1000,"LOW",0)))</f>
        <v>HIGH</v>
      </c>
    </row>
    <row r="955" spans="1:16" x14ac:dyDescent="0.35">
      <c r="A955" t="s">
        <v>168</v>
      </c>
      <c r="B955">
        <v>9035</v>
      </c>
      <c r="C955">
        <v>1227</v>
      </c>
      <c r="D955">
        <v>14</v>
      </c>
      <c r="E955" t="s">
        <v>38</v>
      </c>
      <c r="F955" t="s">
        <v>42</v>
      </c>
      <c r="G955" t="s">
        <v>34</v>
      </c>
      <c r="H955" s="1">
        <v>44334</v>
      </c>
      <c r="I955" t="s">
        <v>170</v>
      </c>
      <c r="J955" t="s">
        <v>81</v>
      </c>
      <c r="K955" t="s">
        <v>96</v>
      </c>
      <c r="L955">
        <v>2021</v>
      </c>
      <c r="M955" t="str">
        <f>TEXT(H955,"MM")</f>
        <v>05</v>
      </c>
      <c r="N955" t="str">
        <f>TEXT(H955,"DD")</f>
        <v>18</v>
      </c>
      <c r="O955" t="str">
        <f>IF(C955&gt;1000,"High","Low")</f>
        <v>High</v>
      </c>
      <c r="P955" t="str">
        <f>IF(C955&gt;2500,"HIGH",IF(C955&gt;1000,"MEDIUM",IF(C955&lt;1000,"LOW",0)))</f>
        <v>MEDIUM</v>
      </c>
    </row>
    <row r="956" spans="1:16" x14ac:dyDescent="0.35">
      <c r="A956" t="s">
        <v>930</v>
      </c>
      <c r="B956">
        <v>4706</v>
      </c>
      <c r="C956">
        <v>594</v>
      </c>
      <c r="D956">
        <v>11</v>
      </c>
      <c r="E956" t="s">
        <v>26</v>
      </c>
      <c r="F956" t="s">
        <v>66</v>
      </c>
      <c r="G956" t="s">
        <v>55</v>
      </c>
      <c r="H956" s="1">
        <v>44332</v>
      </c>
      <c r="I956" t="s">
        <v>932</v>
      </c>
      <c r="J956" t="s">
        <v>81</v>
      </c>
      <c r="K956" t="s">
        <v>82</v>
      </c>
      <c r="L956">
        <v>2021</v>
      </c>
      <c r="M956" t="str">
        <f>TEXT(H956,"MM")</f>
        <v>05</v>
      </c>
      <c r="N956" t="str">
        <f>TEXT(H956,"DD")</f>
        <v>16</v>
      </c>
      <c r="O956" t="str">
        <f>IF(C956&gt;1000,"High","Low")</f>
        <v>Low</v>
      </c>
      <c r="P956" t="str">
        <f>IF(C956&gt;2500,"HIGH",IF(C956&gt;1000,"MEDIUM",IF(C956&lt;1000,"LOW",0)))</f>
        <v>LOW</v>
      </c>
    </row>
    <row r="957" spans="1:16" x14ac:dyDescent="0.35">
      <c r="A957" t="s">
        <v>930</v>
      </c>
      <c r="B957">
        <v>6584</v>
      </c>
      <c r="C957">
        <v>371</v>
      </c>
      <c r="D957">
        <v>6</v>
      </c>
      <c r="E957" t="s">
        <v>26</v>
      </c>
      <c r="F957" t="s">
        <v>48</v>
      </c>
      <c r="G957" t="s">
        <v>14</v>
      </c>
      <c r="H957" s="1">
        <v>44332</v>
      </c>
      <c r="I957" t="s">
        <v>932</v>
      </c>
      <c r="J957" t="s">
        <v>81</v>
      </c>
      <c r="K957" t="s">
        <v>82</v>
      </c>
      <c r="L957">
        <v>2021</v>
      </c>
      <c r="M957" t="str">
        <f>TEXT(H957,"MM")</f>
        <v>05</v>
      </c>
      <c r="N957" t="str">
        <f>TEXT(H957,"DD")</f>
        <v>16</v>
      </c>
      <c r="O957" t="str">
        <f>IF(C957&gt;1000,"High","Low")</f>
        <v>Low</v>
      </c>
      <c r="P957" t="str">
        <f>IF(C957&gt;2500,"HIGH",IF(C957&gt;1000,"MEDIUM",IF(C957&lt;1000,"LOW",0)))</f>
        <v>LOW</v>
      </c>
    </row>
    <row r="958" spans="1:16" x14ac:dyDescent="0.35">
      <c r="A958" t="s">
        <v>1266</v>
      </c>
      <c r="B958">
        <v>9909</v>
      </c>
      <c r="C958">
        <v>2999</v>
      </c>
      <c r="D958">
        <v>18</v>
      </c>
      <c r="E958" t="s">
        <v>26</v>
      </c>
      <c r="F958" t="s">
        <v>48</v>
      </c>
      <c r="G958" t="s">
        <v>55</v>
      </c>
      <c r="H958" s="1">
        <v>44331</v>
      </c>
      <c r="I958" t="s">
        <v>1267</v>
      </c>
      <c r="J958" t="s">
        <v>81</v>
      </c>
      <c r="K958" t="s">
        <v>96</v>
      </c>
      <c r="L958">
        <v>2021</v>
      </c>
      <c r="M958" t="str">
        <f>TEXT(H958,"MM")</f>
        <v>05</v>
      </c>
      <c r="N958" t="str">
        <f>TEXT(H958,"DD")</f>
        <v>15</v>
      </c>
      <c r="O958" t="str">
        <f>IF(C958&gt;1000,"High","Low")</f>
        <v>High</v>
      </c>
      <c r="P958" t="str">
        <f>IF(C958&gt;2500,"HIGH",IF(C958&gt;1000,"MEDIUM",IF(C958&lt;1000,"LOW",0)))</f>
        <v>HIGH</v>
      </c>
    </row>
    <row r="959" spans="1:16" x14ac:dyDescent="0.35">
      <c r="A959" t="s">
        <v>292</v>
      </c>
      <c r="B959">
        <v>2962</v>
      </c>
      <c r="C959">
        <v>1470</v>
      </c>
      <c r="D959">
        <v>1</v>
      </c>
      <c r="E959" t="s">
        <v>12</v>
      </c>
      <c r="F959" t="s">
        <v>69</v>
      </c>
      <c r="G959" t="s">
        <v>55</v>
      </c>
      <c r="H959" s="1">
        <v>44328</v>
      </c>
      <c r="I959" t="s">
        <v>293</v>
      </c>
      <c r="J959" t="s">
        <v>22</v>
      </c>
      <c r="K959" t="s">
        <v>23</v>
      </c>
      <c r="L959">
        <v>2021</v>
      </c>
      <c r="M959" t="str">
        <f>TEXT(H959,"MM")</f>
        <v>05</v>
      </c>
      <c r="N959" t="str">
        <f>TEXT(H959,"DD")</f>
        <v>12</v>
      </c>
      <c r="O959" t="str">
        <f>IF(C959&gt;1000,"High","Low")</f>
        <v>High</v>
      </c>
      <c r="P959" t="str">
        <f>IF(C959&gt;2500,"HIGH",IF(C959&gt;1000,"MEDIUM",IF(C959&lt;1000,"LOW",0)))</f>
        <v>MEDIUM</v>
      </c>
    </row>
    <row r="960" spans="1:16" x14ac:dyDescent="0.35">
      <c r="A960" t="s">
        <v>292</v>
      </c>
      <c r="B960">
        <v>7131</v>
      </c>
      <c r="C960">
        <v>718</v>
      </c>
      <c r="D960">
        <v>12</v>
      </c>
      <c r="E960" t="s">
        <v>12</v>
      </c>
      <c r="F960" t="s">
        <v>24</v>
      </c>
      <c r="G960" t="s">
        <v>14</v>
      </c>
      <c r="H960" s="1">
        <v>44328</v>
      </c>
      <c r="I960" t="s">
        <v>293</v>
      </c>
      <c r="J960" t="s">
        <v>22</v>
      </c>
      <c r="K960" t="s">
        <v>23</v>
      </c>
      <c r="L960">
        <v>2021</v>
      </c>
      <c r="M960" t="str">
        <f>TEXT(H960,"MM")</f>
        <v>05</v>
      </c>
      <c r="N960" t="str">
        <f>TEXT(H960,"DD")</f>
        <v>12</v>
      </c>
      <c r="O960" t="str">
        <f>IF(C960&gt;1000,"High","Low")</f>
        <v>Low</v>
      </c>
      <c r="P960" t="str">
        <f>IF(C960&gt;2500,"HIGH",IF(C960&gt;1000,"MEDIUM",IF(C960&lt;1000,"LOW",0)))</f>
        <v>LOW</v>
      </c>
    </row>
    <row r="961" spans="1:16" x14ac:dyDescent="0.35">
      <c r="A961" t="s">
        <v>292</v>
      </c>
      <c r="B961">
        <v>4200</v>
      </c>
      <c r="C961">
        <v>855</v>
      </c>
      <c r="D961">
        <v>10</v>
      </c>
      <c r="E961" t="s">
        <v>26</v>
      </c>
      <c r="F961" t="s">
        <v>48</v>
      </c>
      <c r="G961" t="s">
        <v>34</v>
      </c>
      <c r="H961" s="1">
        <v>44328</v>
      </c>
      <c r="I961" t="s">
        <v>293</v>
      </c>
      <c r="J961" t="s">
        <v>22</v>
      </c>
      <c r="K961" t="s">
        <v>23</v>
      </c>
      <c r="L961">
        <v>2021</v>
      </c>
      <c r="M961" t="str">
        <f>TEXT(H961,"MM")</f>
        <v>05</v>
      </c>
      <c r="N961" t="str">
        <f>TEXT(H961,"DD")</f>
        <v>12</v>
      </c>
      <c r="O961" t="str">
        <f>IF(C961&gt;1000,"High","Low")</f>
        <v>Low</v>
      </c>
      <c r="P961" t="str">
        <f>IF(C961&gt;2500,"HIGH",IF(C961&gt;1000,"MEDIUM",IF(C961&lt;1000,"LOW",0)))</f>
        <v>LOW</v>
      </c>
    </row>
    <row r="962" spans="1:16" x14ac:dyDescent="0.35">
      <c r="A962" t="s">
        <v>85</v>
      </c>
      <c r="B962">
        <v>4051</v>
      </c>
      <c r="C962">
        <v>1848</v>
      </c>
      <c r="D962">
        <v>12</v>
      </c>
      <c r="E962" t="s">
        <v>12</v>
      </c>
      <c r="F962" t="s">
        <v>69</v>
      </c>
      <c r="G962" t="s">
        <v>40</v>
      </c>
      <c r="H962" s="1">
        <v>44324</v>
      </c>
      <c r="I962" t="s">
        <v>87</v>
      </c>
      <c r="J962" t="s">
        <v>81</v>
      </c>
      <c r="K962" t="s">
        <v>88</v>
      </c>
      <c r="L962">
        <v>2021</v>
      </c>
      <c r="M962" t="str">
        <f>TEXT(H962,"MM")</f>
        <v>05</v>
      </c>
      <c r="N962" t="str">
        <f>TEXT(H962,"DD")</f>
        <v>08</v>
      </c>
      <c r="O962" t="str">
        <f>IF(C962&gt;1000,"High","Low")</f>
        <v>High</v>
      </c>
      <c r="P962" t="str">
        <f>IF(C962&gt;2500,"HIGH",IF(C962&gt;1000,"MEDIUM",IF(C962&lt;1000,"LOW",0)))</f>
        <v>MEDIUM</v>
      </c>
    </row>
    <row r="963" spans="1:16" x14ac:dyDescent="0.35">
      <c r="A963" t="s">
        <v>85</v>
      </c>
      <c r="B963">
        <v>5011</v>
      </c>
      <c r="C963">
        <v>866</v>
      </c>
      <c r="D963">
        <v>11</v>
      </c>
      <c r="E963" t="s">
        <v>38</v>
      </c>
      <c r="F963" t="s">
        <v>89</v>
      </c>
      <c r="G963" t="s">
        <v>40</v>
      </c>
      <c r="H963" s="1">
        <v>44324</v>
      </c>
      <c r="I963" t="s">
        <v>87</v>
      </c>
      <c r="J963" t="s">
        <v>81</v>
      </c>
      <c r="K963" t="s">
        <v>88</v>
      </c>
      <c r="L963">
        <v>2021</v>
      </c>
      <c r="M963" t="str">
        <f>TEXT(H963,"MM")</f>
        <v>05</v>
      </c>
      <c r="N963" t="str">
        <f>TEXT(H963,"DD")</f>
        <v>08</v>
      </c>
      <c r="O963" t="str">
        <f>IF(C963&gt;1000,"High","Low")</f>
        <v>Low</v>
      </c>
      <c r="P963" t="str">
        <f>IF(C963&gt;2500,"HIGH",IF(C963&gt;1000,"MEDIUM",IF(C963&lt;1000,"LOW",0)))</f>
        <v>LOW</v>
      </c>
    </row>
    <row r="964" spans="1:16" x14ac:dyDescent="0.35">
      <c r="A964" t="s">
        <v>642</v>
      </c>
      <c r="B964">
        <v>8982</v>
      </c>
      <c r="C964">
        <v>448</v>
      </c>
      <c r="D964">
        <v>17</v>
      </c>
      <c r="E964" t="s">
        <v>38</v>
      </c>
      <c r="F964" t="s">
        <v>50</v>
      </c>
      <c r="G964" t="s">
        <v>14</v>
      </c>
      <c r="H964" s="1">
        <v>44323</v>
      </c>
      <c r="I964" t="s">
        <v>643</v>
      </c>
      <c r="J964" t="s">
        <v>22</v>
      </c>
      <c r="K964" t="s">
        <v>44</v>
      </c>
      <c r="L964">
        <v>2021</v>
      </c>
      <c r="M964" t="str">
        <f>TEXT(H964,"MM")</f>
        <v>05</v>
      </c>
      <c r="N964" t="str">
        <f>TEXT(H964,"DD")</f>
        <v>07</v>
      </c>
      <c r="O964" t="str">
        <f>IF(C964&gt;1000,"High","Low")</f>
        <v>Low</v>
      </c>
      <c r="P964" t="str">
        <f>IF(C964&gt;2500,"HIGH",IF(C964&gt;1000,"MEDIUM",IF(C964&lt;1000,"LOW",0)))</f>
        <v>LOW</v>
      </c>
    </row>
    <row r="965" spans="1:16" x14ac:dyDescent="0.35">
      <c r="A965" t="s">
        <v>642</v>
      </c>
      <c r="B965">
        <v>4826</v>
      </c>
      <c r="C965">
        <v>562</v>
      </c>
      <c r="D965">
        <v>5</v>
      </c>
      <c r="E965" t="s">
        <v>26</v>
      </c>
      <c r="F965" t="s">
        <v>54</v>
      </c>
      <c r="G965" t="s">
        <v>28</v>
      </c>
      <c r="H965" s="1">
        <v>44323</v>
      </c>
      <c r="I965" t="s">
        <v>643</v>
      </c>
      <c r="J965" t="s">
        <v>22</v>
      </c>
      <c r="K965" t="s">
        <v>44</v>
      </c>
      <c r="L965">
        <v>2021</v>
      </c>
      <c r="M965" t="str">
        <f>TEXT(H965,"MM")</f>
        <v>05</v>
      </c>
      <c r="N965" t="str">
        <f>TEXT(H965,"DD")</f>
        <v>07</v>
      </c>
      <c r="O965" t="str">
        <f>IF(C965&gt;1000,"High","Low")</f>
        <v>Low</v>
      </c>
      <c r="P965" t="str">
        <f>IF(C965&gt;2500,"HIGH",IF(C965&gt;1000,"MEDIUM",IF(C965&lt;1000,"LOW",0)))</f>
        <v>LOW</v>
      </c>
    </row>
    <row r="966" spans="1:16" x14ac:dyDescent="0.35">
      <c r="A966" t="s">
        <v>692</v>
      </c>
      <c r="B966">
        <v>5632</v>
      </c>
      <c r="C966">
        <v>2358</v>
      </c>
      <c r="D966">
        <v>20</v>
      </c>
      <c r="E966" t="s">
        <v>38</v>
      </c>
      <c r="F966" t="s">
        <v>50</v>
      </c>
      <c r="G966" t="s">
        <v>40</v>
      </c>
      <c r="H966" s="1">
        <v>44319</v>
      </c>
      <c r="I966" t="s">
        <v>693</v>
      </c>
      <c r="J966" t="s">
        <v>36</v>
      </c>
      <c r="K966" t="s">
        <v>37</v>
      </c>
      <c r="L966">
        <v>2021</v>
      </c>
      <c r="M966" t="str">
        <f>TEXT(H966,"MM")</f>
        <v>05</v>
      </c>
      <c r="N966" t="str">
        <f>TEXT(H966,"DD")</f>
        <v>03</v>
      </c>
      <c r="O966" t="str">
        <f>IF(C966&gt;1000,"High","Low")</f>
        <v>High</v>
      </c>
      <c r="P966" t="str">
        <f>IF(C966&gt;2500,"HIGH",IF(C966&gt;1000,"MEDIUM",IF(C966&lt;1000,"LOW",0)))</f>
        <v>MEDIUM</v>
      </c>
    </row>
    <row r="967" spans="1:16" x14ac:dyDescent="0.35">
      <c r="A967" t="s">
        <v>313</v>
      </c>
      <c r="B967">
        <v>3348</v>
      </c>
      <c r="C967">
        <v>568</v>
      </c>
      <c r="D967">
        <v>5</v>
      </c>
      <c r="E967" t="s">
        <v>26</v>
      </c>
      <c r="F967" t="s">
        <v>48</v>
      </c>
      <c r="G967" t="s">
        <v>40</v>
      </c>
      <c r="H967" s="1">
        <v>44316</v>
      </c>
      <c r="I967" t="s">
        <v>315</v>
      </c>
      <c r="J967" t="s">
        <v>22</v>
      </c>
      <c r="K967" t="s">
        <v>58</v>
      </c>
      <c r="L967">
        <v>2021</v>
      </c>
      <c r="M967" t="str">
        <f>TEXT(H967,"MM")</f>
        <v>04</v>
      </c>
      <c r="N967" t="str">
        <f>TEXT(H967,"DD")</f>
        <v>30</v>
      </c>
      <c r="O967" t="str">
        <f>IF(C967&gt;1000,"High","Low")</f>
        <v>Low</v>
      </c>
      <c r="P967" t="str">
        <f>IF(C967&gt;2500,"HIGH",IF(C967&gt;1000,"MEDIUM",IF(C967&lt;1000,"LOW",0)))</f>
        <v>LOW</v>
      </c>
    </row>
    <row r="968" spans="1:16" x14ac:dyDescent="0.35">
      <c r="A968" t="s">
        <v>313</v>
      </c>
      <c r="B968">
        <v>8856</v>
      </c>
      <c r="C968">
        <v>2020</v>
      </c>
      <c r="D968">
        <v>9</v>
      </c>
      <c r="E968" t="s">
        <v>26</v>
      </c>
      <c r="F968" t="s">
        <v>27</v>
      </c>
      <c r="G968" t="s">
        <v>28</v>
      </c>
      <c r="H968" s="1">
        <v>44316</v>
      </c>
      <c r="I968" t="s">
        <v>315</v>
      </c>
      <c r="J968" t="s">
        <v>22</v>
      </c>
      <c r="K968" t="s">
        <v>58</v>
      </c>
      <c r="L968">
        <v>2021</v>
      </c>
      <c r="M968" t="str">
        <f>TEXT(H968,"MM")</f>
        <v>04</v>
      </c>
      <c r="N968" t="str">
        <f>TEXT(H968,"DD")</f>
        <v>30</v>
      </c>
      <c r="O968" t="str">
        <f>IF(C968&gt;1000,"High","Low")</f>
        <v>High</v>
      </c>
      <c r="P968" t="str">
        <f>IF(C968&gt;2500,"HIGH",IF(C968&gt;1000,"MEDIUM",IF(C968&lt;1000,"LOW",0)))</f>
        <v>MEDIUM</v>
      </c>
    </row>
    <row r="969" spans="1:16" x14ac:dyDescent="0.35">
      <c r="A969" t="s">
        <v>928</v>
      </c>
      <c r="B969">
        <v>9335</v>
      </c>
      <c r="C969">
        <v>557</v>
      </c>
      <c r="D969">
        <v>11</v>
      </c>
      <c r="E969" t="s">
        <v>12</v>
      </c>
      <c r="F969" t="s">
        <v>13</v>
      </c>
      <c r="G969" t="s">
        <v>55</v>
      </c>
      <c r="H969" s="1">
        <v>44313</v>
      </c>
      <c r="I969" t="s">
        <v>929</v>
      </c>
      <c r="J969" t="s">
        <v>36</v>
      </c>
      <c r="K969" t="s">
        <v>37</v>
      </c>
      <c r="L969">
        <v>2021</v>
      </c>
      <c r="M969" t="str">
        <f>TEXT(H969,"MM")</f>
        <v>04</v>
      </c>
      <c r="N969" t="str">
        <f>TEXT(H969,"DD")</f>
        <v>27</v>
      </c>
      <c r="O969" t="str">
        <f>IF(C969&gt;1000,"High","Low")</f>
        <v>Low</v>
      </c>
      <c r="P969" t="str">
        <f>IF(C969&gt;2500,"HIGH",IF(C969&gt;1000,"MEDIUM",IF(C969&lt;1000,"LOW",0)))</f>
        <v>LOW</v>
      </c>
    </row>
    <row r="970" spans="1:16" x14ac:dyDescent="0.35">
      <c r="A970" t="s">
        <v>1069</v>
      </c>
      <c r="B970">
        <v>2737</v>
      </c>
      <c r="C970">
        <v>1253</v>
      </c>
      <c r="D970">
        <v>3</v>
      </c>
      <c r="E970" t="s">
        <v>12</v>
      </c>
      <c r="F970" t="s">
        <v>24</v>
      </c>
      <c r="G970" t="s">
        <v>34</v>
      </c>
      <c r="H970" s="1">
        <v>44305</v>
      </c>
      <c r="I970" t="s">
        <v>1070</v>
      </c>
      <c r="J970" t="s">
        <v>22</v>
      </c>
      <c r="K970" t="s">
        <v>44</v>
      </c>
      <c r="L970">
        <v>2021</v>
      </c>
      <c r="M970" t="str">
        <f>TEXT(H970,"MM")</f>
        <v>04</v>
      </c>
      <c r="N970" t="str">
        <f>TEXT(H970,"DD")</f>
        <v>19</v>
      </c>
      <c r="O970" t="str">
        <f>IF(C970&gt;1000,"High","Low")</f>
        <v>High</v>
      </c>
      <c r="P970" t="str">
        <f>IF(C970&gt;2500,"HIGH",IF(C970&gt;1000,"MEDIUM",IF(C970&lt;1000,"LOW",0)))</f>
        <v>MEDIUM</v>
      </c>
    </row>
    <row r="971" spans="1:16" x14ac:dyDescent="0.35">
      <c r="A971" t="s">
        <v>1081</v>
      </c>
      <c r="B971">
        <v>9921</v>
      </c>
      <c r="C971">
        <v>1451</v>
      </c>
      <c r="D971">
        <v>15</v>
      </c>
      <c r="E971" t="s">
        <v>38</v>
      </c>
      <c r="F971" t="s">
        <v>50</v>
      </c>
      <c r="G971" t="s">
        <v>34</v>
      </c>
      <c r="H971" s="1">
        <v>44298</v>
      </c>
      <c r="I971" t="s">
        <v>1082</v>
      </c>
      <c r="J971" t="s">
        <v>19</v>
      </c>
      <c r="K971" t="s">
        <v>20</v>
      </c>
      <c r="L971">
        <v>2021</v>
      </c>
      <c r="M971" t="str">
        <f>TEXT(H971,"MM")</f>
        <v>04</v>
      </c>
      <c r="N971" t="str">
        <f>TEXT(H971,"DD")</f>
        <v>12</v>
      </c>
      <c r="O971" t="str">
        <f>IF(C971&gt;1000,"High","Low")</f>
        <v>High</v>
      </c>
      <c r="P971" t="str">
        <f>IF(C971&gt;2500,"HIGH",IF(C971&gt;1000,"MEDIUM",IF(C971&lt;1000,"LOW",0)))</f>
        <v>MEDIUM</v>
      </c>
    </row>
    <row r="972" spans="1:16" x14ac:dyDescent="0.35">
      <c r="A972" t="s">
        <v>108</v>
      </c>
      <c r="B972">
        <v>6139</v>
      </c>
      <c r="C972">
        <v>451</v>
      </c>
      <c r="D972">
        <v>10</v>
      </c>
      <c r="E972" t="s">
        <v>38</v>
      </c>
      <c r="F972" t="s">
        <v>39</v>
      </c>
      <c r="G972" t="s">
        <v>28</v>
      </c>
      <c r="H972" s="1">
        <v>44291</v>
      </c>
      <c r="I972" t="s">
        <v>76</v>
      </c>
      <c r="J972" t="s">
        <v>61</v>
      </c>
      <c r="K972" t="s">
        <v>110</v>
      </c>
      <c r="L972">
        <v>2021</v>
      </c>
      <c r="M972" t="str">
        <f>TEXT(H972,"MM")</f>
        <v>04</v>
      </c>
      <c r="N972" t="str">
        <f>TEXT(H972,"DD")</f>
        <v>05</v>
      </c>
      <c r="O972" t="str">
        <f>IF(C972&gt;1000,"High","Low")</f>
        <v>Low</v>
      </c>
      <c r="P972" t="str">
        <f>IF(C972&gt;2500,"HIGH",IF(C972&gt;1000,"MEDIUM",IF(C972&lt;1000,"LOW",0)))</f>
        <v>LOW</v>
      </c>
    </row>
    <row r="973" spans="1:16" x14ac:dyDescent="0.35">
      <c r="A973" t="s">
        <v>108</v>
      </c>
      <c r="B973">
        <v>8636</v>
      </c>
      <c r="C973">
        <v>3192</v>
      </c>
      <c r="D973">
        <v>3</v>
      </c>
      <c r="E973" t="s">
        <v>38</v>
      </c>
      <c r="F973" t="s">
        <v>42</v>
      </c>
      <c r="G973" t="s">
        <v>55</v>
      </c>
      <c r="H973" s="1">
        <v>44291</v>
      </c>
      <c r="I973" t="s">
        <v>76</v>
      </c>
      <c r="J973" t="s">
        <v>61</v>
      </c>
      <c r="K973" t="s">
        <v>110</v>
      </c>
      <c r="L973">
        <v>2021</v>
      </c>
      <c r="M973" t="str">
        <f>TEXT(H973,"MM")</f>
        <v>04</v>
      </c>
      <c r="N973" t="str">
        <f>TEXT(H973,"DD")</f>
        <v>05</v>
      </c>
      <c r="O973" t="str">
        <f>IF(C973&gt;1000,"High","Low")</f>
        <v>High</v>
      </c>
      <c r="P973" t="str">
        <f>IF(C973&gt;2500,"HIGH",IF(C973&gt;1000,"MEDIUM",IF(C973&lt;1000,"LOW",0)))</f>
        <v>HIGH</v>
      </c>
    </row>
    <row r="974" spans="1:16" x14ac:dyDescent="0.35">
      <c r="A974" t="s">
        <v>108</v>
      </c>
      <c r="B974">
        <v>4439</v>
      </c>
      <c r="C974">
        <v>1712</v>
      </c>
      <c r="D974">
        <v>19</v>
      </c>
      <c r="E974" t="s">
        <v>38</v>
      </c>
      <c r="F974" t="s">
        <v>50</v>
      </c>
      <c r="G974" t="s">
        <v>40</v>
      </c>
      <c r="H974" s="1">
        <v>44291</v>
      </c>
      <c r="I974" t="s">
        <v>76</v>
      </c>
      <c r="J974" t="s">
        <v>61</v>
      </c>
      <c r="K974" t="s">
        <v>110</v>
      </c>
      <c r="L974">
        <v>2021</v>
      </c>
      <c r="M974" t="str">
        <f>TEXT(H974,"MM")</f>
        <v>04</v>
      </c>
      <c r="N974" t="str">
        <f>TEXT(H974,"DD")</f>
        <v>05</v>
      </c>
      <c r="O974" t="str">
        <f>IF(C974&gt;1000,"High","Low")</f>
        <v>High</v>
      </c>
      <c r="P974" t="str">
        <f>IF(C974&gt;2500,"HIGH",IF(C974&gt;1000,"MEDIUM",IF(C974&lt;1000,"LOW",0)))</f>
        <v>MEDIUM</v>
      </c>
    </row>
    <row r="975" spans="1:16" x14ac:dyDescent="0.35">
      <c r="A975" t="s">
        <v>546</v>
      </c>
      <c r="B975">
        <v>8243</v>
      </c>
      <c r="C975">
        <v>1346</v>
      </c>
      <c r="D975">
        <v>15</v>
      </c>
      <c r="E975" t="s">
        <v>26</v>
      </c>
      <c r="F975" t="s">
        <v>66</v>
      </c>
      <c r="G975" t="s">
        <v>28</v>
      </c>
      <c r="H975" s="1">
        <v>44290</v>
      </c>
      <c r="I975" t="s">
        <v>547</v>
      </c>
      <c r="J975" t="s">
        <v>61</v>
      </c>
      <c r="K975" t="s">
        <v>110</v>
      </c>
      <c r="L975">
        <v>2021</v>
      </c>
      <c r="M975" t="str">
        <f>TEXT(H975,"MM")</f>
        <v>04</v>
      </c>
      <c r="N975" t="str">
        <f>TEXT(H975,"DD")</f>
        <v>04</v>
      </c>
      <c r="O975" t="str">
        <f>IF(C975&gt;1000,"High","Low")</f>
        <v>High</v>
      </c>
      <c r="P975" t="str">
        <f>IF(C975&gt;2500,"HIGH",IF(C975&gt;1000,"MEDIUM",IF(C975&lt;1000,"LOW",0)))</f>
        <v>MEDIUM</v>
      </c>
    </row>
    <row r="976" spans="1:16" x14ac:dyDescent="0.35">
      <c r="A976" t="s">
        <v>689</v>
      </c>
      <c r="B976">
        <v>4369</v>
      </c>
      <c r="C976">
        <v>584</v>
      </c>
      <c r="D976">
        <v>13</v>
      </c>
      <c r="E976" t="s">
        <v>26</v>
      </c>
      <c r="F976" t="s">
        <v>27</v>
      </c>
      <c r="G976" t="s">
        <v>40</v>
      </c>
      <c r="H976" s="1">
        <v>44289</v>
      </c>
      <c r="I976" t="s">
        <v>691</v>
      </c>
      <c r="J976" t="s">
        <v>61</v>
      </c>
      <c r="K976" t="s">
        <v>73</v>
      </c>
      <c r="L976">
        <v>2021</v>
      </c>
      <c r="M976" t="str">
        <f>TEXT(H976,"MM")</f>
        <v>04</v>
      </c>
      <c r="N976" t="str">
        <f>TEXT(H976,"DD")</f>
        <v>03</v>
      </c>
      <c r="O976" t="str">
        <f>IF(C976&gt;1000,"High","Low")</f>
        <v>Low</v>
      </c>
      <c r="P976" t="str">
        <f>IF(C976&gt;2500,"HIGH",IF(C976&gt;1000,"MEDIUM",IF(C976&lt;1000,"LOW",0)))</f>
        <v>LOW</v>
      </c>
    </row>
    <row r="977" spans="1:16" x14ac:dyDescent="0.35">
      <c r="A977" t="s">
        <v>1355</v>
      </c>
      <c r="B977">
        <v>6499</v>
      </c>
      <c r="C977">
        <v>2189</v>
      </c>
      <c r="D977">
        <v>18</v>
      </c>
      <c r="E977" t="s">
        <v>12</v>
      </c>
      <c r="F977" t="s">
        <v>13</v>
      </c>
      <c r="G977" t="s">
        <v>34</v>
      </c>
      <c r="H977" s="1">
        <v>44289</v>
      </c>
      <c r="I977" t="s">
        <v>1357</v>
      </c>
      <c r="J977" t="s">
        <v>16</v>
      </c>
      <c r="K977" t="s">
        <v>30</v>
      </c>
      <c r="L977">
        <v>2021</v>
      </c>
      <c r="M977" t="str">
        <f>TEXT(H977,"MM")</f>
        <v>04</v>
      </c>
      <c r="N977" t="str">
        <f>TEXT(H977,"DD")</f>
        <v>03</v>
      </c>
      <c r="O977" t="str">
        <f>IF(C977&gt;1000,"High","Low")</f>
        <v>High</v>
      </c>
      <c r="P977" t="str">
        <f>IF(C977&gt;2500,"HIGH",IF(C977&gt;1000,"MEDIUM",IF(C977&lt;1000,"LOW",0)))</f>
        <v>MEDIUM</v>
      </c>
    </row>
    <row r="978" spans="1:16" x14ac:dyDescent="0.35">
      <c r="A978" t="s">
        <v>1172</v>
      </c>
      <c r="B978">
        <v>9090</v>
      </c>
      <c r="C978">
        <v>3098</v>
      </c>
      <c r="D978">
        <v>16</v>
      </c>
      <c r="E978" t="s">
        <v>12</v>
      </c>
      <c r="F978" t="s">
        <v>69</v>
      </c>
      <c r="G978" t="s">
        <v>40</v>
      </c>
      <c r="H978" s="1">
        <v>44287</v>
      </c>
      <c r="I978" t="s">
        <v>1173</v>
      </c>
      <c r="J978" t="s">
        <v>61</v>
      </c>
      <c r="K978" t="s">
        <v>62</v>
      </c>
      <c r="L978">
        <v>2021</v>
      </c>
      <c r="M978" t="str">
        <f>TEXT(H978,"MM")</f>
        <v>04</v>
      </c>
      <c r="N978" t="str">
        <f>TEXT(H978,"DD")</f>
        <v>01</v>
      </c>
      <c r="O978" t="str">
        <f>IF(C978&gt;1000,"High","Low")</f>
        <v>High</v>
      </c>
      <c r="P978" t="str">
        <f>IF(C978&gt;2500,"HIGH",IF(C978&gt;1000,"MEDIUM",IF(C978&lt;1000,"LOW",0)))</f>
        <v>HIGH</v>
      </c>
    </row>
    <row r="979" spans="1:16" x14ac:dyDescent="0.35">
      <c r="A979" t="s">
        <v>1172</v>
      </c>
      <c r="B979">
        <v>851</v>
      </c>
      <c r="C979">
        <v>356</v>
      </c>
      <c r="D979">
        <v>11</v>
      </c>
      <c r="E979" t="s">
        <v>12</v>
      </c>
      <c r="F979" t="s">
        <v>13</v>
      </c>
      <c r="G979" t="s">
        <v>40</v>
      </c>
      <c r="H979" s="1">
        <v>44287</v>
      </c>
      <c r="I979" t="s">
        <v>1173</v>
      </c>
      <c r="J979" t="s">
        <v>61</v>
      </c>
      <c r="K979" t="s">
        <v>62</v>
      </c>
      <c r="L979">
        <v>2021</v>
      </c>
      <c r="M979" t="str">
        <f>TEXT(H979,"MM")</f>
        <v>04</v>
      </c>
      <c r="N979" t="str">
        <f>TEXT(H979,"DD")</f>
        <v>01</v>
      </c>
      <c r="O979" t="str">
        <f>IF(C979&gt;1000,"High","Low")</f>
        <v>Low</v>
      </c>
      <c r="P979" t="str">
        <f>IF(C979&gt;2500,"HIGH",IF(C979&gt;1000,"MEDIUM",IF(C979&lt;1000,"LOW",0)))</f>
        <v>LOW</v>
      </c>
    </row>
    <row r="980" spans="1:16" x14ac:dyDescent="0.35">
      <c r="A980" t="s">
        <v>988</v>
      </c>
      <c r="B980">
        <v>9002</v>
      </c>
      <c r="C980">
        <v>4197</v>
      </c>
      <c r="D980">
        <v>2</v>
      </c>
      <c r="E980" t="s">
        <v>26</v>
      </c>
      <c r="F980" t="s">
        <v>48</v>
      </c>
      <c r="G980" t="s">
        <v>34</v>
      </c>
      <c r="H980" s="1">
        <v>44283</v>
      </c>
      <c r="I980" t="s">
        <v>990</v>
      </c>
      <c r="J980" t="s">
        <v>81</v>
      </c>
      <c r="K980" t="s">
        <v>82</v>
      </c>
      <c r="L980">
        <v>2021</v>
      </c>
      <c r="M980" t="str">
        <f>TEXT(H980,"MM")</f>
        <v>03</v>
      </c>
      <c r="N980" t="str">
        <f>TEXT(H980,"DD")</f>
        <v>28</v>
      </c>
      <c r="O980" t="str">
        <f>IF(C980&gt;1000,"High","Low")</f>
        <v>High</v>
      </c>
      <c r="P980" t="str">
        <f>IF(C980&gt;2500,"HIGH",IF(C980&gt;1000,"MEDIUM",IF(C980&lt;1000,"LOW",0)))</f>
        <v>HIGH</v>
      </c>
    </row>
    <row r="981" spans="1:16" x14ac:dyDescent="0.35">
      <c r="A981" t="s">
        <v>262</v>
      </c>
      <c r="B981">
        <v>6447</v>
      </c>
      <c r="C981">
        <v>3079</v>
      </c>
      <c r="D981">
        <v>20</v>
      </c>
      <c r="E981" t="s">
        <v>12</v>
      </c>
      <c r="F981" t="s">
        <v>33</v>
      </c>
      <c r="G981" t="s">
        <v>55</v>
      </c>
      <c r="H981" s="1">
        <v>44280</v>
      </c>
      <c r="I981" t="s">
        <v>263</v>
      </c>
      <c r="J981" t="s">
        <v>22</v>
      </c>
      <c r="K981" t="s">
        <v>58</v>
      </c>
      <c r="L981">
        <v>2021</v>
      </c>
      <c r="M981" t="str">
        <f>TEXT(H981,"MM")</f>
        <v>03</v>
      </c>
      <c r="N981" t="str">
        <f>TEXT(H981,"DD")</f>
        <v>25</v>
      </c>
      <c r="O981" t="str">
        <f>IF(C981&gt;1000,"High","Low")</f>
        <v>High</v>
      </c>
      <c r="P981" t="str">
        <f>IF(C981&gt;2500,"HIGH",IF(C981&gt;1000,"MEDIUM",IF(C981&lt;1000,"LOW",0)))</f>
        <v>HIGH</v>
      </c>
    </row>
    <row r="982" spans="1:16" x14ac:dyDescent="0.35">
      <c r="A982" t="s">
        <v>262</v>
      </c>
      <c r="B982">
        <v>8947</v>
      </c>
      <c r="C982">
        <v>2807</v>
      </c>
      <c r="D982">
        <v>6</v>
      </c>
      <c r="E982" t="s">
        <v>12</v>
      </c>
      <c r="F982" t="s">
        <v>13</v>
      </c>
      <c r="G982" t="s">
        <v>40</v>
      </c>
      <c r="H982" s="1">
        <v>44280</v>
      </c>
      <c r="I982" t="s">
        <v>263</v>
      </c>
      <c r="J982" t="s">
        <v>22</v>
      </c>
      <c r="K982" t="s">
        <v>58</v>
      </c>
      <c r="L982">
        <v>2021</v>
      </c>
      <c r="M982" t="str">
        <f>TEXT(H982,"MM")</f>
        <v>03</v>
      </c>
      <c r="N982" t="str">
        <f>TEXT(H982,"DD")</f>
        <v>25</v>
      </c>
      <c r="O982" t="str">
        <f>IF(C982&gt;1000,"High","Low")</f>
        <v>High</v>
      </c>
      <c r="P982" t="str">
        <f>IF(C982&gt;2500,"HIGH",IF(C982&gt;1000,"MEDIUM",IF(C982&lt;1000,"LOW",0)))</f>
        <v>HIGH</v>
      </c>
    </row>
    <row r="983" spans="1:16" x14ac:dyDescent="0.35">
      <c r="A983" t="s">
        <v>252</v>
      </c>
      <c r="B983">
        <v>7759</v>
      </c>
      <c r="C983">
        <v>3741</v>
      </c>
      <c r="D983">
        <v>17</v>
      </c>
      <c r="E983" t="s">
        <v>12</v>
      </c>
      <c r="F983" t="s">
        <v>24</v>
      </c>
      <c r="G983" t="s">
        <v>14</v>
      </c>
      <c r="H983" s="1">
        <v>44279</v>
      </c>
      <c r="I983" t="s">
        <v>253</v>
      </c>
      <c r="J983" t="s">
        <v>16</v>
      </c>
      <c r="K983" t="s">
        <v>17</v>
      </c>
      <c r="L983">
        <v>2021</v>
      </c>
      <c r="M983" t="str">
        <f>TEXT(H983,"MM")</f>
        <v>03</v>
      </c>
      <c r="N983" t="str">
        <f>TEXT(H983,"DD")</f>
        <v>24</v>
      </c>
      <c r="O983" t="str">
        <f>IF(C983&gt;1000,"High","Low")</f>
        <v>High</v>
      </c>
      <c r="P983" t="str">
        <f>IF(C983&gt;2500,"HIGH",IF(C983&gt;1000,"MEDIUM",IF(C983&lt;1000,"LOW",0)))</f>
        <v>HIGH</v>
      </c>
    </row>
    <row r="984" spans="1:16" x14ac:dyDescent="0.35">
      <c r="A984" t="s">
        <v>252</v>
      </c>
      <c r="B984">
        <v>7521</v>
      </c>
      <c r="C984">
        <v>3457</v>
      </c>
      <c r="D984">
        <v>16</v>
      </c>
      <c r="E984" t="s">
        <v>26</v>
      </c>
      <c r="F984" t="s">
        <v>48</v>
      </c>
      <c r="G984" t="s">
        <v>28</v>
      </c>
      <c r="H984" s="1">
        <v>44279</v>
      </c>
      <c r="I984" t="s">
        <v>253</v>
      </c>
      <c r="J984" t="s">
        <v>16</v>
      </c>
      <c r="K984" t="s">
        <v>17</v>
      </c>
      <c r="L984">
        <v>2021</v>
      </c>
      <c r="M984" t="str">
        <f>TEXT(H984,"MM")</f>
        <v>03</v>
      </c>
      <c r="N984" t="str">
        <f>TEXT(H984,"DD")</f>
        <v>24</v>
      </c>
      <c r="O984" t="str">
        <f>IF(C984&gt;1000,"High","Low")</f>
        <v>High</v>
      </c>
      <c r="P984" t="str">
        <f>IF(C984&gt;2500,"HIGH",IF(C984&gt;1000,"MEDIUM",IF(C984&lt;1000,"LOW",0)))</f>
        <v>HIGH</v>
      </c>
    </row>
    <row r="985" spans="1:16" x14ac:dyDescent="0.35">
      <c r="A985" t="s">
        <v>498</v>
      </c>
      <c r="B985">
        <v>7856</v>
      </c>
      <c r="C985">
        <v>3699</v>
      </c>
      <c r="D985">
        <v>17</v>
      </c>
      <c r="E985" t="s">
        <v>12</v>
      </c>
      <c r="F985" t="s">
        <v>13</v>
      </c>
      <c r="G985" t="s">
        <v>14</v>
      </c>
      <c r="H985" s="1">
        <v>44279</v>
      </c>
      <c r="I985" t="s">
        <v>499</v>
      </c>
      <c r="J985" t="s">
        <v>16</v>
      </c>
      <c r="K985" t="s">
        <v>30</v>
      </c>
      <c r="L985">
        <v>2021</v>
      </c>
      <c r="M985" t="str">
        <f>TEXT(H985,"MM")</f>
        <v>03</v>
      </c>
      <c r="N985" t="str">
        <f>TEXT(H985,"DD")</f>
        <v>24</v>
      </c>
      <c r="O985" t="str">
        <f>IF(C985&gt;1000,"High","Low")</f>
        <v>High</v>
      </c>
      <c r="P985" t="str">
        <f>IF(C985&gt;2500,"HIGH",IF(C985&gt;1000,"MEDIUM",IF(C985&lt;1000,"LOW",0)))</f>
        <v>HIGH</v>
      </c>
    </row>
    <row r="986" spans="1:16" x14ac:dyDescent="0.35">
      <c r="A986" t="s">
        <v>498</v>
      </c>
      <c r="B986">
        <v>1165</v>
      </c>
      <c r="C986">
        <v>51</v>
      </c>
      <c r="D986">
        <v>3</v>
      </c>
      <c r="E986" t="s">
        <v>26</v>
      </c>
      <c r="F986" t="s">
        <v>27</v>
      </c>
      <c r="G986" t="s">
        <v>34</v>
      </c>
      <c r="H986" s="1">
        <v>44279</v>
      </c>
      <c r="I986" t="s">
        <v>499</v>
      </c>
      <c r="J986" t="s">
        <v>16</v>
      </c>
      <c r="K986" t="s">
        <v>30</v>
      </c>
      <c r="L986">
        <v>2021</v>
      </c>
      <c r="M986" t="str">
        <f>TEXT(H986,"MM")</f>
        <v>03</v>
      </c>
      <c r="N986" t="str">
        <f>TEXT(H986,"DD")</f>
        <v>24</v>
      </c>
      <c r="O986" t="str">
        <f>IF(C986&gt;1000,"High","Low")</f>
        <v>Low</v>
      </c>
      <c r="P986" t="str">
        <f>IF(C986&gt;2500,"HIGH",IF(C986&gt;1000,"MEDIUM",IF(C986&lt;1000,"LOW",0)))</f>
        <v>LOW</v>
      </c>
    </row>
    <row r="987" spans="1:16" x14ac:dyDescent="0.35">
      <c r="A987" t="s">
        <v>1348</v>
      </c>
      <c r="B987">
        <v>7870</v>
      </c>
      <c r="C987">
        <v>1057</v>
      </c>
      <c r="D987">
        <v>15</v>
      </c>
      <c r="E987" t="s">
        <v>26</v>
      </c>
      <c r="F987" t="s">
        <v>27</v>
      </c>
      <c r="G987" t="s">
        <v>40</v>
      </c>
      <c r="H987" s="1">
        <v>44276</v>
      </c>
      <c r="I987" t="s">
        <v>1350</v>
      </c>
      <c r="J987" t="s">
        <v>81</v>
      </c>
      <c r="K987" t="s">
        <v>96</v>
      </c>
      <c r="L987">
        <v>2021</v>
      </c>
      <c r="M987" t="str">
        <f>TEXT(H987,"MM")</f>
        <v>03</v>
      </c>
      <c r="N987" t="str">
        <f>TEXT(H987,"DD")</f>
        <v>21</v>
      </c>
      <c r="O987" t="str">
        <f>IF(C987&gt;1000,"High","Low")</f>
        <v>High</v>
      </c>
      <c r="P987" t="str">
        <f>IF(C987&gt;2500,"HIGH",IF(C987&gt;1000,"MEDIUM",IF(C987&lt;1000,"LOW",0)))</f>
        <v>MEDIUM</v>
      </c>
    </row>
    <row r="988" spans="1:16" x14ac:dyDescent="0.35">
      <c r="A988" t="s">
        <v>159</v>
      </c>
      <c r="B988">
        <v>2478</v>
      </c>
      <c r="C988">
        <v>92</v>
      </c>
      <c r="D988">
        <v>12</v>
      </c>
      <c r="E988" t="s">
        <v>38</v>
      </c>
      <c r="F988" t="s">
        <v>89</v>
      </c>
      <c r="G988" t="s">
        <v>55</v>
      </c>
      <c r="H988" s="1">
        <v>44273</v>
      </c>
      <c r="I988" t="s">
        <v>162</v>
      </c>
      <c r="J988" t="s">
        <v>36</v>
      </c>
      <c r="K988" t="s">
        <v>77</v>
      </c>
      <c r="L988">
        <v>2021</v>
      </c>
      <c r="M988" t="str">
        <f>TEXT(H988,"MM")</f>
        <v>03</v>
      </c>
      <c r="N988" t="str">
        <f>TEXT(H988,"DD")</f>
        <v>18</v>
      </c>
      <c r="O988" t="str">
        <f>IF(C988&gt;1000,"High","Low")</f>
        <v>Low</v>
      </c>
      <c r="P988" t="str">
        <f>IF(C988&gt;2500,"HIGH",IF(C988&gt;1000,"MEDIUM",IF(C988&lt;1000,"LOW",0)))</f>
        <v>LOW</v>
      </c>
    </row>
    <row r="989" spans="1:16" x14ac:dyDescent="0.35">
      <c r="A989" t="s">
        <v>129</v>
      </c>
      <c r="B989">
        <v>1591</v>
      </c>
      <c r="C989">
        <v>727</v>
      </c>
      <c r="D989">
        <v>5</v>
      </c>
      <c r="E989" t="s">
        <v>12</v>
      </c>
      <c r="F989" t="s">
        <v>13</v>
      </c>
      <c r="G989" t="s">
        <v>40</v>
      </c>
      <c r="H989" s="1">
        <v>44269</v>
      </c>
      <c r="I989" t="s">
        <v>131</v>
      </c>
      <c r="J989" t="s">
        <v>16</v>
      </c>
      <c r="K989" t="s">
        <v>120</v>
      </c>
      <c r="L989">
        <v>2021</v>
      </c>
      <c r="M989" t="str">
        <f>TEXT(H989,"MM")</f>
        <v>03</v>
      </c>
      <c r="N989" t="str">
        <f>TEXT(H989,"DD")</f>
        <v>14</v>
      </c>
      <c r="O989" t="str">
        <f>IF(C989&gt;1000,"High","Low")</f>
        <v>Low</v>
      </c>
      <c r="P989" t="str">
        <f>IF(C989&gt;2500,"HIGH",IF(C989&gt;1000,"MEDIUM",IF(C989&lt;1000,"LOW",0)))</f>
        <v>LOW</v>
      </c>
    </row>
    <row r="990" spans="1:16" x14ac:dyDescent="0.35">
      <c r="A990" t="s">
        <v>903</v>
      </c>
      <c r="B990">
        <v>702</v>
      </c>
      <c r="C990">
        <v>238</v>
      </c>
      <c r="D990">
        <v>9</v>
      </c>
      <c r="E990" t="s">
        <v>12</v>
      </c>
      <c r="F990" t="s">
        <v>69</v>
      </c>
      <c r="G990" t="s">
        <v>55</v>
      </c>
      <c r="H990" s="1">
        <v>44268</v>
      </c>
      <c r="I990" t="s">
        <v>904</v>
      </c>
      <c r="J990" t="s">
        <v>16</v>
      </c>
      <c r="K990" t="s">
        <v>120</v>
      </c>
      <c r="L990">
        <v>2021</v>
      </c>
      <c r="M990" t="str">
        <f>TEXT(H990,"MM")</f>
        <v>03</v>
      </c>
      <c r="N990" t="str">
        <f>TEXT(H990,"DD")</f>
        <v>13</v>
      </c>
      <c r="O990" t="str">
        <f>IF(C990&gt;1000,"High","Low")</f>
        <v>Low</v>
      </c>
      <c r="P990" t="str">
        <f>IF(C990&gt;2500,"HIGH",IF(C990&gt;1000,"MEDIUM",IF(C990&lt;1000,"LOW",0)))</f>
        <v>LOW</v>
      </c>
    </row>
    <row r="991" spans="1:16" x14ac:dyDescent="0.35">
      <c r="A991" t="s">
        <v>1126</v>
      </c>
      <c r="B991">
        <v>6265</v>
      </c>
      <c r="C991">
        <v>155</v>
      </c>
      <c r="D991">
        <v>8</v>
      </c>
      <c r="E991" t="s">
        <v>38</v>
      </c>
      <c r="F991" t="s">
        <v>50</v>
      </c>
      <c r="G991" t="s">
        <v>55</v>
      </c>
      <c r="H991" s="1">
        <v>44267</v>
      </c>
      <c r="I991" t="s">
        <v>1128</v>
      </c>
      <c r="J991" t="s">
        <v>81</v>
      </c>
      <c r="K991" t="s">
        <v>96</v>
      </c>
      <c r="L991">
        <v>2021</v>
      </c>
      <c r="M991" t="str">
        <f>TEXT(H991,"MM")</f>
        <v>03</v>
      </c>
      <c r="N991" t="str">
        <f>TEXT(H991,"DD")</f>
        <v>12</v>
      </c>
      <c r="O991" t="str">
        <f>IF(C991&gt;1000,"High","Low")</f>
        <v>Low</v>
      </c>
      <c r="P991" t="str">
        <f>IF(C991&gt;2500,"HIGH",IF(C991&gt;1000,"MEDIUM",IF(C991&lt;1000,"LOW",0)))</f>
        <v>LOW</v>
      </c>
    </row>
    <row r="992" spans="1:16" x14ac:dyDescent="0.35">
      <c r="A992" t="s">
        <v>807</v>
      </c>
      <c r="B992">
        <v>5393</v>
      </c>
      <c r="C992">
        <v>2642</v>
      </c>
      <c r="D992">
        <v>8</v>
      </c>
      <c r="E992" t="s">
        <v>38</v>
      </c>
      <c r="F992" t="s">
        <v>42</v>
      </c>
      <c r="G992" t="s">
        <v>14</v>
      </c>
      <c r="H992" s="1">
        <v>44262</v>
      </c>
      <c r="I992" t="s">
        <v>808</v>
      </c>
      <c r="J992" t="s">
        <v>81</v>
      </c>
      <c r="K992" t="s">
        <v>88</v>
      </c>
      <c r="L992">
        <v>2021</v>
      </c>
      <c r="M992" t="str">
        <f>TEXT(H992,"MM")</f>
        <v>03</v>
      </c>
      <c r="N992" t="str">
        <f>TEXT(H992,"DD")</f>
        <v>07</v>
      </c>
      <c r="O992" t="str">
        <f>IF(C992&gt;1000,"High","Low")</f>
        <v>High</v>
      </c>
      <c r="P992" t="str">
        <f>IF(C992&gt;2500,"HIGH",IF(C992&gt;1000,"MEDIUM",IF(C992&lt;1000,"LOW",0)))</f>
        <v>HIGH</v>
      </c>
    </row>
    <row r="993" spans="1:16" x14ac:dyDescent="0.35">
      <c r="A993" t="s">
        <v>255</v>
      </c>
      <c r="B993">
        <v>9704</v>
      </c>
      <c r="C993">
        <v>4339</v>
      </c>
      <c r="D993">
        <v>12</v>
      </c>
      <c r="E993" t="s">
        <v>26</v>
      </c>
      <c r="F993" t="s">
        <v>27</v>
      </c>
      <c r="G993" t="s">
        <v>55</v>
      </c>
      <c r="H993" s="1">
        <v>44261</v>
      </c>
      <c r="I993" t="s">
        <v>256</v>
      </c>
      <c r="J993" t="s">
        <v>61</v>
      </c>
      <c r="K993" t="s">
        <v>110</v>
      </c>
      <c r="L993">
        <v>2021</v>
      </c>
      <c r="M993" t="str">
        <f>TEXT(H993,"MM")</f>
        <v>03</v>
      </c>
      <c r="N993" t="str">
        <f>TEXT(H993,"DD")</f>
        <v>06</v>
      </c>
      <c r="O993" t="str">
        <f>IF(C993&gt;1000,"High","Low")</f>
        <v>High</v>
      </c>
      <c r="P993" t="str">
        <f>IF(C993&gt;2500,"HIGH",IF(C993&gt;1000,"MEDIUM",IF(C993&lt;1000,"LOW",0)))</f>
        <v>HIGH</v>
      </c>
    </row>
    <row r="994" spans="1:16" x14ac:dyDescent="0.35">
      <c r="A994" t="s">
        <v>255</v>
      </c>
      <c r="B994">
        <v>4948</v>
      </c>
      <c r="C994">
        <v>2356</v>
      </c>
      <c r="D994">
        <v>18</v>
      </c>
      <c r="E994" t="s">
        <v>12</v>
      </c>
      <c r="F994" t="s">
        <v>24</v>
      </c>
      <c r="G994" t="s">
        <v>28</v>
      </c>
      <c r="H994" s="1">
        <v>44261</v>
      </c>
      <c r="I994" t="s">
        <v>256</v>
      </c>
      <c r="J994" t="s">
        <v>61</v>
      </c>
      <c r="K994" t="s">
        <v>110</v>
      </c>
      <c r="L994">
        <v>2021</v>
      </c>
      <c r="M994" t="str">
        <f>TEXT(H994,"MM")</f>
        <v>03</v>
      </c>
      <c r="N994" t="str">
        <f>TEXT(H994,"DD")</f>
        <v>06</v>
      </c>
      <c r="O994" t="str">
        <f>IF(C994&gt;1000,"High","Low")</f>
        <v>High</v>
      </c>
      <c r="P994" t="str">
        <f>IF(C994&gt;2500,"HIGH",IF(C994&gt;1000,"MEDIUM",IF(C994&lt;1000,"LOW",0)))</f>
        <v>MEDIUM</v>
      </c>
    </row>
    <row r="995" spans="1:16" x14ac:dyDescent="0.35">
      <c r="A995" t="s">
        <v>255</v>
      </c>
      <c r="B995">
        <v>6435</v>
      </c>
      <c r="C995">
        <v>334</v>
      </c>
      <c r="D995">
        <v>10</v>
      </c>
      <c r="E995" t="s">
        <v>12</v>
      </c>
      <c r="F995" t="s">
        <v>13</v>
      </c>
      <c r="G995" t="s">
        <v>28</v>
      </c>
      <c r="H995" s="1">
        <v>44261</v>
      </c>
      <c r="I995" t="s">
        <v>256</v>
      </c>
      <c r="J995" t="s">
        <v>61</v>
      </c>
      <c r="K995" t="s">
        <v>110</v>
      </c>
      <c r="L995">
        <v>2021</v>
      </c>
      <c r="M995" t="str">
        <f>TEXT(H995,"MM")</f>
        <v>03</v>
      </c>
      <c r="N995" t="str">
        <f>TEXT(H995,"DD")</f>
        <v>06</v>
      </c>
      <c r="O995" t="str">
        <f>IF(C995&gt;1000,"High","Low")</f>
        <v>Low</v>
      </c>
      <c r="P995" t="str">
        <f>IF(C995&gt;2500,"HIGH",IF(C995&gt;1000,"MEDIUM",IF(C995&lt;1000,"LOW",0)))</f>
        <v>LOW</v>
      </c>
    </row>
    <row r="996" spans="1:16" x14ac:dyDescent="0.35">
      <c r="A996" t="s">
        <v>1304</v>
      </c>
      <c r="B996">
        <v>544</v>
      </c>
      <c r="C996">
        <v>272</v>
      </c>
      <c r="D996">
        <v>2</v>
      </c>
      <c r="E996" t="s">
        <v>12</v>
      </c>
      <c r="F996" t="s">
        <v>33</v>
      </c>
      <c r="G996" t="s">
        <v>28</v>
      </c>
      <c r="H996" s="1">
        <v>44260</v>
      </c>
      <c r="I996" t="s">
        <v>1305</v>
      </c>
      <c r="J996" t="s">
        <v>61</v>
      </c>
      <c r="K996" t="s">
        <v>110</v>
      </c>
      <c r="L996">
        <v>2021</v>
      </c>
      <c r="M996" t="str">
        <f>TEXT(H996,"MM")</f>
        <v>03</v>
      </c>
      <c r="N996" t="str">
        <f>TEXT(H996,"DD")</f>
        <v>05</v>
      </c>
      <c r="O996" t="str">
        <f>IF(C996&gt;1000,"High","Low")</f>
        <v>Low</v>
      </c>
      <c r="P996" t="str">
        <f>IF(C996&gt;2500,"HIGH",IF(C996&gt;1000,"MEDIUM",IF(C996&lt;1000,"LOW",0)))</f>
        <v>LOW</v>
      </c>
    </row>
    <row r="997" spans="1:16" x14ac:dyDescent="0.35">
      <c r="A997" t="s">
        <v>159</v>
      </c>
      <c r="B997">
        <v>2478</v>
      </c>
      <c r="C997">
        <v>92</v>
      </c>
      <c r="D997">
        <v>12</v>
      </c>
      <c r="E997" t="s">
        <v>38</v>
      </c>
      <c r="F997" t="s">
        <v>89</v>
      </c>
      <c r="G997" t="s">
        <v>55</v>
      </c>
      <c r="H997" s="1">
        <v>44258</v>
      </c>
      <c r="I997" t="s">
        <v>161</v>
      </c>
      <c r="J997" t="s">
        <v>22</v>
      </c>
      <c r="K997" t="s">
        <v>44</v>
      </c>
      <c r="L997">
        <v>2021</v>
      </c>
      <c r="M997" t="str">
        <f>TEXT(H997,"MM")</f>
        <v>03</v>
      </c>
      <c r="N997" t="str">
        <f>TEXT(H997,"DD")</f>
        <v>03</v>
      </c>
      <c r="O997" t="str">
        <f>IF(C997&gt;1000,"High","Low")</f>
        <v>Low</v>
      </c>
      <c r="P997" t="str">
        <f>IF(C997&gt;2500,"HIGH",IF(C997&gt;1000,"MEDIUM",IF(C997&lt;1000,"LOW",0)))</f>
        <v>LOW</v>
      </c>
    </row>
    <row r="998" spans="1:16" x14ac:dyDescent="0.35">
      <c r="A998" t="s">
        <v>1391</v>
      </c>
      <c r="B998">
        <v>6093</v>
      </c>
      <c r="C998">
        <v>3042</v>
      </c>
      <c r="D998">
        <v>9</v>
      </c>
      <c r="E998" t="s">
        <v>38</v>
      </c>
      <c r="F998" t="s">
        <v>89</v>
      </c>
      <c r="G998" t="s">
        <v>28</v>
      </c>
      <c r="H998" s="1">
        <v>44256</v>
      </c>
      <c r="I998" t="s">
        <v>1393</v>
      </c>
      <c r="J998" t="s">
        <v>36</v>
      </c>
      <c r="K998" t="s">
        <v>64</v>
      </c>
      <c r="L998">
        <v>2021</v>
      </c>
      <c r="M998" t="str">
        <f>TEXT(H998,"MM")</f>
        <v>03</v>
      </c>
      <c r="N998" t="str">
        <f>TEXT(H998,"DD")</f>
        <v>01</v>
      </c>
      <c r="O998" t="str">
        <f>IF(C998&gt;1000,"High","Low")</f>
        <v>High</v>
      </c>
      <c r="P998" t="str">
        <f>IF(C998&gt;2500,"HIGH",IF(C998&gt;1000,"MEDIUM",IF(C998&lt;1000,"LOW",0)))</f>
        <v>HIGH</v>
      </c>
    </row>
    <row r="999" spans="1:16" x14ac:dyDescent="0.35">
      <c r="A999" t="s">
        <v>953</v>
      </c>
      <c r="B999">
        <v>1083</v>
      </c>
      <c r="C999">
        <v>501</v>
      </c>
      <c r="D999">
        <v>6</v>
      </c>
      <c r="E999" t="s">
        <v>26</v>
      </c>
      <c r="F999" t="s">
        <v>27</v>
      </c>
      <c r="G999" t="s">
        <v>55</v>
      </c>
      <c r="H999" s="1">
        <v>44255</v>
      </c>
      <c r="I999" t="s">
        <v>954</v>
      </c>
      <c r="J999" t="s">
        <v>61</v>
      </c>
      <c r="K999" t="s">
        <v>73</v>
      </c>
      <c r="L999">
        <v>2021</v>
      </c>
      <c r="M999" t="str">
        <f>TEXT(H999,"MM")</f>
        <v>02</v>
      </c>
      <c r="N999" t="str">
        <f>TEXT(H999,"DD")</f>
        <v>28</v>
      </c>
      <c r="O999" t="str">
        <f>IF(C999&gt;1000,"High","Low")</f>
        <v>Low</v>
      </c>
      <c r="P999" t="str">
        <f>IF(C999&gt;2500,"HIGH",IF(C999&gt;1000,"MEDIUM",IF(C999&lt;1000,"LOW",0)))</f>
        <v>LOW</v>
      </c>
    </row>
    <row r="1000" spans="1:16" x14ac:dyDescent="0.35">
      <c r="A1000" t="s">
        <v>1255</v>
      </c>
      <c r="B1000">
        <v>9498</v>
      </c>
      <c r="C1000">
        <v>256</v>
      </c>
      <c r="D1000">
        <v>12</v>
      </c>
      <c r="E1000" t="s">
        <v>12</v>
      </c>
      <c r="F1000" t="s">
        <v>69</v>
      </c>
      <c r="G1000" t="s">
        <v>55</v>
      </c>
      <c r="H1000" s="1">
        <v>44249</v>
      </c>
      <c r="I1000" t="s">
        <v>1256</v>
      </c>
      <c r="J1000" t="s">
        <v>19</v>
      </c>
      <c r="K1000" t="s">
        <v>136</v>
      </c>
      <c r="L1000">
        <v>2021</v>
      </c>
      <c r="M1000" t="str">
        <f>TEXT(H1000,"MM")</f>
        <v>02</v>
      </c>
      <c r="N1000" t="str">
        <f>TEXT(H1000,"DD")</f>
        <v>22</v>
      </c>
      <c r="O1000" t="str">
        <f>IF(C1000&gt;1000,"High","Low")</f>
        <v>Low</v>
      </c>
      <c r="P1000" t="str">
        <f>IF(C1000&gt;2500,"HIGH",IF(C1000&gt;1000,"MEDIUM",IF(C1000&lt;1000,"LOW",0)))</f>
        <v>LOW</v>
      </c>
    </row>
    <row r="1001" spans="1:16" x14ac:dyDescent="0.35">
      <c r="A1001" t="s">
        <v>479</v>
      </c>
      <c r="B1001">
        <v>7838</v>
      </c>
      <c r="C1001">
        <v>1142</v>
      </c>
      <c r="D1001">
        <v>13</v>
      </c>
      <c r="E1001" t="s">
        <v>12</v>
      </c>
      <c r="F1001" t="s">
        <v>69</v>
      </c>
      <c r="G1001" t="s">
        <v>14</v>
      </c>
      <c r="H1001" s="1">
        <v>44245</v>
      </c>
      <c r="I1001" t="s">
        <v>480</v>
      </c>
      <c r="J1001" t="s">
        <v>36</v>
      </c>
      <c r="K1001" t="s">
        <v>77</v>
      </c>
      <c r="L1001">
        <v>2021</v>
      </c>
      <c r="M1001" t="str">
        <f>TEXT(H1001,"MM")</f>
        <v>02</v>
      </c>
      <c r="N1001" t="str">
        <f>TEXT(H1001,"DD")</f>
        <v>18</v>
      </c>
      <c r="O1001" t="str">
        <f>IF(C1001&gt;1000,"High","Low")</f>
        <v>High</v>
      </c>
      <c r="P1001" t="str">
        <f>IF(C1001&gt;2500,"HIGH",IF(C1001&gt;1000,"MEDIUM",IF(C1001&lt;1000,"LOW",0)))</f>
        <v>MEDIUM</v>
      </c>
    </row>
    <row r="1002" spans="1:16" x14ac:dyDescent="0.35">
      <c r="A1002" t="s">
        <v>479</v>
      </c>
      <c r="B1002">
        <v>9300</v>
      </c>
      <c r="C1002">
        <v>3146</v>
      </c>
      <c r="D1002">
        <v>6</v>
      </c>
      <c r="E1002" t="s">
        <v>12</v>
      </c>
      <c r="F1002" t="s">
        <v>69</v>
      </c>
      <c r="G1002" t="s">
        <v>40</v>
      </c>
      <c r="H1002" s="1">
        <v>44245</v>
      </c>
      <c r="I1002" t="s">
        <v>480</v>
      </c>
      <c r="J1002" t="s">
        <v>36</v>
      </c>
      <c r="K1002" t="s">
        <v>77</v>
      </c>
      <c r="L1002">
        <v>2021</v>
      </c>
      <c r="M1002" t="str">
        <f>TEXT(H1002,"MM")</f>
        <v>02</v>
      </c>
      <c r="N1002" t="str">
        <f>TEXT(H1002,"DD")</f>
        <v>18</v>
      </c>
      <c r="O1002" t="str">
        <f>IF(C1002&gt;1000,"High","Low")</f>
        <v>High</v>
      </c>
      <c r="P1002" t="str">
        <f>IF(C1002&gt;2500,"HIGH",IF(C1002&gt;1000,"MEDIUM",IF(C1002&lt;1000,"LOW",0)))</f>
        <v>HIGH</v>
      </c>
    </row>
    <row r="1003" spans="1:16" x14ac:dyDescent="0.35">
      <c r="A1003" t="s">
        <v>479</v>
      </c>
      <c r="B1003">
        <v>1733</v>
      </c>
      <c r="C1003">
        <v>133</v>
      </c>
      <c r="D1003">
        <v>17</v>
      </c>
      <c r="E1003" t="s">
        <v>26</v>
      </c>
      <c r="F1003" t="s">
        <v>54</v>
      </c>
      <c r="G1003" t="s">
        <v>28</v>
      </c>
      <c r="H1003" s="1">
        <v>44245</v>
      </c>
      <c r="I1003" t="s">
        <v>480</v>
      </c>
      <c r="J1003" t="s">
        <v>36</v>
      </c>
      <c r="K1003" t="s">
        <v>77</v>
      </c>
      <c r="L1003">
        <v>2021</v>
      </c>
      <c r="M1003" t="str">
        <f>TEXT(H1003,"MM")</f>
        <v>02</v>
      </c>
      <c r="N1003" t="str">
        <f>TEXT(H1003,"DD")</f>
        <v>18</v>
      </c>
      <c r="O1003" t="str">
        <f>IF(C1003&gt;1000,"High","Low")</f>
        <v>Low</v>
      </c>
      <c r="P1003" t="str">
        <f>IF(C1003&gt;2500,"HIGH",IF(C1003&gt;1000,"MEDIUM",IF(C1003&lt;1000,"LOW",0)))</f>
        <v>LOW</v>
      </c>
    </row>
    <row r="1004" spans="1:16" x14ac:dyDescent="0.35">
      <c r="A1004" t="s">
        <v>592</v>
      </c>
      <c r="B1004">
        <v>3022</v>
      </c>
      <c r="C1004">
        <v>384</v>
      </c>
      <c r="D1004">
        <v>1</v>
      </c>
      <c r="E1004" t="s">
        <v>26</v>
      </c>
      <c r="F1004" t="s">
        <v>27</v>
      </c>
      <c r="G1004" t="s">
        <v>40</v>
      </c>
      <c r="H1004" s="1">
        <v>44244</v>
      </c>
      <c r="I1004" t="s">
        <v>594</v>
      </c>
      <c r="J1004" t="s">
        <v>19</v>
      </c>
      <c r="K1004" t="s">
        <v>20</v>
      </c>
      <c r="L1004">
        <v>2021</v>
      </c>
      <c r="M1004" t="str">
        <f>TEXT(H1004,"MM")</f>
        <v>02</v>
      </c>
      <c r="N1004" t="str">
        <f>TEXT(H1004,"DD")</f>
        <v>17</v>
      </c>
      <c r="O1004" t="str">
        <f>IF(C1004&gt;1000,"High","Low")</f>
        <v>Low</v>
      </c>
      <c r="P1004" t="str">
        <f>IF(C1004&gt;2500,"HIGH",IF(C1004&gt;1000,"MEDIUM",IF(C1004&lt;1000,"LOW",0)))</f>
        <v>LOW</v>
      </c>
    </row>
    <row r="1005" spans="1:16" x14ac:dyDescent="0.35">
      <c r="A1005" t="s">
        <v>592</v>
      </c>
      <c r="B1005">
        <v>5266</v>
      </c>
      <c r="C1005">
        <v>1111</v>
      </c>
      <c r="D1005">
        <v>13</v>
      </c>
      <c r="E1005" t="s">
        <v>12</v>
      </c>
      <c r="F1005" t="s">
        <v>13</v>
      </c>
      <c r="G1005" t="s">
        <v>28</v>
      </c>
      <c r="H1005" s="1">
        <v>44244</v>
      </c>
      <c r="I1005" t="s">
        <v>594</v>
      </c>
      <c r="J1005" t="s">
        <v>19</v>
      </c>
      <c r="K1005" t="s">
        <v>20</v>
      </c>
      <c r="L1005">
        <v>2021</v>
      </c>
      <c r="M1005" t="str">
        <f>TEXT(H1005,"MM")</f>
        <v>02</v>
      </c>
      <c r="N1005" t="str">
        <f>TEXT(H1005,"DD")</f>
        <v>17</v>
      </c>
      <c r="O1005" t="str">
        <f>IF(C1005&gt;1000,"High","Low")</f>
        <v>High</v>
      </c>
      <c r="P1005" t="str">
        <f>IF(C1005&gt;2500,"HIGH",IF(C1005&gt;1000,"MEDIUM",IF(C1005&lt;1000,"LOW",0)))</f>
        <v>MEDIUM</v>
      </c>
    </row>
    <row r="1006" spans="1:16" x14ac:dyDescent="0.35">
      <c r="A1006" t="s">
        <v>840</v>
      </c>
      <c r="B1006">
        <v>2792</v>
      </c>
      <c r="C1006">
        <v>1008</v>
      </c>
      <c r="D1006">
        <v>8</v>
      </c>
      <c r="E1006" t="s">
        <v>12</v>
      </c>
      <c r="F1006" t="s">
        <v>24</v>
      </c>
      <c r="G1006" t="s">
        <v>55</v>
      </c>
      <c r="H1006" s="1">
        <v>44241</v>
      </c>
      <c r="I1006" t="s">
        <v>841</v>
      </c>
      <c r="J1006" t="s">
        <v>16</v>
      </c>
      <c r="K1006" t="s">
        <v>17</v>
      </c>
      <c r="L1006">
        <v>2021</v>
      </c>
      <c r="M1006" t="str">
        <f>TEXT(H1006,"MM")</f>
        <v>02</v>
      </c>
      <c r="N1006" t="str">
        <f>TEXT(H1006,"DD")</f>
        <v>14</v>
      </c>
      <c r="O1006" t="str">
        <f>IF(C1006&gt;1000,"High","Low")</f>
        <v>High</v>
      </c>
      <c r="P1006" t="str">
        <f>IF(C1006&gt;2500,"HIGH",IF(C1006&gt;1000,"MEDIUM",IF(C1006&lt;1000,"LOW",0)))</f>
        <v>MEDIUM</v>
      </c>
    </row>
    <row r="1007" spans="1:16" x14ac:dyDescent="0.35">
      <c r="A1007" t="s">
        <v>548</v>
      </c>
      <c r="B1007">
        <v>7792</v>
      </c>
      <c r="C1007">
        <v>1403</v>
      </c>
      <c r="D1007">
        <v>13</v>
      </c>
      <c r="E1007" t="s">
        <v>26</v>
      </c>
      <c r="F1007" t="s">
        <v>54</v>
      </c>
      <c r="G1007" t="s">
        <v>14</v>
      </c>
      <c r="H1007" s="1">
        <v>44239</v>
      </c>
      <c r="I1007" t="s">
        <v>549</v>
      </c>
      <c r="J1007" t="s">
        <v>19</v>
      </c>
      <c r="K1007" t="s">
        <v>136</v>
      </c>
      <c r="L1007">
        <v>2021</v>
      </c>
      <c r="M1007" t="str">
        <f>TEXT(H1007,"MM")</f>
        <v>02</v>
      </c>
      <c r="N1007" t="str">
        <f>TEXT(H1007,"DD")</f>
        <v>12</v>
      </c>
      <c r="O1007" t="str">
        <f>IF(C1007&gt;1000,"High","Low")</f>
        <v>High</v>
      </c>
      <c r="P1007" t="str">
        <f>IF(C1007&gt;2500,"HIGH",IF(C1007&gt;1000,"MEDIUM",IF(C1007&lt;1000,"LOW",0)))</f>
        <v>MEDIUM</v>
      </c>
    </row>
    <row r="1008" spans="1:16" x14ac:dyDescent="0.35">
      <c r="A1008" t="s">
        <v>548</v>
      </c>
      <c r="B1008">
        <v>2346</v>
      </c>
      <c r="C1008">
        <v>388</v>
      </c>
      <c r="D1008">
        <v>14</v>
      </c>
      <c r="E1008" t="s">
        <v>38</v>
      </c>
      <c r="F1008" t="s">
        <v>42</v>
      </c>
      <c r="G1008" t="s">
        <v>28</v>
      </c>
      <c r="H1008" s="1">
        <v>44239</v>
      </c>
      <c r="I1008" t="s">
        <v>549</v>
      </c>
      <c r="J1008" t="s">
        <v>19</v>
      </c>
      <c r="K1008" t="s">
        <v>136</v>
      </c>
      <c r="L1008">
        <v>2021</v>
      </c>
      <c r="M1008" t="str">
        <f>TEXT(H1008,"MM")</f>
        <v>02</v>
      </c>
      <c r="N1008" t="str">
        <f>TEXT(H1008,"DD")</f>
        <v>12</v>
      </c>
      <c r="O1008" t="str">
        <f>IF(C1008&gt;1000,"High","Low")</f>
        <v>Low</v>
      </c>
      <c r="P1008" t="str">
        <f>IF(C1008&gt;2500,"HIGH",IF(C1008&gt;1000,"MEDIUM",IF(C1008&lt;1000,"LOW",0)))</f>
        <v>LOW</v>
      </c>
    </row>
    <row r="1009" spans="1:16" x14ac:dyDescent="0.35">
      <c r="A1009" t="s">
        <v>749</v>
      </c>
      <c r="B1009">
        <v>8945</v>
      </c>
      <c r="C1009">
        <v>1728</v>
      </c>
      <c r="D1009">
        <v>10</v>
      </c>
      <c r="E1009" t="s">
        <v>38</v>
      </c>
      <c r="F1009" t="s">
        <v>39</v>
      </c>
      <c r="G1009" t="s">
        <v>14</v>
      </c>
      <c r="H1009" s="1">
        <v>44237</v>
      </c>
      <c r="I1009" t="s">
        <v>750</v>
      </c>
      <c r="J1009" t="s">
        <v>19</v>
      </c>
      <c r="K1009" t="s">
        <v>136</v>
      </c>
      <c r="L1009">
        <v>2021</v>
      </c>
      <c r="M1009" t="str">
        <f>TEXT(H1009,"MM")</f>
        <v>02</v>
      </c>
      <c r="N1009" t="str">
        <f>TEXT(H1009,"DD")</f>
        <v>10</v>
      </c>
      <c r="O1009" t="str">
        <f>IF(C1009&gt;1000,"High","Low")</f>
        <v>High</v>
      </c>
      <c r="P1009" t="str">
        <f>IF(C1009&gt;2500,"HIGH",IF(C1009&gt;1000,"MEDIUM",IF(C1009&lt;1000,"LOW",0)))</f>
        <v>MEDIUM</v>
      </c>
    </row>
    <row r="1010" spans="1:16" x14ac:dyDescent="0.35">
      <c r="A1010" t="s">
        <v>382</v>
      </c>
      <c r="B1010">
        <v>2791</v>
      </c>
      <c r="C1010">
        <v>894</v>
      </c>
      <c r="D1010">
        <v>14</v>
      </c>
      <c r="E1010" t="s">
        <v>12</v>
      </c>
      <c r="F1010" t="s">
        <v>33</v>
      </c>
      <c r="G1010" t="s">
        <v>55</v>
      </c>
      <c r="H1010" s="1">
        <v>44236</v>
      </c>
      <c r="I1010" t="s">
        <v>385</v>
      </c>
      <c r="J1010" t="s">
        <v>61</v>
      </c>
      <c r="K1010" t="s">
        <v>62</v>
      </c>
      <c r="L1010">
        <v>2021</v>
      </c>
      <c r="M1010" t="str">
        <f>TEXT(H1010,"MM")</f>
        <v>02</v>
      </c>
      <c r="N1010" t="str">
        <f>TEXT(H1010,"DD")</f>
        <v>09</v>
      </c>
      <c r="O1010" t="str">
        <f>IF(C1010&gt;1000,"High","Low")</f>
        <v>Low</v>
      </c>
      <c r="P1010" t="str">
        <f>IF(C1010&gt;2500,"HIGH",IF(C1010&gt;1000,"MEDIUM",IF(C1010&lt;1000,"LOW",0)))</f>
        <v>LOW</v>
      </c>
    </row>
    <row r="1011" spans="1:16" x14ac:dyDescent="0.35">
      <c r="A1011" t="s">
        <v>382</v>
      </c>
      <c r="B1011">
        <v>6223</v>
      </c>
      <c r="C1011">
        <v>1478</v>
      </c>
      <c r="D1011">
        <v>3</v>
      </c>
      <c r="E1011" t="s">
        <v>38</v>
      </c>
      <c r="F1011" t="s">
        <v>50</v>
      </c>
      <c r="G1011" t="s">
        <v>28</v>
      </c>
      <c r="H1011" s="1">
        <v>44236</v>
      </c>
      <c r="I1011" t="s">
        <v>385</v>
      </c>
      <c r="J1011" t="s">
        <v>61</v>
      </c>
      <c r="K1011" t="s">
        <v>62</v>
      </c>
      <c r="L1011">
        <v>2021</v>
      </c>
      <c r="M1011" t="str">
        <f>TEXT(H1011,"MM")</f>
        <v>02</v>
      </c>
      <c r="N1011" t="str">
        <f>TEXT(H1011,"DD")</f>
        <v>09</v>
      </c>
      <c r="O1011" t="str">
        <f>IF(C1011&gt;1000,"High","Low")</f>
        <v>High</v>
      </c>
      <c r="P1011" t="str">
        <f>IF(C1011&gt;2500,"HIGH",IF(C1011&gt;1000,"MEDIUM",IF(C1011&lt;1000,"LOW",0)))</f>
        <v>MEDIUM</v>
      </c>
    </row>
    <row r="1012" spans="1:16" x14ac:dyDescent="0.35">
      <c r="A1012" t="s">
        <v>382</v>
      </c>
      <c r="B1012">
        <v>8943</v>
      </c>
      <c r="C1012">
        <v>3121</v>
      </c>
      <c r="D1012">
        <v>17</v>
      </c>
      <c r="E1012" t="s">
        <v>38</v>
      </c>
      <c r="F1012" t="s">
        <v>42</v>
      </c>
      <c r="G1012" t="s">
        <v>28</v>
      </c>
      <c r="H1012" s="1">
        <v>44236</v>
      </c>
      <c r="I1012" t="s">
        <v>385</v>
      </c>
      <c r="J1012" t="s">
        <v>61</v>
      </c>
      <c r="K1012" t="s">
        <v>62</v>
      </c>
      <c r="L1012">
        <v>2021</v>
      </c>
      <c r="M1012" t="str">
        <f>TEXT(H1012,"MM")</f>
        <v>02</v>
      </c>
      <c r="N1012" t="str">
        <f>TEXT(H1012,"DD")</f>
        <v>09</v>
      </c>
      <c r="O1012" t="str">
        <f>IF(C1012&gt;1000,"High","Low")</f>
        <v>High</v>
      </c>
      <c r="P1012" t="str">
        <f>IF(C1012&gt;2500,"HIGH",IF(C1012&gt;1000,"MEDIUM",IF(C1012&lt;1000,"LOW",0)))</f>
        <v>HIGH</v>
      </c>
    </row>
    <row r="1013" spans="1:16" x14ac:dyDescent="0.35">
      <c r="A1013" t="s">
        <v>382</v>
      </c>
      <c r="B1013">
        <v>3297</v>
      </c>
      <c r="C1013">
        <v>102</v>
      </c>
      <c r="D1013">
        <v>12</v>
      </c>
      <c r="E1013" t="s">
        <v>12</v>
      </c>
      <c r="F1013" t="s">
        <v>69</v>
      </c>
      <c r="G1013" t="s">
        <v>40</v>
      </c>
      <c r="H1013" s="1">
        <v>44236</v>
      </c>
      <c r="I1013" t="s">
        <v>385</v>
      </c>
      <c r="J1013" t="s">
        <v>61</v>
      </c>
      <c r="K1013" t="s">
        <v>62</v>
      </c>
      <c r="L1013">
        <v>2021</v>
      </c>
      <c r="M1013" t="str">
        <f>TEXT(H1013,"MM")</f>
        <v>02</v>
      </c>
      <c r="N1013" t="str">
        <f>TEXT(H1013,"DD")</f>
        <v>09</v>
      </c>
      <c r="O1013" t="str">
        <f>IF(C1013&gt;1000,"High","Low")</f>
        <v>Low</v>
      </c>
      <c r="P1013" t="str">
        <f>IF(C1013&gt;2500,"HIGH",IF(C1013&gt;1000,"MEDIUM",IF(C1013&lt;1000,"LOW",0)))</f>
        <v>LOW</v>
      </c>
    </row>
    <row r="1014" spans="1:16" x14ac:dyDescent="0.35">
      <c r="A1014" t="s">
        <v>768</v>
      </c>
      <c r="B1014">
        <v>3913</v>
      </c>
      <c r="C1014">
        <v>961</v>
      </c>
      <c r="D1014">
        <v>15</v>
      </c>
      <c r="E1014" t="s">
        <v>38</v>
      </c>
      <c r="F1014" t="s">
        <v>50</v>
      </c>
      <c r="G1014" t="s">
        <v>14</v>
      </c>
      <c r="H1014" s="1">
        <v>44233</v>
      </c>
      <c r="I1014" t="s">
        <v>770</v>
      </c>
      <c r="J1014" t="s">
        <v>36</v>
      </c>
      <c r="K1014" t="s">
        <v>77</v>
      </c>
      <c r="L1014">
        <v>2021</v>
      </c>
      <c r="M1014" t="str">
        <f>TEXT(H1014,"MM")</f>
        <v>02</v>
      </c>
      <c r="N1014" t="str">
        <f>TEXT(H1014,"DD")</f>
        <v>06</v>
      </c>
      <c r="O1014" t="str">
        <f>IF(C1014&gt;1000,"High","Low")</f>
        <v>Low</v>
      </c>
      <c r="P1014" t="str">
        <f>IF(C1014&gt;2500,"HIGH",IF(C1014&gt;1000,"MEDIUM",IF(C1014&lt;1000,"LOW",0)))</f>
        <v>LOW</v>
      </c>
    </row>
    <row r="1015" spans="1:16" x14ac:dyDescent="0.35">
      <c r="A1015" t="s">
        <v>237</v>
      </c>
      <c r="B1015">
        <v>5047</v>
      </c>
      <c r="C1015">
        <v>2211</v>
      </c>
      <c r="D1015">
        <v>13</v>
      </c>
      <c r="E1015" t="s">
        <v>38</v>
      </c>
      <c r="F1015" t="s">
        <v>50</v>
      </c>
      <c r="G1015" t="s">
        <v>34</v>
      </c>
      <c r="H1015" s="1">
        <v>44231</v>
      </c>
      <c r="I1015" t="s">
        <v>239</v>
      </c>
      <c r="J1015" t="s">
        <v>19</v>
      </c>
      <c r="K1015" t="s">
        <v>20</v>
      </c>
      <c r="L1015">
        <v>2021</v>
      </c>
      <c r="M1015" t="str">
        <f>TEXT(H1015,"MM")</f>
        <v>02</v>
      </c>
      <c r="N1015" t="str">
        <f>TEXT(H1015,"DD")</f>
        <v>04</v>
      </c>
      <c r="O1015" t="str">
        <f>IF(C1015&gt;1000,"High","Low")</f>
        <v>High</v>
      </c>
      <c r="P1015" t="str">
        <f>IF(C1015&gt;2500,"HIGH",IF(C1015&gt;1000,"MEDIUM",IF(C1015&lt;1000,"LOW",0)))</f>
        <v>MEDIUM</v>
      </c>
    </row>
    <row r="1016" spans="1:16" x14ac:dyDescent="0.35">
      <c r="A1016" t="s">
        <v>450</v>
      </c>
      <c r="B1016">
        <v>2539</v>
      </c>
      <c r="C1016">
        <v>324</v>
      </c>
      <c r="D1016">
        <v>5</v>
      </c>
      <c r="E1016" t="s">
        <v>12</v>
      </c>
      <c r="F1016" t="s">
        <v>13</v>
      </c>
      <c r="G1016" t="s">
        <v>14</v>
      </c>
      <c r="H1016" s="1">
        <v>44226</v>
      </c>
      <c r="I1016" t="s">
        <v>451</v>
      </c>
      <c r="J1016" t="s">
        <v>36</v>
      </c>
      <c r="K1016" t="s">
        <v>77</v>
      </c>
      <c r="L1016">
        <v>2021</v>
      </c>
      <c r="M1016" t="str">
        <f>TEXT(H1016,"MM")</f>
        <v>01</v>
      </c>
      <c r="N1016" t="str">
        <f>TEXT(H1016,"DD")</f>
        <v>30</v>
      </c>
      <c r="O1016" t="str">
        <f>IF(C1016&gt;1000,"High","Low")</f>
        <v>Low</v>
      </c>
      <c r="P1016" t="str">
        <f>IF(C1016&gt;2500,"HIGH",IF(C1016&gt;1000,"MEDIUM",IF(C1016&lt;1000,"LOW",0)))</f>
        <v>LOW</v>
      </c>
    </row>
    <row r="1017" spans="1:16" x14ac:dyDescent="0.35">
      <c r="A1017" t="s">
        <v>711</v>
      </c>
      <c r="B1017">
        <v>838</v>
      </c>
      <c r="C1017">
        <v>271</v>
      </c>
      <c r="D1017">
        <v>11</v>
      </c>
      <c r="E1017" t="s">
        <v>26</v>
      </c>
      <c r="F1017" t="s">
        <v>48</v>
      </c>
      <c r="G1017" t="s">
        <v>34</v>
      </c>
      <c r="H1017" s="1">
        <v>44217</v>
      </c>
      <c r="I1017" t="s">
        <v>712</v>
      </c>
      <c r="J1017" t="s">
        <v>81</v>
      </c>
      <c r="K1017" t="s">
        <v>82</v>
      </c>
      <c r="L1017">
        <v>2021</v>
      </c>
      <c r="M1017" t="str">
        <f>TEXT(H1017,"MM")</f>
        <v>01</v>
      </c>
      <c r="N1017" t="str">
        <f>TEXT(H1017,"DD")</f>
        <v>21</v>
      </c>
      <c r="O1017" t="str">
        <f>IF(C1017&gt;1000,"High","Low")</f>
        <v>Low</v>
      </c>
      <c r="P1017" t="str">
        <f>IF(C1017&gt;2500,"HIGH",IF(C1017&gt;1000,"MEDIUM",IF(C1017&lt;1000,"LOW",0)))</f>
        <v>LOW</v>
      </c>
    </row>
    <row r="1018" spans="1:16" x14ac:dyDescent="0.35">
      <c r="A1018" t="s">
        <v>711</v>
      </c>
      <c r="B1018">
        <v>3577</v>
      </c>
      <c r="C1018">
        <v>699</v>
      </c>
      <c r="D1018">
        <v>2</v>
      </c>
      <c r="E1018" t="s">
        <v>38</v>
      </c>
      <c r="F1018" t="s">
        <v>39</v>
      </c>
      <c r="G1018" t="s">
        <v>14</v>
      </c>
      <c r="H1018" s="1">
        <v>44217</v>
      </c>
      <c r="I1018" t="s">
        <v>712</v>
      </c>
      <c r="J1018" t="s">
        <v>81</v>
      </c>
      <c r="K1018" t="s">
        <v>82</v>
      </c>
      <c r="L1018">
        <v>2021</v>
      </c>
      <c r="M1018" t="str">
        <f>TEXT(H1018,"MM")</f>
        <v>01</v>
      </c>
      <c r="N1018" t="str">
        <f>TEXT(H1018,"DD")</f>
        <v>21</v>
      </c>
      <c r="O1018" t="str">
        <f>IF(C1018&gt;1000,"High","Low")</f>
        <v>Low</v>
      </c>
      <c r="P1018" t="str">
        <f>IF(C1018&gt;2500,"HIGH",IF(C1018&gt;1000,"MEDIUM",IF(C1018&lt;1000,"LOW",0)))</f>
        <v>LOW</v>
      </c>
    </row>
    <row r="1019" spans="1:16" x14ac:dyDescent="0.35">
      <c r="A1019" t="s">
        <v>224</v>
      </c>
      <c r="B1019">
        <v>782</v>
      </c>
      <c r="C1019">
        <v>374</v>
      </c>
      <c r="D1019">
        <v>8</v>
      </c>
      <c r="E1019" t="s">
        <v>26</v>
      </c>
      <c r="F1019" t="s">
        <v>27</v>
      </c>
      <c r="G1019" t="s">
        <v>34</v>
      </c>
      <c r="H1019" s="1">
        <v>44215</v>
      </c>
      <c r="I1019" t="s">
        <v>225</v>
      </c>
      <c r="J1019" t="s">
        <v>19</v>
      </c>
      <c r="K1019" t="s">
        <v>136</v>
      </c>
      <c r="L1019">
        <v>2021</v>
      </c>
      <c r="M1019" t="str">
        <f>TEXT(H1019,"MM")</f>
        <v>01</v>
      </c>
      <c r="N1019" t="str">
        <f>TEXT(H1019,"DD")</f>
        <v>19</v>
      </c>
      <c r="O1019" t="str">
        <f>IF(C1019&gt;1000,"High","Low")</f>
        <v>Low</v>
      </c>
      <c r="P1019" t="str">
        <f>IF(C1019&gt;2500,"HIGH",IF(C1019&gt;1000,"MEDIUM",IF(C1019&lt;1000,"LOW",0)))</f>
        <v>LOW</v>
      </c>
    </row>
    <row r="1020" spans="1:16" x14ac:dyDescent="0.35">
      <c r="A1020" t="s">
        <v>224</v>
      </c>
      <c r="B1020">
        <v>4371</v>
      </c>
      <c r="C1020">
        <v>1852</v>
      </c>
      <c r="D1020">
        <v>1</v>
      </c>
      <c r="E1020" t="s">
        <v>12</v>
      </c>
      <c r="F1020" t="s">
        <v>33</v>
      </c>
      <c r="G1020" t="s">
        <v>14</v>
      </c>
      <c r="H1020" s="1">
        <v>44215</v>
      </c>
      <c r="I1020" t="s">
        <v>225</v>
      </c>
      <c r="J1020" t="s">
        <v>19</v>
      </c>
      <c r="K1020" t="s">
        <v>136</v>
      </c>
      <c r="L1020">
        <v>2021</v>
      </c>
      <c r="M1020" t="str">
        <f>TEXT(H1020,"MM")</f>
        <v>01</v>
      </c>
      <c r="N1020" t="str">
        <f>TEXT(H1020,"DD")</f>
        <v>19</v>
      </c>
      <c r="O1020" t="str">
        <f>IF(C1020&gt;1000,"High","Low")</f>
        <v>High</v>
      </c>
      <c r="P1020" t="str">
        <f>IF(C1020&gt;2500,"HIGH",IF(C1020&gt;1000,"MEDIUM",IF(C1020&lt;1000,"LOW",0)))</f>
        <v>MEDIUM</v>
      </c>
    </row>
    <row r="1021" spans="1:16" x14ac:dyDescent="0.35">
      <c r="A1021" t="s">
        <v>1140</v>
      </c>
      <c r="B1021">
        <v>5338</v>
      </c>
      <c r="C1021">
        <v>1354</v>
      </c>
      <c r="D1021">
        <v>16</v>
      </c>
      <c r="E1021" t="s">
        <v>26</v>
      </c>
      <c r="F1021" t="s">
        <v>48</v>
      </c>
      <c r="G1021" t="s">
        <v>14</v>
      </c>
      <c r="H1021" s="1">
        <v>44200</v>
      </c>
      <c r="I1021" t="s">
        <v>1144</v>
      </c>
      <c r="J1021" t="s">
        <v>22</v>
      </c>
      <c r="K1021" t="s">
        <v>23</v>
      </c>
      <c r="L1021">
        <v>2021</v>
      </c>
      <c r="M1021" t="str">
        <f>TEXT(H1021,"MM")</f>
        <v>01</v>
      </c>
      <c r="N1021" t="str">
        <f>TEXT(H1021,"DD")</f>
        <v>04</v>
      </c>
      <c r="O1021" t="str">
        <f>IF(C1021&gt;1000,"High","Low")</f>
        <v>High</v>
      </c>
      <c r="P1021" t="str">
        <f>IF(C1021&gt;2500,"HIGH",IF(C1021&gt;1000,"MEDIUM",IF(C1021&lt;1000,"LOW",0)))</f>
        <v>MEDIUM</v>
      </c>
    </row>
    <row r="1022" spans="1:16" x14ac:dyDescent="0.35">
      <c r="A1022" t="s">
        <v>264</v>
      </c>
      <c r="B1022">
        <v>914</v>
      </c>
      <c r="C1022">
        <v>400</v>
      </c>
      <c r="D1022">
        <v>8</v>
      </c>
      <c r="E1022" t="s">
        <v>26</v>
      </c>
      <c r="F1022" t="s">
        <v>27</v>
      </c>
      <c r="G1022" t="s">
        <v>28</v>
      </c>
      <c r="H1022" s="1">
        <v>44199</v>
      </c>
      <c r="I1022" t="s">
        <v>265</v>
      </c>
      <c r="J1022" t="s">
        <v>36</v>
      </c>
      <c r="K1022" t="s">
        <v>37</v>
      </c>
      <c r="L1022">
        <v>2021</v>
      </c>
      <c r="M1022" t="str">
        <f>TEXT(H1022,"MM")</f>
        <v>01</v>
      </c>
      <c r="N1022" t="str">
        <f>TEXT(H1022,"DD")</f>
        <v>03</v>
      </c>
      <c r="O1022" t="str">
        <f>IF(C1022&gt;1000,"High","Low")</f>
        <v>Low</v>
      </c>
      <c r="P1022" t="str">
        <f>IF(C1022&gt;2500,"HIGH",IF(C1022&gt;1000,"MEDIUM",IF(C1022&lt;1000,"LOW",0)))</f>
        <v>LOW</v>
      </c>
    </row>
    <row r="1023" spans="1:16" x14ac:dyDescent="0.35">
      <c r="A1023" t="s">
        <v>264</v>
      </c>
      <c r="B1023">
        <v>1548</v>
      </c>
      <c r="C1023">
        <v>666</v>
      </c>
      <c r="D1023">
        <v>3</v>
      </c>
      <c r="E1023" t="s">
        <v>26</v>
      </c>
      <c r="F1023" t="s">
        <v>54</v>
      </c>
      <c r="G1023" t="s">
        <v>40</v>
      </c>
      <c r="H1023" s="1">
        <v>44199</v>
      </c>
      <c r="I1023" t="s">
        <v>265</v>
      </c>
      <c r="J1023" t="s">
        <v>36</v>
      </c>
      <c r="K1023" t="s">
        <v>37</v>
      </c>
      <c r="L1023">
        <v>2021</v>
      </c>
      <c r="M1023" t="str">
        <f>TEXT(H1023,"MM")</f>
        <v>01</v>
      </c>
      <c r="N1023" t="str">
        <f>TEXT(H1023,"DD")</f>
        <v>03</v>
      </c>
      <c r="O1023" t="str">
        <f>IF(C1023&gt;1000,"High","Low")</f>
        <v>Low</v>
      </c>
      <c r="P1023" t="str">
        <f>IF(C1023&gt;2500,"HIGH",IF(C1023&gt;1000,"MEDIUM",IF(C1023&lt;1000,"LOW",0)))</f>
        <v>LOW</v>
      </c>
    </row>
    <row r="1024" spans="1:16" x14ac:dyDescent="0.35">
      <c r="A1024" t="s">
        <v>809</v>
      </c>
      <c r="B1024">
        <v>2280</v>
      </c>
      <c r="C1024">
        <v>509</v>
      </c>
      <c r="D1024">
        <v>8</v>
      </c>
      <c r="E1024" t="s">
        <v>12</v>
      </c>
      <c r="F1024" t="s">
        <v>69</v>
      </c>
      <c r="G1024" t="s">
        <v>40</v>
      </c>
      <c r="H1024" s="1">
        <v>44199</v>
      </c>
      <c r="I1024" t="s">
        <v>810</v>
      </c>
      <c r="J1024" t="s">
        <v>22</v>
      </c>
      <c r="K1024" t="s">
        <v>23</v>
      </c>
      <c r="L1024">
        <v>2021</v>
      </c>
      <c r="M1024" t="str">
        <f>TEXT(H1024,"MM")</f>
        <v>01</v>
      </c>
      <c r="N1024" t="str">
        <f>TEXT(H1024,"DD")</f>
        <v>03</v>
      </c>
      <c r="O1024" t="str">
        <f>IF(C1024&gt;1000,"High","Low")</f>
        <v>Low</v>
      </c>
      <c r="P1024" t="str">
        <f>IF(C1024&gt;2500,"HIGH",IF(C1024&gt;1000,"MEDIUM",IF(C1024&lt;1000,"LOW",0)))</f>
        <v>LOW</v>
      </c>
    </row>
    <row r="1025" spans="1:16" x14ac:dyDescent="0.35">
      <c r="A1025" t="s">
        <v>1103</v>
      </c>
      <c r="B1025">
        <v>6089</v>
      </c>
      <c r="C1025">
        <v>139</v>
      </c>
      <c r="D1025">
        <v>19</v>
      </c>
      <c r="E1025" t="s">
        <v>38</v>
      </c>
      <c r="F1025" t="s">
        <v>39</v>
      </c>
      <c r="G1025" t="s">
        <v>28</v>
      </c>
      <c r="H1025" s="1">
        <v>44196</v>
      </c>
      <c r="I1025" t="s">
        <v>1104</v>
      </c>
      <c r="J1025" t="s">
        <v>81</v>
      </c>
      <c r="K1025" t="s">
        <v>88</v>
      </c>
      <c r="L1025">
        <v>2020</v>
      </c>
      <c r="M1025" t="str">
        <f>TEXT(H1025,"MM")</f>
        <v>12</v>
      </c>
      <c r="N1025" t="str">
        <f>TEXT(H1025,"DD")</f>
        <v>31</v>
      </c>
      <c r="O1025" t="str">
        <f>IF(C1025&gt;1000,"High","Low")</f>
        <v>Low</v>
      </c>
      <c r="P1025" t="str">
        <f>IF(C1025&gt;2500,"HIGH",IF(C1025&gt;1000,"MEDIUM",IF(C1025&lt;1000,"LOW",0)))</f>
        <v>LOW</v>
      </c>
    </row>
    <row r="1026" spans="1:16" x14ac:dyDescent="0.35">
      <c r="A1026" t="s">
        <v>1103</v>
      </c>
      <c r="B1026">
        <v>2586</v>
      </c>
      <c r="C1026">
        <v>800</v>
      </c>
      <c r="D1026">
        <v>16</v>
      </c>
      <c r="E1026" t="s">
        <v>38</v>
      </c>
      <c r="F1026" t="s">
        <v>39</v>
      </c>
      <c r="G1026" t="s">
        <v>14</v>
      </c>
      <c r="H1026" s="1">
        <v>44196</v>
      </c>
      <c r="I1026" t="s">
        <v>1104</v>
      </c>
      <c r="J1026" t="s">
        <v>81</v>
      </c>
      <c r="K1026" t="s">
        <v>88</v>
      </c>
      <c r="L1026">
        <v>2020</v>
      </c>
      <c r="M1026" t="str">
        <f>TEXT(H1026,"MM")</f>
        <v>12</v>
      </c>
      <c r="N1026" t="str">
        <f>TEXT(H1026,"DD")</f>
        <v>31</v>
      </c>
      <c r="O1026" t="str">
        <f>IF(C1026&gt;1000,"High","Low")</f>
        <v>Low</v>
      </c>
      <c r="P1026" t="str">
        <f>IF(C1026&gt;2500,"HIGH",IF(C1026&gt;1000,"MEDIUM",IF(C1026&lt;1000,"LOW",0)))</f>
        <v>LOW</v>
      </c>
    </row>
    <row r="1027" spans="1:16" x14ac:dyDescent="0.35">
      <c r="A1027" t="s">
        <v>1103</v>
      </c>
      <c r="B1027">
        <v>3757</v>
      </c>
      <c r="C1027">
        <v>1626</v>
      </c>
      <c r="D1027">
        <v>9</v>
      </c>
      <c r="E1027" t="s">
        <v>26</v>
      </c>
      <c r="F1027" t="s">
        <v>54</v>
      </c>
      <c r="G1027" t="s">
        <v>14</v>
      </c>
      <c r="H1027" s="1">
        <v>44196</v>
      </c>
      <c r="I1027" t="s">
        <v>1104</v>
      </c>
      <c r="J1027" t="s">
        <v>81</v>
      </c>
      <c r="K1027" t="s">
        <v>88</v>
      </c>
      <c r="L1027">
        <v>2020</v>
      </c>
      <c r="M1027" t="str">
        <f>TEXT(H1027,"MM")</f>
        <v>12</v>
      </c>
      <c r="N1027" t="str">
        <f>TEXT(H1027,"DD")</f>
        <v>31</v>
      </c>
      <c r="O1027" t="str">
        <f>IF(C1027&gt;1000,"High","Low")</f>
        <v>High</v>
      </c>
      <c r="P1027" t="str">
        <f>IF(C1027&gt;2500,"HIGH",IF(C1027&gt;1000,"MEDIUM",IF(C1027&lt;1000,"LOW",0)))</f>
        <v>MEDIUM</v>
      </c>
    </row>
    <row r="1028" spans="1:16" x14ac:dyDescent="0.35">
      <c r="A1028" t="s">
        <v>1166</v>
      </c>
      <c r="B1028">
        <v>8752</v>
      </c>
      <c r="C1028">
        <v>1686</v>
      </c>
      <c r="D1028">
        <v>9</v>
      </c>
      <c r="E1028" t="s">
        <v>38</v>
      </c>
      <c r="F1028" t="s">
        <v>39</v>
      </c>
      <c r="G1028" t="s">
        <v>28</v>
      </c>
      <c r="H1028" s="1">
        <v>44192</v>
      </c>
      <c r="I1028" t="s">
        <v>1167</v>
      </c>
      <c r="J1028" t="s">
        <v>81</v>
      </c>
      <c r="K1028" t="s">
        <v>88</v>
      </c>
      <c r="L1028">
        <v>2020</v>
      </c>
      <c r="M1028" t="str">
        <f>TEXT(H1028,"MM")</f>
        <v>12</v>
      </c>
      <c r="N1028" t="str">
        <f>TEXT(H1028,"DD")</f>
        <v>27</v>
      </c>
      <c r="O1028" t="str">
        <f>IF(C1028&gt;1000,"High","Low")</f>
        <v>High</v>
      </c>
      <c r="P1028" t="str">
        <f>IF(C1028&gt;2500,"HIGH",IF(C1028&gt;1000,"MEDIUM",IF(C1028&lt;1000,"LOW",0)))</f>
        <v>MEDIUM</v>
      </c>
    </row>
    <row r="1029" spans="1:16" x14ac:dyDescent="0.35">
      <c r="A1029" t="s">
        <v>1360</v>
      </c>
      <c r="B1029">
        <v>8044</v>
      </c>
      <c r="C1029">
        <v>3634</v>
      </c>
      <c r="D1029">
        <v>3</v>
      </c>
      <c r="E1029" t="s">
        <v>26</v>
      </c>
      <c r="F1029" t="s">
        <v>48</v>
      </c>
      <c r="G1029" t="s">
        <v>55</v>
      </c>
      <c r="H1029" s="1">
        <v>44189</v>
      </c>
      <c r="I1029" t="s">
        <v>1361</v>
      </c>
      <c r="J1029" t="s">
        <v>16</v>
      </c>
      <c r="K1029" t="s">
        <v>30</v>
      </c>
      <c r="L1029">
        <v>2020</v>
      </c>
      <c r="M1029" t="str">
        <f>TEXT(H1029,"MM")</f>
        <v>12</v>
      </c>
      <c r="N1029" t="str">
        <f>TEXT(H1029,"DD")</f>
        <v>24</v>
      </c>
      <c r="O1029" t="str">
        <f>IF(C1029&gt;1000,"High","Low")</f>
        <v>High</v>
      </c>
      <c r="P1029" t="str">
        <f>IF(C1029&gt;2500,"HIGH",IF(C1029&gt;1000,"MEDIUM",IF(C1029&lt;1000,"LOW",0)))</f>
        <v>HIGH</v>
      </c>
    </row>
    <row r="1030" spans="1:16" x14ac:dyDescent="0.35">
      <c r="A1030" t="s">
        <v>950</v>
      </c>
      <c r="B1030">
        <v>714</v>
      </c>
      <c r="C1030">
        <v>232</v>
      </c>
      <c r="D1030">
        <v>14</v>
      </c>
      <c r="E1030" t="s">
        <v>38</v>
      </c>
      <c r="F1030" t="s">
        <v>39</v>
      </c>
      <c r="G1030" t="s">
        <v>14</v>
      </c>
      <c r="H1030" s="1">
        <v>44188</v>
      </c>
      <c r="I1030" t="s">
        <v>952</v>
      </c>
      <c r="J1030" t="s">
        <v>61</v>
      </c>
      <c r="K1030" t="s">
        <v>73</v>
      </c>
      <c r="L1030">
        <v>2020</v>
      </c>
      <c r="M1030" t="str">
        <f>TEXT(H1030,"MM")</f>
        <v>12</v>
      </c>
      <c r="N1030" t="str">
        <f>TEXT(H1030,"DD")</f>
        <v>23</v>
      </c>
      <c r="O1030" t="str">
        <f>IF(C1030&gt;1000,"High","Low")</f>
        <v>Low</v>
      </c>
      <c r="P1030" t="str">
        <f>IF(C1030&gt;2500,"HIGH",IF(C1030&gt;1000,"MEDIUM",IF(C1030&lt;1000,"LOW",0)))</f>
        <v>LOW</v>
      </c>
    </row>
    <row r="1031" spans="1:16" x14ac:dyDescent="0.35">
      <c r="A1031" t="s">
        <v>234</v>
      </c>
      <c r="B1031">
        <v>8586</v>
      </c>
      <c r="C1031">
        <v>3826</v>
      </c>
      <c r="D1031">
        <v>7</v>
      </c>
      <c r="E1031" t="s">
        <v>38</v>
      </c>
      <c r="F1031" t="s">
        <v>89</v>
      </c>
      <c r="G1031" t="s">
        <v>14</v>
      </c>
      <c r="H1031" s="1">
        <v>44186</v>
      </c>
      <c r="I1031" t="s">
        <v>235</v>
      </c>
      <c r="J1031" t="s">
        <v>16</v>
      </c>
      <c r="K1031" t="s">
        <v>17</v>
      </c>
      <c r="L1031">
        <v>2020</v>
      </c>
      <c r="M1031" t="str">
        <f>TEXT(H1031,"MM")</f>
        <v>12</v>
      </c>
      <c r="N1031" t="str">
        <f>TEXT(H1031,"DD")</f>
        <v>21</v>
      </c>
      <c r="O1031" t="str">
        <f>IF(C1031&gt;1000,"High","Low")</f>
        <v>High</v>
      </c>
      <c r="P1031" t="str">
        <f>IF(C1031&gt;2500,"HIGH",IF(C1031&gt;1000,"MEDIUM",IF(C1031&lt;1000,"LOW",0)))</f>
        <v>HIGH</v>
      </c>
    </row>
    <row r="1032" spans="1:16" x14ac:dyDescent="0.35">
      <c r="A1032" t="s">
        <v>1211</v>
      </c>
      <c r="B1032">
        <v>7019</v>
      </c>
      <c r="C1032">
        <v>2677</v>
      </c>
      <c r="D1032">
        <v>15</v>
      </c>
      <c r="E1032" t="s">
        <v>26</v>
      </c>
      <c r="F1032" t="s">
        <v>48</v>
      </c>
      <c r="G1032" t="s">
        <v>14</v>
      </c>
      <c r="H1032" s="1">
        <v>44186</v>
      </c>
      <c r="I1032" t="s">
        <v>1212</v>
      </c>
      <c r="J1032" t="s">
        <v>16</v>
      </c>
      <c r="K1032" t="s">
        <v>17</v>
      </c>
      <c r="L1032">
        <v>2020</v>
      </c>
      <c r="M1032" t="str">
        <f>TEXT(H1032,"MM")</f>
        <v>12</v>
      </c>
      <c r="N1032" t="str">
        <f>TEXT(H1032,"DD")</f>
        <v>21</v>
      </c>
      <c r="O1032" t="str">
        <f>IF(C1032&gt;1000,"High","Low")</f>
        <v>High</v>
      </c>
      <c r="P1032" t="str">
        <f>IF(C1032&gt;2500,"HIGH",IF(C1032&gt;1000,"MEDIUM",IF(C1032&lt;1000,"LOW",0)))</f>
        <v>HIGH</v>
      </c>
    </row>
    <row r="1033" spans="1:16" x14ac:dyDescent="0.35">
      <c r="A1033" t="s">
        <v>1190</v>
      </c>
      <c r="B1033">
        <v>3309</v>
      </c>
      <c r="C1033">
        <v>177</v>
      </c>
      <c r="D1033">
        <v>13</v>
      </c>
      <c r="E1033" t="s">
        <v>38</v>
      </c>
      <c r="F1033" t="s">
        <v>89</v>
      </c>
      <c r="G1033" t="s">
        <v>34</v>
      </c>
      <c r="H1033" s="1">
        <v>44182</v>
      </c>
      <c r="I1033" t="s">
        <v>1191</v>
      </c>
      <c r="J1033" t="s">
        <v>81</v>
      </c>
      <c r="K1033" t="s">
        <v>96</v>
      </c>
      <c r="L1033">
        <v>2020</v>
      </c>
      <c r="M1033" t="str">
        <f>TEXT(H1033,"MM")</f>
        <v>12</v>
      </c>
      <c r="N1033" t="str">
        <f>TEXT(H1033,"DD")</f>
        <v>17</v>
      </c>
      <c r="O1033" t="str">
        <f>IF(C1033&gt;1000,"High","Low")</f>
        <v>Low</v>
      </c>
      <c r="P1033" t="str">
        <f>IF(C1033&gt;2500,"HIGH",IF(C1033&gt;1000,"MEDIUM",IF(C1033&lt;1000,"LOW",0)))</f>
        <v>LOW</v>
      </c>
    </row>
    <row r="1034" spans="1:16" x14ac:dyDescent="0.35">
      <c r="A1034" t="s">
        <v>1007</v>
      </c>
      <c r="B1034">
        <v>8305</v>
      </c>
      <c r="C1034">
        <v>1577</v>
      </c>
      <c r="D1034">
        <v>6</v>
      </c>
      <c r="E1034" t="s">
        <v>26</v>
      </c>
      <c r="F1034" t="s">
        <v>66</v>
      </c>
      <c r="G1034" t="s">
        <v>28</v>
      </c>
      <c r="H1034" s="1">
        <v>44181</v>
      </c>
      <c r="I1034" t="s">
        <v>1008</v>
      </c>
      <c r="J1034" t="s">
        <v>22</v>
      </c>
      <c r="K1034" t="s">
        <v>58</v>
      </c>
      <c r="L1034">
        <v>2020</v>
      </c>
      <c r="M1034" t="str">
        <f>TEXT(H1034,"MM")</f>
        <v>12</v>
      </c>
      <c r="N1034" t="str">
        <f>TEXT(H1034,"DD")</f>
        <v>16</v>
      </c>
      <c r="O1034" t="str">
        <f>IF(C1034&gt;1000,"High","Low")</f>
        <v>High</v>
      </c>
      <c r="P1034" t="str">
        <f>IF(C1034&gt;2500,"HIGH",IF(C1034&gt;1000,"MEDIUM",IF(C1034&lt;1000,"LOW",0)))</f>
        <v>MEDIUM</v>
      </c>
    </row>
    <row r="1035" spans="1:16" x14ac:dyDescent="0.35">
      <c r="A1035" t="s">
        <v>580</v>
      </c>
      <c r="B1035">
        <v>8102</v>
      </c>
      <c r="C1035">
        <v>1800</v>
      </c>
      <c r="D1035">
        <v>5</v>
      </c>
      <c r="E1035" t="s">
        <v>26</v>
      </c>
      <c r="F1035" t="s">
        <v>48</v>
      </c>
      <c r="G1035" t="s">
        <v>14</v>
      </c>
      <c r="H1035" s="1">
        <v>44180</v>
      </c>
      <c r="I1035" t="s">
        <v>583</v>
      </c>
      <c r="J1035" t="s">
        <v>81</v>
      </c>
      <c r="K1035" t="s">
        <v>96</v>
      </c>
      <c r="L1035">
        <v>2020</v>
      </c>
      <c r="M1035" t="str">
        <f>TEXT(H1035,"MM")</f>
        <v>12</v>
      </c>
      <c r="N1035" t="str">
        <f>TEXT(H1035,"DD")</f>
        <v>15</v>
      </c>
      <c r="O1035" t="str">
        <f>IF(C1035&gt;1000,"High","Low")</f>
        <v>High</v>
      </c>
      <c r="P1035" t="str">
        <f>IF(C1035&gt;2500,"HIGH",IF(C1035&gt;1000,"MEDIUM",IF(C1035&lt;1000,"LOW",0)))</f>
        <v>MEDIUM</v>
      </c>
    </row>
    <row r="1036" spans="1:16" x14ac:dyDescent="0.35">
      <c r="A1036" t="s">
        <v>580</v>
      </c>
      <c r="B1036">
        <v>3234</v>
      </c>
      <c r="C1036">
        <v>1274</v>
      </c>
      <c r="D1036">
        <v>10</v>
      </c>
      <c r="E1036" t="s">
        <v>38</v>
      </c>
      <c r="F1036" t="s">
        <v>39</v>
      </c>
      <c r="G1036" t="s">
        <v>34</v>
      </c>
      <c r="H1036" s="1">
        <v>44180</v>
      </c>
      <c r="I1036" t="s">
        <v>583</v>
      </c>
      <c r="J1036" t="s">
        <v>81</v>
      </c>
      <c r="K1036" t="s">
        <v>96</v>
      </c>
      <c r="L1036">
        <v>2020</v>
      </c>
      <c r="M1036" t="str">
        <f>TEXT(H1036,"MM")</f>
        <v>12</v>
      </c>
      <c r="N1036" t="str">
        <f>TEXT(H1036,"DD")</f>
        <v>15</v>
      </c>
      <c r="O1036" t="str">
        <f>IF(C1036&gt;1000,"High","Low")</f>
        <v>High</v>
      </c>
      <c r="P1036" t="str">
        <f>IF(C1036&gt;2500,"HIGH",IF(C1036&gt;1000,"MEDIUM",IF(C1036&lt;1000,"LOW",0)))</f>
        <v>MEDIUM</v>
      </c>
    </row>
    <row r="1037" spans="1:16" x14ac:dyDescent="0.35">
      <c r="A1037" t="s">
        <v>845</v>
      </c>
      <c r="B1037">
        <v>4220</v>
      </c>
      <c r="C1037">
        <v>945</v>
      </c>
      <c r="D1037">
        <v>13</v>
      </c>
      <c r="E1037" t="s">
        <v>26</v>
      </c>
      <c r="F1037" t="s">
        <v>48</v>
      </c>
      <c r="G1037" t="s">
        <v>34</v>
      </c>
      <c r="H1037" s="1">
        <v>44180</v>
      </c>
      <c r="I1037" t="s">
        <v>847</v>
      </c>
      <c r="J1037" t="s">
        <v>19</v>
      </c>
      <c r="K1037" t="s">
        <v>136</v>
      </c>
      <c r="L1037">
        <v>2020</v>
      </c>
      <c r="M1037" t="str">
        <f>TEXT(H1037,"MM")</f>
        <v>12</v>
      </c>
      <c r="N1037" t="str">
        <f>TEXT(H1037,"DD")</f>
        <v>15</v>
      </c>
      <c r="O1037" t="str">
        <f>IF(C1037&gt;1000,"High","Low")</f>
        <v>Low</v>
      </c>
      <c r="P1037" t="str">
        <f>IF(C1037&gt;2500,"HIGH",IF(C1037&gt;1000,"MEDIUM",IF(C1037&lt;1000,"LOW",0)))</f>
        <v>LOW</v>
      </c>
    </row>
    <row r="1038" spans="1:16" x14ac:dyDescent="0.35">
      <c r="A1038" t="s">
        <v>331</v>
      </c>
      <c r="B1038">
        <v>8581</v>
      </c>
      <c r="C1038">
        <v>2444</v>
      </c>
      <c r="D1038">
        <v>2</v>
      </c>
      <c r="E1038" t="s">
        <v>26</v>
      </c>
      <c r="F1038" t="s">
        <v>54</v>
      </c>
      <c r="G1038" t="s">
        <v>28</v>
      </c>
      <c r="H1038" s="1">
        <v>44178</v>
      </c>
      <c r="I1038" t="s">
        <v>332</v>
      </c>
      <c r="J1038" t="s">
        <v>19</v>
      </c>
      <c r="K1038" t="s">
        <v>136</v>
      </c>
      <c r="L1038">
        <v>2020</v>
      </c>
      <c r="M1038" t="str">
        <f>TEXT(H1038,"MM")</f>
        <v>12</v>
      </c>
      <c r="N1038" t="str">
        <f>TEXT(H1038,"DD")</f>
        <v>13</v>
      </c>
      <c r="O1038" t="str">
        <f>IF(C1038&gt;1000,"High","Low")</f>
        <v>High</v>
      </c>
      <c r="P1038" t="str">
        <f>IF(C1038&gt;2500,"HIGH",IF(C1038&gt;1000,"MEDIUM",IF(C1038&lt;1000,"LOW",0)))</f>
        <v>MEDIUM</v>
      </c>
    </row>
    <row r="1039" spans="1:16" x14ac:dyDescent="0.35">
      <c r="A1039" t="s">
        <v>1376</v>
      </c>
      <c r="B1039">
        <v>2689</v>
      </c>
      <c r="C1039">
        <v>1330</v>
      </c>
      <c r="D1039">
        <v>3</v>
      </c>
      <c r="E1039" t="s">
        <v>38</v>
      </c>
      <c r="F1039" t="s">
        <v>39</v>
      </c>
      <c r="G1039" t="s">
        <v>14</v>
      </c>
      <c r="H1039" s="1">
        <v>44178</v>
      </c>
      <c r="I1039" t="s">
        <v>1377</v>
      </c>
      <c r="J1039" t="s">
        <v>36</v>
      </c>
      <c r="K1039" t="s">
        <v>37</v>
      </c>
      <c r="L1039">
        <v>2020</v>
      </c>
      <c r="M1039" t="str">
        <f>TEXT(H1039,"MM")</f>
        <v>12</v>
      </c>
      <c r="N1039" t="str">
        <f>TEXT(H1039,"DD")</f>
        <v>13</v>
      </c>
      <c r="O1039" t="str">
        <f>IF(C1039&gt;1000,"High","Low")</f>
        <v>High</v>
      </c>
      <c r="P1039" t="str">
        <f>IF(C1039&gt;2500,"HIGH",IF(C1039&gt;1000,"MEDIUM",IF(C1039&lt;1000,"LOW",0)))</f>
        <v>MEDIUM</v>
      </c>
    </row>
    <row r="1040" spans="1:16" x14ac:dyDescent="0.35">
      <c r="A1040" t="s">
        <v>285</v>
      </c>
      <c r="B1040">
        <v>738</v>
      </c>
      <c r="C1040">
        <v>342</v>
      </c>
      <c r="D1040">
        <v>2</v>
      </c>
      <c r="E1040" t="s">
        <v>38</v>
      </c>
      <c r="F1040" t="s">
        <v>42</v>
      </c>
      <c r="G1040" t="s">
        <v>28</v>
      </c>
      <c r="H1040" s="1">
        <v>44170</v>
      </c>
      <c r="I1040" t="s">
        <v>287</v>
      </c>
      <c r="J1040" t="s">
        <v>22</v>
      </c>
      <c r="K1040" t="s">
        <v>23</v>
      </c>
      <c r="L1040">
        <v>2020</v>
      </c>
      <c r="M1040" t="str">
        <f>TEXT(H1040,"MM")</f>
        <v>12</v>
      </c>
      <c r="N1040" t="str">
        <f>TEXT(H1040,"DD")</f>
        <v>05</v>
      </c>
      <c r="O1040" t="str">
        <f>IF(C1040&gt;1000,"High","Low")</f>
        <v>Low</v>
      </c>
      <c r="P1040" t="str">
        <f>IF(C1040&gt;2500,"HIGH",IF(C1040&gt;1000,"MEDIUM",IF(C1040&lt;1000,"LOW",0)))</f>
        <v>LOW</v>
      </c>
    </row>
    <row r="1041" spans="1:16" x14ac:dyDescent="0.35">
      <c r="A1041" t="s">
        <v>742</v>
      </c>
      <c r="B1041">
        <v>9279</v>
      </c>
      <c r="C1041">
        <v>552</v>
      </c>
      <c r="D1041">
        <v>14</v>
      </c>
      <c r="E1041" t="s">
        <v>38</v>
      </c>
      <c r="F1041" t="s">
        <v>42</v>
      </c>
      <c r="G1041" t="s">
        <v>34</v>
      </c>
      <c r="H1041" s="1">
        <v>44165</v>
      </c>
      <c r="I1041" t="s">
        <v>744</v>
      </c>
      <c r="J1041" t="s">
        <v>36</v>
      </c>
      <c r="K1041" t="s">
        <v>77</v>
      </c>
      <c r="L1041">
        <v>2020</v>
      </c>
      <c r="M1041" t="str">
        <f>TEXT(H1041,"MM")</f>
        <v>11</v>
      </c>
      <c r="N1041" t="str">
        <f>TEXT(H1041,"DD")</f>
        <v>30</v>
      </c>
      <c r="O1041" t="str">
        <f>IF(C1041&gt;1000,"High","Low")</f>
        <v>Low</v>
      </c>
      <c r="P1041" t="str">
        <f>IF(C1041&gt;2500,"HIGH",IF(C1041&gt;1000,"MEDIUM",IF(C1041&lt;1000,"LOW",0)))</f>
        <v>LOW</v>
      </c>
    </row>
    <row r="1042" spans="1:16" x14ac:dyDescent="0.35">
      <c r="A1042" t="s">
        <v>742</v>
      </c>
      <c r="B1042">
        <v>2596</v>
      </c>
      <c r="C1042">
        <v>1003</v>
      </c>
      <c r="D1042">
        <v>19</v>
      </c>
      <c r="E1042" t="s">
        <v>26</v>
      </c>
      <c r="F1042" t="s">
        <v>54</v>
      </c>
      <c r="G1042" t="s">
        <v>40</v>
      </c>
      <c r="H1042" s="1">
        <v>44165</v>
      </c>
      <c r="I1042" t="s">
        <v>744</v>
      </c>
      <c r="J1042" t="s">
        <v>36</v>
      </c>
      <c r="K1042" t="s">
        <v>77</v>
      </c>
      <c r="L1042">
        <v>2020</v>
      </c>
      <c r="M1042" t="str">
        <f>TEXT(H1042,"MM")</f>
        <v>11</v>
      </c>
      <c r="N1042" t="str">
        <f>TEXT(H1042,"DD")</f>
        <v>30</v>
      </c>
      <c r="O1042" t="str">
        <f>IF(C1042&gt;1000,"High","Low")</f>
        <v>High</v>
      </c>
      <c r="P1042" t="str">
        <f>IF(C1042&gt;2500,"HIGH",IF(C1042&gt;1000,"MEDIUM",IF(C1042&lt;1000,"LOW",0)))</f>
        <v>MEDIUM</v>
      </c>
    </row>
    <row r="1043" spans="1:16" x14ac:dyDescent="0.35">
      <c r="A1043" t="s">
        <v>495</v>
      </c>
      <c r="B1043">
        <v>6488</v>
      </c>
      <c r="C1043">
        <v>1591</v>
      </c>
      <c r="D1043">
        <v>18</v>
      </c>
      <c r="E1043" t="s">
        <v>12</v>
      </c>
      <c r="F1043" t="s">
        <v>24</v>
      </c>
      <c r="G1043" t="s">
        <v>34</v>
      </c>
      <c r="H1043" s="1">
        <v>44164</v>
      </c>
      <c r="I1043" t="s">
        <v>497</v>
      </c>
      <c r="J1043" t="s">
        <v>61</v>
      </c>
      <c r="K1043" t="s">
        <v>110</v>
      </c>
      <c r="L1043">
        <v>2020</v>
      </c>
      <c r="M1043" t="str">
        <f>TEXT(H1043,"MM")</f>
        <v>11</v>
      </c>
      <c r="N1043" t="str">
        <f>TEXT(H1043,"DD")</f>
        <v>29</v>
      </c>
      <c r="O1043" t="str">
        <f>IF(C1043&gt;1000,"High","Low")</f>
        <v>High</v>
      </c>
      <c r="P1043" t="str">
        <f>IF(C1043&gt;2500,"HIGH",IF(C1043&gt;1000,"MEDIUM",IF(C1043&lt;1000,"LOW",0)))</f>
        <v>MEDIUM</v>
      </c>
    </row>
    <row r="1044" spans="1:16" x14ac:dyDescent="0.35">
      <c r="A1044" t="s">
        <v>65</v>
      </c>
      <c r="B1044">
        <v>8971</v>
      </c>
      <c r="C1044">
        <v>2971</v>
      </c>
      <c r="D1044">
        <v>19</v>
      </c>
      <c r="E1044" t="s">
        <v>26</v>
      </c>
      <c r="F1044" t="s">
        <v>66</v>
      </c>
      <c r="G1044" t="s">
        <v>28</v>
      </c>
      <c r="H1044" s="1">
        <v>44163</v>
      </c>
      <c r="I1044" t="s">
        <v>67</v>
      </c>
      <c r="J1044" t="s">
        <v>36</v>
      </c>
      <c r="K1044" t="s">
        <v>64</v>
      </c>
      <c r="L1044">
        <v>2020</v>
      </c>
      <c r="M1044" t="str">
        <f>TEXT(H1044,"MM")</f>
        <v>11</v>
      </c>
      <c r="N1044" t="str">
        <f>TEXT(H1044,"DD")</f>
        <v>28</v>
      </c>
      <c r="O1044" t="str">
        <f>IF(C1044&gt;1000,"High","Low")</f>
        <v>High</v>
      </c>
      <c r="P1044" t="str">
        <f>IF(C1044&gt;2500,"HIGH",IF(C1044&gt;1000,"MEDIUM",IF(C1044&lt;1000,"LOW",0)))</f>
        <v>HIGH</v>
      </c>
    </row>
    <row r="1045" spans="1:16" x14ac:dyDescent="0.35">
      <c r="A1045" t="s">
        <v>65</v>
      </c>
      <c r="B1045">
        <v>2939</v>
      </c>
      <c r="C1045">
        <v>894</v>
      </c>
      <c r="D1045">
        <v>20</v>
      </c>
      <c r="E1045" t="s">
        <v>26</v>
      </c>
      <c r="F1045" t="s">
        <v>66</v>
      </c>
      <c r="G1045" t="s">
        <v>55</v>
      </c>
      <c r="H1045" s="1">
        <v>44163</v>
      </c>
      <c r="I1045" t="s">
        <v>67</v>
      </c>
      <c r="J1045" t="s">
        <v>36</v>
      </c>
      <c r="K1045" t="s">
        <v>64</v>
      </c>
      <c r="L1045">
        <v>2020</v>
      </c>
      <c r="M1045" t="str">
        <f>TEXT(H1045,"MM")</f>
        <v>11</v>
      </c>
      <c r="N1045" t="str">
        <f>TEXT(H1045,"DD")</f>
        <v>28</v>
      </c>
      <c r="O1045" t="str">
        <f>IF(C1045&gt;1000,"High","Low")</f>
        <v>Low</v>
      </c>
      <c r="P1045" t="str">
        <f>IF(C1045&gt;2500,"HIGH",IF(C1045&gt;1000,"MEDIUM",IF(C1045&lt;1000,"LOW",0)))</f>
        <v>LOW</v>
      </c>
    </row>
    <row r="1046" spans="1:16" x14ac:dyDescent="0.35">
      <c r="A1046" t="s">
        <v>573</v>
      </c>
      <c r="B1046">
        <v>5152</v>
      </c>
      <c r="C1046">
        <v>2045</v>
      </c>
      <c r="D1046">
        <v>14</v>
      </c>
      <c r="E1046" t="s">
        <v>12</v>
      </c>
      <c r="F1046" t="s">
        <v>69</v>
      </c>
      <c r="G1046" t="s">
        <v>14</v>
      </c>
      <c r="H1046" s="1">
        <v>44162</v>
      </c>
      <c r="I1046" t="s">
        <v>574</v>
      </c>
      <c r="J1046" t="s">
        <v>19</v>
      </c>
      <c r="K1046" t="s">
        <v>53</v>
      </c>
      <c r="L1046">
        <v>2020</v>
      </c>
      <c r="M1046" t="str">
        <f>TEXT(H1046,"MM")</f>
        <v>11</v>
      </c>
      <c r="N1046" t="str">
        <f>TEXT(H1046,"DD")</f>
        <v>27</v>
      </c>
      <c r="O1046" t="str">
        <f>IF(C1046&gt;1000,"High","Low")</f>
        <v>High</v>
      </c>
      <c r="P1046" t="str">
        <f>IF(C1046&gt;2500,"HIGH",IF(C1046&gt;1000,"MEDIUM",IF(C1046&lt;1000,"LOW",0)))</f>
        <v>MEDIUM</v>
      </c>
    </row>
    <row r="1047" spans="1:16" x14ac:dyDescent="0.35">
      <c r="A1047" t="s">
        <v>1236</v>
      </c>
      <c r="B1047">
        <v>7626</v>
      </c>
      <c r="C1047">
        <v>229</v>
      </c>
      <c r="D1047">
        <v>5</v>
      </c>
      <c r="E1047" t="s">
        <v>26</v>
      </c>
      <c r="F1047" t="s">
        <v>27</v>
      </c>
      <c r="G1047" t="s">
        <v>34</v>
      </c>
      <c r="H1047" s="1">
        <v>44160</v>
      </c>
      <c r="I1047" t="s">
        <v>1238</v>
      </c>
      <c r="J1047" t="s">
        <v>81</v>
      </c>
      <c r="K1047" t="s">
        <v>82</v>
      </c>
      <c r="L1047">
        <v>2020</v>
      </c>
      <c r="M1047" t="str">
        <f>TEXT(H1047,"MM")</f>
        <v>11</v>
      </c>
      <c r="N1047" t="str">
        <f>TEXT(H1047,"DD")</f>
        <v>25</v>
      </c>
      <c r="O1047" t="str">
        <f>IF(C1047&gt;1000,"High","Low")</f>
        <v>Low</v>
      </c>
      <c r="P1047" t="str">
        <f>IF(C1047&gt;2500,"HIGH",IF(C1047&gt;1000,"MEDIUM",IF(C1047&lt;1000,"LOW",0)))</f>
        <v>LOW</v>
      </c>
    </row>
    <row r="1048" spans="1:16" x14ac:dyDescent="0.35">
      <c r="A1048" t="s">
        <v>532</v>
      </c>
      <c r="B1048">
        <v>9751</v>
      </c>
      <c r="C1048">
        <v>2459</v>
      </c>
      <c r="D1048">
        <v>13</v>
      </c>
      <c r="E1048" t="s">
        <v>26</v>
      </c>
      <c r="F1048" t="s">
        <v>27</v>
      </c>
      <c r="G1048" t="s">
        <v>55</v>
      </c>
      <c r="H1048" s="1">
        <v>44158</v>
      </c>
      <c r="I1048" t="s">
        <v>533</v>
      </c>
      <c r="J1048" t="s">
        <v>22</v>
      </c>
      <c r="K1048" t="s">
        <v>23</v>
      </c>
      <c r="L1048">
        <v>2020</v>
      </c>
      <c r="M1048" t="str">
        <f>TEXT(H1048,"MM")</f>
        <v>11</v>
      </c>
      <c r="N1048" t="str">
        <f>TEXT(H1048,"DD")</f>
        <v>23</v>
      </c>
      <c r="O1048" t="str">
        <f>IF(C1048&gt;1000,"High","Low")</f>
        <v>High</v>
      </c>
      <c r="P1048" t="str">
        <f>IF(C1048&gt;2500,"HIGH",IF(C1048&gt;1000,"MEDIUM",IF(C1048&lt;1000,"LOW",0)))</f>
        <v>MEDIUM</v>
      </c>
    </row>
    <row r="1049" spans="1:16" x14ac:dyDescent="0.35">
      <c r="A1049" t="s">
        <v>527</v>
      </c>
      <c r="B1049">
        <v>7564</v>
      </c>
      <c r="C1049">
        <v>3463</v>
      </c>
      <c r="D1049">
        <v>5</v>
      </c>
      <c r="E1049" t="s">
        <v>26</v>
      </c>
      <c r="F1049" t="s">
        <v>54</v>
      </c>
      <c r="G1049" t="s">
        <v>40</v>
      </c>
      <c r="H1049" s="1">
        <v>44156</v>
      </c>
      <c r="I1049" t="s">
        <v>529</v>
      </c>
      <c r="J1049" t="s">
        <v>19</v>
      </c>
      <c r="K1049" t="s">
        <v>136</v>
      </c>
      <c r="L1049">
        <v>2020</v>
      </c>
      <c r="M1049" t="str">
        <f>TEXT(H1049,"MM")</f>
        <v>11</v>
      </c>
      <c r="N1049" t="str">
        <f>TEXT(H1049,"DD")</f>
        <v>21</v>
      </c>
      <c r="O1049" t="str">
        <f>IF(C1049&gt;1000,"High","Low")</f>
        <v>High</v>
      </c>
      <c r="P1049" t="str">
        <f>IF(C1049&gt;2500,"HIGH",IF(C1049&gt;1000,"MEDIUM",IF(C1049&lt;1000,"LOW",0)))</f>
        <v>HIGH</v>
      </c>
    </row>
    <row r="1050" spans="1:16" x14ac:dyDescent="0.35">
      <c r="A1050" t="s">
        <v>527</v>
      </c>
      <c r="B1050">
        <v>3409</v>
      </c>
      <c r="C1050">
        <v>1605</v>
      </c>
      <c r="D1050">
        <v>20</v>
      </c>
      <c r="E1050" t="s">
        <v>12</v>
      </c>
      <c r="F1050" t="s">
        <v>13</v>
      </c>
      <c r="G1050" t="s">
        <v>14</v>
      </c>
      <c r="H1050" s="1">
        <v>44156</v>
      </c>
      <c r="I1050" t="s">
        <v>529</v>
      </c>
      <c r="J1050" t="s">
        <v>19</v>
      </c>
      <c r="K1050" t="s">
        <v>136</v>
      </c>
      <c r="L1050">
        <v>2020</v>
      </c>
      <c r="M1050" t="str">
        <f>TEXT(H1050,"MM")</f>
        <v>11</v>
      </c>
      <c r="N1050" t="str">
        <f>TEXT(H1050,"DD")</f>
        <v>21</v>
      </c>
      <c r="O1050" t="str">
        <f>IF(C1050&gt;1000,"High","Low")</f>
        <v>High</v>
      </c>
      <c r="P1050" t="str">
        <f>IF(C1050&gt;2500,"HIGH",IF(C1050&gt;1000,"MEDIUM",IF(C1050&lt;1000,"LOW",0)))</f>
        <v>MEDIUM</v>
      </c>
    </row>
    <row r="1051" spans="1:16" x14ac:dyDescent="0.35">
      <c r="A1051" t="s">
        <v>331</v>
      </c>
      <c r="B1051">
        <v>8581</v>
      </c>
      <c r="C1051">
        <v>2444</v>
      </c>
      <c r="D1051">
        <v>2</v>
      </c>
      <c r="E1051" t="s">
        <v>26</v>
      </c>
      <c r="F1051" t="s">
        <v>54</v>
      </c>
      <c r="G1051" t="s">
        <v>28</v>
      </c>
      <c r="H1051" s="1">
        <v>44154</v>
      </c>
      <c r="I1051" t="s">
        <v>333</v>
      </c>
      <c r="J1051" t="s">
        <v>16</v>
      </c>
      <c r="K1051" t="s">
        <v>30</v>
      </c>
      <c r="L1051">
        <v>2020</v>
      </c>
      <c r="M1051" t="str">
        <f>TEXT(H1051,"MM")</f>
        <v>11</v>
      </c>
      <c r="N1051" t="str">
        <f>TEXT(H1051,"DD")</f>
        <v>19</v>
      </c>
      <c r="O1051" t="str">
        <f>IF(C1051&gt;1000,"High","Low")</f>
        <v>High</v>
      </c>
      <c r="P1051" t="str">
        <f>IF(C1051&gt;2500,"HIGH",IF(C1051&gt;1000,"MEDIUM",IF(C1051&lt;1000,"LOW",0)))</f>
        <v>MEDIUM</v>
      </c>
    </row>
    <row r="1052" spans="1:16" x14ac:dyDescent="0.35">
      <c r="A1052" t="s">
        <v>111</v>
      </c>
      <c r="B1052">
        <v>1016</v>
      </c>
      <c r="C1052">
        <v>172</v>
      </c>
      <c r="D1052">
        <v>20</v>
      </c>
      <c r="E1052" t="s">
        <v>38</v>
      </c>
      <c r="F1052" t="s">
        <v>39</v>
      </c>
      <c r="G1052" t="s">
        <v>28</v>
      </c>
      <c r="H1052" s="1">
        <v>44151</v>
      </c>
      <c r="I1052" t="s">
        <v>112</v>
      </c>
      <c r="J1052" t="s">
        <v>22</v>
      </c>
      <c r="K1052" t="s">
        <v>23</v>
      </c>
      <c r="L1052">
        <v>2020</v>
      </c>
      <c r="M1052" t="str">
        <f>TEXT(H1052,"MM")</f>
        <v>11</v>
      </c>
      <c r="N1052" t="str">
        <f>TEXT(H1052,"DD")</f>
        <v>16</v>
      </c>
      <c r="O1052" t="str">
        <f>IF(C1052&gt;1000,"High","Low")</f>
        <v>Low</v>
      </c>
      <c r="P1052" t="str">
        <f>IF(C1052&gt;2500,"HIGH",IF(C1052&gt;1000,"MEDIUM",IF(C1052&lt;1000,"LOW",0)))</f>
        <v>LOW</v>
      </c>
    </row>
    <row r="1053" spans="1:16" x14ac:dyDescent="0.35">
      <c r="A1053" t="s">
        <v>111</v>
      </c>
      <c r="B1053">
        <v>5768</v>
      </c>
      <c r="C1053">
        <v>2059</v>
      </c>
      <c r="D1053">
        <v>14</v>
      </c>
      <c r="E1053" t="s">
        <v>38</v>
      </c>
      <c r="F1053" t="s">
        <v>39</v>
      </c>
      <c r="G1053" t="s">
        <v>14</v>
      </c>
      <c r="H1053" s="1">
        <v>44151</v>
      </c>
      <c r="I1053" t="s">
        <v>112</v>
      </c>
      <c r="J1053" t="s">
        <v>22</v>
      </c>
      <c r="K1053" t="s">
        <v>23</v>
      </c>
      <c r="L1053">
        <v>2020</v>
      </c>
      <c r="M1053" t="str">
        <f>TEXT(H1053,"MM")</f>
        <v>11</v>
      </c>
      <c r="N1053" t="str">
        <f>TEXT(H1053,"DD")</f>
        <v>16</v>
      </c>
      <c r="O1053" t="str">
        <f>IF(C1053&gt;1000,"High","Low")</f>
        <v>High</v>
      </c>
      <c r="P1053" t="str">
        <f>IF(C1053&gt;2500,"HIGH",IF(C1053&gt;1000,"MEDIUM",IF(C1053&lt;1000,"LOW",0)))</f>
        <v>MEDIUM</v>
      </c>
    </row>
    <row r="1054" spans="1:16" x14ac:dyDescent="0.35">
      <c r="A1054" t="s">
        <v>111</v>
      </c>
      <c r="B1054">
        <v>1217</v>
      </c>
      <c r="C1054">
        <v>151</v>
      </c>
      <c r="D1054">
        <v>3</v>
      </c>
      <c r="E1054" t="s">
        <v>38</v>
      </c>
      <c r="F1054" t="s">
        <v>39</v>
      </c>
      <c r="G1054" t="s">
        <v>40</v>
      </c>
      <c r="H1054" s="1">
        <v>44151</v>
      </c>
      <c r="I1054" t="s">
        <v>112</v>
      </c>
      <c r="J1054" t="s">
        <v>22</v>
      </c>
      <c r="K1054" t="s">
        <v>23</v>
      </c>
      <c r="L1054">
        <v>2020</v>
      </c>
      <c r="M1054" t="str">
        <f>TEXT(H1054,"MM")</f>
        <v>11</v>
      </c>
      <c r="N1054" t="str">
        <f>TEXT(H1054,"DD")</f>
        <v>16</v>
      </c>
      <c r="O1054" t="str">
        <f>IF(C1054&gt;1000,"High","Low")</f>
        <v>Low</v>
      </c>
      <c r="P1054" t="str">
        <f>IF(C1054&gt;2500,"HIGH",IF(C1054&gt;1000,"MEDIUM",IF(C1054&lt;1000,"LOW",0)))</f>
        <v>LOW</v>
      </c>
    </row>
    <row r="1055" spans="1:16" x14ac:dyDescent="0.35">
      <c r="A1055" t="s">
        <v>907</v>
      </c>
      <c r="B1055">
        <v>5014</v>
      </c>
      <c r="C1055">
        <v>2332</v>
      </c>
      <c r="D1055">
        <v>2</v>
      </c>
      <c r="E1055" t="s">
        <v>38</v>
      </c>
      <c r="F1055" t="s">
        <v>42</v>
      </c>
      <c r="G1055" t="s">
        <v>55</v>
      </c>
      <c r="H1055" s="1">
        <v>44145</v>
      </c>
      <c r="I1055" t="s">
        <v>908</v>
      </c>
      <c r="J1055" t="s">
        <v>19</v>
      </c>
      <c r="K1055" t="s">
        <v>20</v>
      </c>
      <c r="L1055">
        <v>2020</v>
      </c>
      <c r="M1055" t="str">
        <f>TEXT(H1055,"MM")</f>
        <v>11</v>
      </c>
      <c r="N1055" t="str">
        <f>TEXT(H1055,"DD")</f>
        <v>10</v>
      </c>
      <c r="O1055" t="str">
        <f>IF(C1055&gt;1000,"High","Low")</f>
        <v>High</v>
      </c>
      <c r="P1055" t="str">
        <f>IF(C1055&gt;2500,"HIGH",IF(C1055&gt;1000,"MEDIUM",IF(C1055&lt;1000,"LOW",0)))</f>
        <v>MEDIUM</v>
      </c>
    </row>
    <row r="1056" spans="1:16" x14ac:dyDescent="0.35">
      <c r="A1056" t="s">
        <v>1060</v>
      </c>
      <c r="B1056">
        <v>4307</v>
      </c>
      <c r="C1056">
        <v>615</v>
      </c>
      <c r="D1056">
        <v>3</v>
      </c>
      <c r="E1056" t="s">
        <v>12</v>
      </c>
      <c r="F1056" t="s">
        <v>13</v>
      </c>
      <c r="G1056" t="s">
        <v>14</v>
      </c>
      <c r="H1056" s="1">
        <v>44145</v>
      </c>
      <c r="I1056" t="s">
        <v>1062</v>
      </c>
      <c r="J1056" t="s">
        <v>19</v>
      </c>
      <c r="K1056" t="s">
        <v>53</v>
      </c>
      <c r="L1056">
        <v>2020</v>
      </c>
      <c r="M1056" t="str">
        <f>TEXT(H1056,"MM")</f>
        <v>11</v>
      </c>
      <c r="N1056" t="str">
        <f>TEXT(H1056,"DD")</f>
        <v>10</v>
      </c>
      <c r="O1056" t="str">
        <f>IF(C1056&gt;1000,"High","Low")</f>
        <v>Low</v>
      </c>
      <c r="P1056" t="str">
        <f>IF(C1056&gt;2500,"HIGH",IF(C1056&gt;1000,"MEDIUM",IF(C1056&lt;1000,"LOW",0)))</f>
        <v>LOW</v>
      </c>
    </row>
    <row r="1057" spans="1:16" x14ac:dyDescent="0.35">
      <c r="A1057" t="s">
        <v>1060</v>
      </c>
      <c r="B1057">
        <v>5694</v>
      </c>
      <c r="C1057">
        <v>1134</v>
      </c>
      <c r="D1057">
        <v>5</v>
      </c>
      <c r="E1057" t="s">
        <v>38</v>
      </c>
      <c r="F1057" t="s">
        <v>42</v>
      </c>
      <c r="G1057" t="s">
        <v>34</v>
      </c>
      <c r="H1057" s="1">
        <v>44145</v>
      </c>
      <c r="I1057" t="s">
        <v>1062</v>
      </c>
      <c r="J1057" t="s">
        <v>19</v>
      </c>
      <c r="K1057" t="s">
        <v>53</v>
      </c>
      <c r="L1057">
        <v>2020</v>
      </c>
      <c r="M1057" t="str">
        <f>TEXT(H1057,"MM")</f>
        <v>11</v>
      </c>
      <c r="N1057" t="str">
        <f>TEXT(H1057,"DD")</f>
        <v>10</v>
      </c>
      <c r="O1057" t="str">
        <f>IF(C1057&gt;1000,"High","Low")</f>
        <v>High</v>
      </c>
      <c r="P1057" t="str">
        <f>IF(C1057&gt;2500,"HIGH",IF(C1057&gt;1000,"MEDIUM",IF(C1057&lt;1000,"LOW",0)))</f>
        <v>MEDIUM</v>
      </c>
    </row>
    <row r="1058" spans="1:16" x14ac:dyDescent="0.35">
      <c r="A1058" t="s">
        <v>698</v>
      </c>
      <c r="B1058">
        <v>2804</v>
      </c>
      <c r="C1058">
        <v>936</v>
      </c>
      <c r="D1058">
        <v>10</v>
      </c>
      <c r="E1058" t="s">
        <v>12</v>
      </c>
      <c r="F1058" t="s">
        <v>13</v>
      </c>
      <c r="G1058" t="s">
        <v>40</v>
      </c>
      <c r="H1058" s="1">
        <v>44144</v>
      </c>
      <c r="I1058" t="s">
        <v>700</v>
      </c>
      <c r="J1058" t="s">
        <v>16</v>
      </c>
      <c r="K1058" t="s">
        <v>120</v>
      </c>
      <c r="L1058">
        <v>2020</v>
      </c>
      <c r="M1058" t="str">
        <f>TEXT(H1058,"MM")</f>
        <v>11</v>
      </c>
      <c r="N1058" t="str">
        <f>TEXT(H1058,"DD")</f>
        <v>09</v>
      </c>
      <c r="O1058" t="str">
        <f>IF(C1058&gt;1000,"High","Low")</f>
        <v>Low</v>
      </c>
      <c r="P1058" t="str">
        <f>IF(C1058&gt;2500,"HIGH",IF(C1058&gt;1000,"MEDIUM",IF(C1058&lt;1000,"LOW",0)))</f>
        <v>LOW</v>
      </c>
    </row>
    <row r="1059" spans="1:16" x14ac:dyDescent="0.35">
      <c r="A1059" t="s">
        <v>788</v>
      </c>
      <c r="B1059">
        <v>717</v>
      </c>
      <c r="C1059">
        <v>158</v>
      </c>
      <c r="D1059">
        <v>16</v>
      </c>
      <c r="E1059" t="s">
        <v>38</v>
      </c>
      <c r="F1059" t="s">
        <v>39</v>
      </c>
      <c r="G1059" t="s">
        <v>40</v>
      </c>
      <c r="H1059" s="1">
        <v>44141</v>
      </c>
      <c r="I1059" t="s">
        <v>793</v>
      </c>
      <c r="J1059" t="s">
        <v>16</v>
      </c>
      <c r="K1059" t="s">
        <v>30</v>
      </c>
      <c r="L1059">
        <v>2020</v>
      </c>
      <c r="M1059" t="str">
        <f>TEXT(H1059,"MM")</f>
        <v>11</v>
      </c>
      <c r="N1059" t="str">
        <f>TEXT(H1059,"DD")</f>
        <v>06</v>
      </c>
      <c r="O1059" t="str">
        <f>IF(C1059&gt;1000,"High","Low")</f>
        <v>Low</v>
      </c>
      <c r="P1059" t="str">
        <f>IF(C1059&gt;2500,"HIGH",IF(C1059&gt;1000,"MEDIUM",IF(C1059&lt;1000,"LOW",0)))</f>
        <v>LOW</v>
      </c>
    </row>
    <row r="1060" spans="1:16" x14ac:dyDescent="0.35">
      <c r="A1060" t="s">
        <v>788</v>
      </c>
      <c r="B1060">
        <v>508</v>
      </c>
      <c r="C1060">
        <v>177</v>
      </c>
      <c r="D1060">
        <v>17</v>
      </c>
      <c r="E1060" t="s">
        <v>38</v>
      </c>
      <c r="F1060" t="s">
        <v>50</v>
      </c>
      <c r="G1060" t="s">
        <v>14</v>
      </c>
      <c r="H1060" s="1">
        <v>44141</v>
      </c>
      <c r="I1060" t="s">
        <v>793</v>
      </c>
      <c r="J1060" t="s">
        <v>16</v>
      </c>
      <c r="K1060" t="s">
        <v>30</v>
      </c>
      <c r="L1060">
        <v>2020</v>
      </c>
      <c r="M1060" t="str">
        <f>TEXT(H1060,"MM")</f>
        <v>11</v>
      </c>
      <c r="N1060" t="str">
        <f>TEXT(H1060,"DD")</f>
        <v>06</v>
      </c>
      <c r="O1060" t="str">
        <f>IF(C1060&gt;1000,"High","Low")</f>
        <v>Low</v>
      </c>
      <c r="P1060" t="str">
        <f>IF(C1060&gt;2500,"HIGH",IF(C1060&gt;1000,"MEDIUM",IF(C1060&lt;1000,"LOW",0)))</f>
        <v>LOW</v>
      </c>
    </row>
    <row r="1061" spans="1:16" x14ac:dyDescent="0.35">
      <c r="A1061" t="s">
        <v>386</v>
      </c>
      <c r="B1061">
        <v>8769</v>
      </c>
      <c r="C1061">
        <v>1989</v>
      </c>
      <c r="D1061">
        <v>20</v>
      </c>
      <c r="E1061" t="s">
        <v>26</v>
      </c>
      <c r="F1061" t="s">
        <v>54</v>
      </c>
      <c r="G1061" t="s">
        <v>14</v>
      </c>
      <c r="H1061" s="1">
        <v>44138</v>
      </c>
      <c r="I1061" t="s">
        <v>387</v>
      </c>
      <c r="J1061" t="s">
        <v>19</v>
      </c>
      <c r="K1061" t="s">
        <v>20</v>
      </c>
      <c r="L1061">
        <v>2020</v>
      </c>
      <c r="M1061" t="str">
        <f>TEXT(H1061,"MM")</f>
        <v>11</v>
      </c>
      <c r="N1061" t="str">
        <f>TEXT(H1061,"DD")</f>
        <v>03</v>
      </c>
      <c r="O1061" t="str">
        <f>IF(C1061&gt;1000,"High","Low")</f>
        <v>High</v>
      </c>
      <c r="P1061" t="str">
        <f>IF(C1061&gt;2500,"HIGH",IF(C1061&gt;1000,"MEDIUM",IF(C1061&lt;1000,"LOW",0)))</f>
        <v>MEDIUM</v>
      </c>
    </row>
    <row r="1062" spans="1:16" x14ac:dyDescent="0.35">
      <c r="A1062" t="s">
        <v>413</v>
      </c>
      <c r="B1062">
        <v>6016</v>
      </c>
      <c r="C1062">
        <v>431</v>
      </c>
      <c r="D1062">
        <v>20</v>
      </c>
      <c r="E1062" t="s">
        <v>26</v>
      </c>
      <c r="F1062" t="s">
        <v>27</v>
      </c>
      <c r="G1062" t="s">
        <v>14</v>
      </c>
      <c r="H1062" s="1">
        <v>44132</v>
      </c>
      <c r="I1062" t="s">
        <v>414</v>
      </c>
      <c r="J1062" t="s">
        <v>19</v>
      </c>
      <c r="K1062" t="s">
        <v>20</v>
      </c>
      <c r="L1062">
        <v>2020</v>
      </c>
      <c r="M1062" t="str">
        <f>TEXT(H1062,"MM")</f>
        <v>10</v>
      </c>
      <c r="N1062" t="str">
        <f>TEXT(H1062,"DD")</f>
        <v>28</v>
      </c>
      <c r="O1062" t="str">
        <f>IF(C1062&gt;1000,"High","Low")</f>
        <v>Low</v>
      </c>
      <c r="P1062" t="str">
        <f>IF(C1062&gt;2500,"HIGH",IF(C1062&gt;1000,"MEDIUM",IF(C1062&lt;1000,"LOW",0)))</f>
        <v>LOW</v>
      </c>
    </row>
    <row r="1063" spans="1:16" x14ac:dyDescent="0.35">
      <c r="A1063" t="s">
        <v>1048</v>
      </c>
      <c r="B1063">
        <v>8572</v>
      </c>
      <c r="C1063">
        <v>2041</v>
      </c>
      <c r="D1063">
        <v>8</v>
      </c>
      <c r="E1063" t="s">
        <v>38</v>
      </c>
      <c r="F1063" t="s">
        <v>39</v>
      </c>
      <c r="G1063" t="s">
        <v>34</v>
      </c>
      <c r="H1063" s="1">
        <v>44131</v>
      </c>
      <c r="I1063" t="s">
        <v>1051</v>
      </c>
      <c r="J1063" t="s">
        <v>36</v>
      </c>
      <c r="K1063" t="s">
        <v>64</v>
      </c>
      <c r="L1063">
        <v>2020</v>
      </c>
      <c r="M1063" t="str">
        <f>TEXT(H1063,"MM")</f>
        <v>10</v>
      </c>
      <c r="N1063" t="str">
        <f>TEXT(H1063,"DD")</f>
        <v>27</v>
      </c>
      <c r="O1063" t="str">
        <f>IF(C1063&gt;1000,"High","Low")</f>
        <v>High</v>
      </c>
      <c r="P1063" t="str">
        <f>IF(C1063&gt;2500,"HIGH",IF(C1063&gt;1000,"MEDIUM",IF(C1063&lt;1000,"LOW",0)))</f>
        <v>MEDIUM</v>
      </c>
    </row>
    <row r="1064" spans="1:16" x14ac:dyDescent="0.35">
      <c r="A1064" t="s">
        <v>1048</v>
      </c>
      <c r="B1064">
        <v>8059</v>
      </c>
      <c r="C1064">
        <v>1834</v>
      </c>
      <c r="D1064">
        <v>10</v>
      </c>
      <c r="E1064" t="s">
        <v>12</v>
      </c>
      <c r="F1064" t="s">
        <v>24</v>
      </c>
      <c r="G1064" t="s">
        <v>40</v>
      </c>
      <c r="H1064" s="1">
        <v>44131</v>
      </c>
      <c r="I1064" t="s">
        <v>1051</v>
      </c>
      <c r="J1064" t="s">
        <v>36</v>
      </c>
      <c r="K1064" t="s">
        <v>64</v>
      </c>
      <c r="L1064">
        <v>2020</v>
      </c>
      <c r="M1064" t="str">
        <f>TEXT(H1064,"MM")</f>
        <v>10</v>
      </c>
      <c r="N1064" t="str">
        <f>TEXT(H1064,"DD")</f>
        <v>27</v>
      </c>
      <c r="O1064" t="str">
        <f>IF(C1064&gt;1000,"High","Low")</f>
        <v>High</v>
      </c>
      <c r="P1064" t="str">
        <f>IF(C1064&gt;2500,"HIGH",IF(C1064&gt;1000,"MEDIUM",IF(C1064&lt;1000,"LOW",0)))</f>
        <v>MEDIUM</v>
      </c>
    </row>
    <row r="1065" spans="1:16" x14ac:dyDescent="0.35">
      <c r="A1065" t="s">
        <v>628</v>
      </c>
      <c r="B1065">
        <v>1089</v>
      </c>
      <c r="C1065">
        <v>176</v>
      </c>
      <c r="D1065">
        <v>16</v>
      </c>
      <c r="E1065" t="s">
        <v>26</v>
      </c>
      <c r="F1065" t="s">
        <v>48</v>
      </c>
      <c r="G1065" t="s">
        <v>34</v>
      </c>
      <c r="H1065" s="1">
        <v>44130</v>
      </c>
      <c r="I1065" t="s">
        <v>629</v>
      </c>
      <c r="J1065" t="s">
        <v>61</v>
      </c>
      <c r="K1065" t="s">
        <v>62</v>
      </c>
      <c r="L1065">
        <v>2020</v>
      </c>
      <c r="M1065" t="str">
        <f>TEXT(H1065,"MM")</f>
        <v>10</v>
      </c>
      <c r="N1065" t="str">
        <f>TEXT(H1065,"DD")</f>
        <v>26</v>
      </c>
      <c r="O1065" t="str">
        <f>IF(C1065&gt;1000,"High","Low")</f>
        <v>Low</v>
      </c>
      <c r="P1065" t="str">
        <f>IF(C1065&gt;2500,"HIGH",IF(C1065&gt;1000,"MEDIUM",IF(C1065&lt;1000,"LOW",0)))</f>
        <v>LOW</v>
      </c>
    </row>
    <row r="1066" spans="1:16" x14ac:dyDescent="0.35">
      <c r="A1066" t="s">
        <v>559</v>
      </c>
      <c r="B1066">
        <v>6145</v>
      </c>
      <c r="C1066">
        <v>1414</v>
      </c>
      <c r="D1066">
        <v>4</v>
      </c>
      <c r="E1066" t="s">
        <v>38</v>
      </c>
      <c r="F1066" t="s">
        <v>42</v>
      </c>
      <c r="G1066" t="s">
        <v>55</v>
      </c>
      <c r="H1066" s="1">
        <v>44127</v>
      </c>
      <c r="I1066" t="s">
        <v>560</v>
      </c>
      <c r="J1066" t="s">
        <v>36</v>
      </c>
      <c r="K1066" t="s">
        <v>37</v>
      </c>
      <c r="L1066">
        <v>2020</v>
      </c>
      <c r="M1066" t="str">
        <f>TEXT(H1066,"MM")</f>
        <v>10</v>
      </c>
      <c r="N1066" t="str">
        <f>TEXT(H1066,"DD")</f>
        <v>23</v>
      </c>
      <c r="O1066" t="str">
        <f>IF(C1066&gt;1000,"High","Low")</f>
        <v>High</v>
      </c>
      <c r="P1066" t="str">
        <f>IF(C1066&gt;2500,"HIGH",IF(C1066&gt;1000,"MEDIUM",IF(C1066&lt;1000,"LOW",0)))</f>
        <v>MEDIUM</v>
      </c>
    </row>
    <row r="1067" spans="1:16" x14ac:dyDescent="0.35">
      <c r="A1067" t="s">
        <v>559</v>
      </c>
      <c r="B1067">
        <v>2504</v>
      </c>
      <c r="C1067">
        <v>440</v>
      </c>
      <c r="D1067">
        <v>18</v>
      </c>
      <c r="E1067" t="s">
        <v>12</v>
      </c>
      <c r="F1067" t="s">
        <v>24</v>
      </c>
      <c r="G1067" t="s">
        <v>14</v>
      </c>
      <c r="H1067" s="1">
        <v>44127</v>
      </c>
      <c r="I1067" t="s">
        <v>560</v>
      </c>
      <c r="J1067" t="s">
        <v>36</v>
      </c>
      <c r="K1067" t="s">
        <v>37</v>
      </c>
      <c r="L1067">
        <v>2020</v>
      </c>
      <c r="M1067" t="str">
        <f>TEXT(H1067,"MM")</f>
        <v>10</v>
      </c>
      <c r="N1067" t="str">
        <f>TEXT(H1067,"DD")</f>
        <v>23</v>
      </c>
      <c r="O1067" t="str">
        <f>IF(C1067&gt;1000,"High","Low")</f>
        <v>Low</v>
      </c>
      <c r="P1067" t="str">
        <f>IF(C1067&gt;2500,"HIGH",IF(C1067&gt;1000,"MEDIUM",IF(C1067&lt;1000,"LOW",0)))</f>
        <v>LOW</v>
      </c>
    </row>
    <row r="1068" spans="1:16" x14ac:dyDescent="0.35">
      <c r="A1068" t="s">
        <v>559</v>
      </c>
      <c r="B1068">
        <v>3124</v>
      </c>
      <c r="C1068">
        <v>138</v>
      </c>
      <c r="D1068">
        <v>16</v>
      </c>
      <c r="E1068" t="s">
        <v>12</v>
      </c>
      <c r="F1068" t="s">
        <v>69</v>
      </c>
      <c r="G1068" t="s">
        <v>28</v>
      </c>
      <c r="H1068" s="1">
        <v>44127</v>
      </c>
      <c r="I1068" t="s">
        <v>560</v>
      </c>
      <c r="J1068" t="s">
        <v>36</v>
      </c>
      <c r="K1068" t="s">
        <v>37</v>
      </c>
      <c r="L1068">
        <v>2020</v>
      </c>
      <c r="M1068" t="str">
        <f>TEXT(H1068,"MM")</f>
        <v>10</v>
      </c>
      <c r="N1068" t="str">
        <f>TEXT(H1068,"DD")</f>
        <v>23</v>
      </c>
      <c r="O1068" t="str">
        <f>IF(C1068&gt;1000,"High","Low")</f>
        <v>Low</v>
      </c>
      <c r="P1068" t="str">
        <f>IF(C1068&gt;2500,"HIGH",IF(C1068&gt;1000,"MEDIUM",IF(C1068&lt;1000,"LOW",0)))</f>
        <v>LOW</v>
      </c>
    </row>
    <row r="1069" spans="1:16" x14ac:dyDescent="0.35">
      <c r="A1069" t="s">
        <v>589</v>
      </c>
      <c r="B1069">
        <v>916</v>
      </c>
      <c r="C1069">
        <v>362</v>
      </c>
      <c r="D1069">
        <v>7</v>
      </c>
      <c r="E1069" t="s">
        <v>26</v>
      </c>
      <c r="F1069" t="s">
        <v>27</v>
      </c>
      <c r="G1069" t="s">
        <v>14</v>
      </c>
      <c r="H1069" s="1">
        <v>44125</v>
      </c>
      <c r="I1069" t="s">
        <v>591</v>
      </c>
      <c r="J1069" t="s">
        <v>36</v>
      </c>
      <c r="K1069" t="s">
        <v>77</v>
      </c>
      <c r="L1069">
        <v>2020</v>
      </c>
      <c r="M1069" t="str">
        <f>TEXT(H1069,"MM")</f>
        <v>10</v>
      </c>
      <c r="N1069" t="str">
        <f>TEXT(H1069,"DD")</f>
        <v>21</v>
      </c>
      <c r="O1069" t="str">
        <f>IF(C1069&gt;1000,"High","Low")</f>
        <v>Low</v>
      </c>
      <c r="P1069" t="str">
        <f>IF(C1069&gt;2500,"HIGH",IF(C1069&gt;1000,"MEDIUM",IF(C1069&lt;1000,"LOW",0)))</f>
        <v>LOW</v>
      </c>
    </row>
    <row r="1070" spans="1:16" x14ac:dyDescent="0.35">
      <c r="A1070" t="s">
        <v>589</v>
      </c>
      <c r="B1070">
        <v>1165</v>
      </c>
      <c r="C1070">
        <v>302</v>
      </c>
      <c r="D1070">
        <v>20</v>
      </c>
      <c r="E1070" t="s">
        <v>38</v>
      </c>
      <c r="F1070" t="s">
        <v>50</v>
      </c>
      <c r="G1070" t="s">
        <v>14</v>
      </c>
      <c r="H1070" s="1">
        <v>44125</v>
      </c>
      <c r="I1070" t="s">
        <v>591</v>
      </c>
      <c r="J1070" t="s">
        <v>36</v>
      </c>
      <c r="K1070" t="s">
        <v>77</v>
      </c>
      <c r="L1070">
        <v>2020</v>
      </c>
      <c r="M1070" t="str">
        <f>TEXT(H1070,"MM")</f>
        <v>10</v>
      </c>
      <c r="N1070" t="str">
        <f>TEXT(H1070,"DD")</f>
        <v>21</v>
      </c>
      <c r="O1070" t="str">
        <f>IF(C1070&gt;1000,"High","Low")</f>
        <v>Low</v>
      </c>
      <c r="P1070" t="str">
        <f>IF(C1070&gt;2500,"HIGH",IF(C1070&gt;1000,"MEDIUM",IF(C1070&lt;1000,"LOW",0)))</f>
        <v>LOW</v>
      </c>
    </row>
    <row r="1071" spans="1:16" x14ac:dyDescent="0.35">
      <c r="A1071" t="s">
        <v>589</v>
      </c>
      <c r="B1071">
        <v>7846</v>
      </c>
      <c r="C1071">
        <v>677</v>
      </c>
      <c r="D1071">
        <v>12</v>
      </c>
      <c r="E1071" t="s">
        <v>38</v>
      </c>
      <c r="F1071" t="s">
        <v>42</v>
      </c>
      <c r="G1071" t="s">
        <v>14</v>
      </c>
      <c r="H1071" s="1">
        <v>44125</v>
      </c>
      <c r="I1071" t="s">
        <v>591</v>
      </c>
      <c r="J1071" t="s">
        <v>36</v>
      </c>
      <c r="K1071" t="s">
        <v>77</v>
      </c>
      <c r="L1071">
        <v>2020</v>
      </c>
      <c r="M1071" t="str">
        <f>TEXT(H1071,"MM")</f>
        <v>10</v>
      </c>
      <c r="N1071" t="str">
        <f>TEXT(H1071,"DD")</f>
        <v>21</v>
      </c>
      <c r="O1071" t="str">
        <f>IF(C1071&gt;1000,"High","Low")</f>
        <v>Low</v>
      </c>
      <c r="P1071" t="str">
        <f>IF(C1071&gt;2500,"HIGH",IF(C1071&gt;1000,"MEDIUM",IF(C1071&lt;1000,"LOW",0)))</f>
        <v>LOW</v>
      </c>
    </row>
    <row r="1072" spans="1:16" x14ac:dyDescent="0.35">
      <c r="A1072" t="s">
        <v>751</v>
      </c>
      <c r="B1072">
        <v>4007</v>
      </c>
      <c r="C1072">
        <v>201</v>
      </c>
      <c r="D1072">
        <v>13</v>
      </c>
      <c r="E1072" t="s">
        <v>38</v>
      </c>
      <c r="F1072" t="s">
        <v>89</v>
      </c>
      <c r="G1072" t="s">
        <v>55</v>
      </c>
      <c r="H1072" s="1">
        <v>44125</v>
      </c>
      <c r="I1072" t="s">
        <v>752</v>
      </c>
      <c r="J1072" t="s">
        <v>81</v>
      </c>
      <c r="K1072" t="s">
        <v>82</v>
      </c>
      <c r="L1072">
        <v>2020</v>
      </c>
      <c r="M1072" t="str">
        <f>TEXT(H1072,"MM")</f>
        <v>10</v>
      </c>
      <c r="N1072" t="str">
        <f>TEXT(H1072,"DD")</f>
        <v>21</v>
      </c>
      <c r="O1072" t="str">
        <f>IF(C1072&gt;1000,"High","Low")</f>
        <v>Low</v>
      </c>
      <c r="P1072" t="str">
        <f>IF(C1072&gt;2500,"HIGH",IF(C1072&gt;1000,"MEDIUM",IF(C1072&lt;1000,"LOW",0)))</f>
        <v>LOW</v>
      </c>
    </row>
    <row r="1073" spans="1:16" x14ac:dyDescent="0.35">
      <c r="A1073" t="s">
        <v>754</v>
      </c>
      <c r="B1073">
        <v>810</v>
      </c>
      <c r="C1073">
        <v>231</v>
      </c>
      <c r="D1073">
        <v>18</v>
      </c>
      <c r="E1073" t="s">
        <v>38</v>
      </c>
      <c r="F1073" t="s">
        <v>89</v>
      </c>
      <c r="G1073" t="s">
        <v>34</v>
      </c>
      <c r="H1073" s="1">
        <v>44125</v>
      </c>
      <c r="I1073" t="s">
        <v>755</v>
      </c>
      <c r="J1073" t="s">
        <v>16</v>
      </c>
      <c r="K1073" t="s">
        <v>120</v>
      </c>
      <c r="L1073">
        <v>2020</v>
      </c>
      <c r="M1073" t="str">
        <f>TEXT(H1073,"MM")</f>
        <v>10</v>
      </c>
      <c r="N1073" t="str">
        <f>TEXT(H1073,"DD")</f>
        <v>21</v>
      </c>
      <c r="O1073" t="str">
        <f>IF(C1073&gt;1000,"High","Low")</f>
        <v>Low</v>
      </c>
      <c r="P1073" t="str">
        <f>IF(C1073&gt;2500,"HIGH",IF(C1073&gt;1000,"MEDIUM",IF(C1073&lt;1000,"LOW",0)))</f>
        <v>LOW</v>
      </c>
    </row>
    <row r="1074" spans="1:16" x14ac:dyDescent="0.35">
      <c r="A1074" t="s">
        <v>216</v>
      </c>
      <c r="B1074">
        <v>9883</v>
      </c>
      <c r="C1074">
        <v>4812</v>
      </c>
      <c r="D1074">
        <v>16</v>
      </c>
      <c r="E1074" t="s">
        <v>26</v>
      </c>
      <c r="F1074" t="s">
        <v>54</v>
      </c>
      <c r="G1074" t="s">
        <v>14</v>
      </c>
      <c r="H1074" s="1">
        <v>44124</v>
      </c>
      <c r="I1074" t="s">
        <v>217</v>
      </c>
      <c r="J1074" t="s">
        <v>22</v>
      </c>
      <c r="K1074" t="s">
        <v>23</v>
      </c>
      <c r="L1074">
        <v>2020</v>
      </c>
      <c r="M1074" t="str">
        <f>TEXT(H1074,"MM")</f>
        <v>10</v>
      </c>
      <c r="N1074" t="str">
        <f>TEXT(H1074,"DD")</f>
        <v>20</v>
      </c>
      <c r="O1074" t="str">
        <f>IF(C1074&gt;1000,"High","Low")</f>
        <v>High</v>
      </c>
      <c r="P1074" t="str">
        <f>IF(C1074&gt;2500,"HIGH",IF(C1074&gt;1000,"MEDIUM",IF(C1074&lt;1000,"LOW",0)))</f>
        <v>HIGH</v>
      </c>
    </row>
    <row r="1075" spans="1:16" x14ac:dyDescent="0.35">
      <c r="A1075" t="s">
        <v>216</v>
      </c>
      <c r="B1075">
        <v>5210</v>
      </c>
      <c r="C1075">
        <v>1185</v>
      </c>
      <c r="D1075">
        <v>7</v>
      </c>
      <c r="E1075" t="s">
        <v>26</v>
      </c>
      <c r="F1075" t="s">
        <v>54</v>
      </c>
      <c r="G1075" t="s">
        <v>14</v>
      </c>
      <c r="H1075" s="1">
        <v>44124</v>
      </c>
      <c r="I1075" t="s">
        <v>217</v>
      </c>
      <c r="J1075" t="s">
        <v>22</v>
      </c>
      <c r="K1075" t="s">
        <v>23</v>
      </c>
      <c r="L1075">
        <v>2020</v>
      </c>
      <c r="M1075" t="str">
        <f>TEXT(H1075,"MM")</f>
        <v>10</v>
      </c>
      <c r="N1075" t="str">
        <f>TEXT(H1075,"DD")</f>
        <v>20</v>
      </c>
      <c r="O1075" t="str">
        <f>IF(C1075&gt;1000,"High","Low")</f>
        <v>High</v>
      </c>
      <c r="P1075" t="str">
        <f>IF(C1075&gt;2500,"HIGH",IF(C1075&gt;1000,"MEDIUM",IF(C1075&lt;1000,"LOW",0)))</f>
        <v>MEDIUM</v>
      </c>
    </row>
    <row r="1076" spans="1:16" x14ac:dyDescent="0.35">
      <c r="A1076" t="s">
        <v>336</v>
      </c>
      <c r="B1076">
        <v>8204</v>
      </c>
      <c r="C1076">
        <v>2382</v>
      </c>
      <c r="D1076">
        <v>6</v>
      </c>
      <c r="E1076" t="s">
        <v>26</v>
      </c>
      <c r="F1076" t="s">
        <v>27</v>
      </c>
      <c r="G1076" t="s">
        <v>14</v>
      </c>
      <c r="H1076" s="1">
        <v>44124</v>
      </c>
      <c r="I1076" t="s">
        <v>338</v>
      </c>
      <c r="J1076" t="s">
        <v>22</v>
      </c>
      <c r="K1076" t="s">
        <v>23</v>
      </c>
      <c r="L1076">
        <v>2020</v>
      </c>
      <c r="M1076" t="str">
        <f>TEXT(H1076,"MM")</f>
        <v>10</v>
      </c>
      <c r="N1076" t="str">
        <f>TEXT(H1076,"DD")</f>
        <v>20</v>
      </c>
      <c r="O1076" t="str">
        <f>IF(C1076&gt;1000,"High","Low")</f>
        <v>High</v>
      </c>
      <c r="P1076" t="str">
        <f>IF(C1076&gt;2500,"HIGH",IF(C1076&gt;1000,"MEDIUM",IF(C1076&lt;1000,"LOW",0)))</f>
        <v>MEDIUM</v>
      </c>
    </row>
    <row r="1077" spans="1:16" x14ac:dyDescent="0.35">
      <c r="A1077" t="s">
        <v>336</v>
      </c>
      <c r="B1077">
        <v>2850</v>
      </c>
      <c r="C1077">
        <v>904</v>
      </c>
      <c r="D1077">
        <v>6</v>
      </c>
      <c r="E1077" t="s">
        <v>12</v>
      </c>
      <c r="F1077" t="s">
        <v>69</v>
      </c>
      <c r="G1077" t="s">
        <v>34</v>
      </c>
      <c r="H1077" s="1">
        <v>44124</v>
      </c>
      <c r="I1077" t="s">
        <v>338</v>
      </c>
      <c r="J1077" t="s">
        <v>22</v>
      </c>
      <c r="K1077" t="s">
        <v>23</v>
      </c>
      <c r="L1077">
        <v>2020</v>
      </c>
      <c r="M1077" t="str">
        <f>TEXT(H1077,"MM")</f>
        <v>10</v>
      </c>
      <c r="N1077" t="str">
        <f>TEXT(H1077,"DD")</f>
        <v>20</v>
      </c>
      <c r="O1077" t="str">
        <f>IF(C1077&gt;1000,"High","Low")</f>
        <v>Low</v>
      </c>
      <c r="P1077" t="str">
        <f>IF(C1077&gt;2500,"HIGH",IF(C1077&gt;1000,"MEDIUM",IF(C1077&lt;1000,"LOW",0)))</f>
        <v>LOW</v>
      </c>
    </row>
    <row r="1078" spans="1:16" x14ac:dyDescent="0.35">
      <c r="A1078" t="s">
        <v>94</v>
      </c>
      <c r="B1078">
        <v>8293</v>
      </c>
      <c r="C1078">
        <v>2632</v>
      </c>
      <c r="D1078">
        <v>8</v>
      </c>
      <c r="E1078" t="s">
        <v>26</v>
      </c>
      <c r="F1078" t="s">
        <v>66</v>
      </c>
      <c r="G1078" t="s">
        <v>55</v>
      </c>
      <c r="H1078" s="1">
        <v>44121</v>
      </c>
      <c r="I1078" t="s">
        <v>97</v>
      </c>
      <c r="J1078" t="s">
        <v>22</v>
      </c>
      <c r="K1078" t="s">
        <v>58</v>
      </c>
      <c r="L1078">
        <v>2020</v>
      </c>
      <c r="M1078" t="str">
        <f>TEXT(H1078,"MM")</f>
        <v>10</v>
      </c>
      <c r="N1078" t="str">
        <f>TEXT(H1078,"DD")</f>
        <v>17</v>
      </c>
      <c r="O1078" t="str">
        <f>IF(C1078&gt;1000,"High","Low")</f>
        <v>High</v>
      </c>
      <c r="P1078" t="str">
        <f>IF(C1078&gt;2500,"HIGH",IF(C1078&gt;1000,"MEDIUM",IF(C1078&lt;1000,"LOW",0)))</f>
        <v>HIGH</v>
      </c>
    </row>
    <row r="1079" spans="1:16" x14ac:dyDescent="0.35">
      <c r="A1079" t="s">
        <v>94</v>
      </c>
      <c r="B1079">
        <v>2863</v>
      </c>
      <c r="C1079">
        <v>205</v>
      </c>
      <c r="D1079">
        <v>17</v>
      </c>
      <c r="E1079" t="s">
        <v>12</v>
      </c>
      <c r="F1079" t="s">
        <v>69</v>
      </c>
      <c r="G1079" t="s">
        <v>14</v>
      </c>
      <c r="H1079" s="1">
        <v>44121</v>
      </c>
      <c r="I1079" t="s">
        <v>97</v>
      </c>
      <c r="J1079" t="s">
        <v>22</v>
      </c>
      <c r="K1079" t="s">
        <v>58</v>
      </c>
      <c r="L1079">
        <v>2020</v>
      </c>
      <c r="M1079" t="str">
        <f>TEXT(H1079,"MM")</f>
        <v>10</v>
      </c>
      <c r="N1079" t="str">
        <f>TEXT(H1079,"DD")</f>
        <v>17</v>
      </c>
      <c r="O1079" t="str">
        <f>IF(C1079&gt;1000,"High","Low")</f>
        <v>Low</v>
      </c>
      <c r="P1079" t="str">
        <f>IF(C1079&gt;2500,"HIGH",IF(C1079&gt;1000,"MEDIUM",IF(C1079&lt;1000,"LOW",0)))</f>
        <v>LOW</v>
      </c>
    </row>
    <row r="1080" spans="1:16" x14ac:dyDescent="0.35">
      <c r="A1080" t="s">
        <v>1264</v>
      </c>
      <c r="B1080">
        <v>611</v>
      </c>
      <c r="C1080">
        <v>300</v>
      </c>
      <c r="D1080">
        <v>3</v>
      </c>
      <c r="E1080" t="s">
        <v>38</v>
      </c>
      <c r="F1080" t="s">
        <v>89</v>
      </c>
      <c r="G1080" t="s">
        <v>40</v>
      </c>
      <c r="H1080" s="1">
        <v>44119</v>
      </c>
      <c r="I1080" t="s">
        <v>1265</v>
      </c>
      <c r="J1080" t="s">
        <v>19</v>
      </c>
      <c r="K1080" t="s">
        <v>136</v>
      </c>
      <c r="L1080">
        <v>2020</v>
      </c>
      <c r="M1080" t="str">
        <f>TEXT(H1080,"MM")</f>
        <v>10</v>
      </c>
      <c r="N1080" t="str">
        <f>TEXT(H1080,"DD")</f>
        <v>15</v>
      </c>
      <c r="O1080" t="str">
        <f>IF(C1080&gt;1000,"High","Low")</f>
        <v>Low</v>
      </c>
      <c r="P1080" t="str">
        <f>IF(C1080&gt;2500,"HIGH",IF(C1080&gt;1000,"MEDIUM",IF(C1080&lt;1000,"LOW",0)))</f>
        <v>LOW</v>
      </c>
    </row>
    <row r="1081" spans="1:16" x14ac:dyDescent="0.35">
      <c r="A1081" t="s">
        <v>1203</v>
      </c>
      <c r="B1081">
        <v>3316</v>
      </c>
      <c r="C1081">
        <v>126</v>
      </c>
      <c r="D1081">
        <v>6</v>
      </c>
      <c r="E1081" t="s">
        <v>12</v>
      </c>
      <c r="F1081" t="s">
        <v>33</v>
      </c>
      <c r="G1081" t="s">
        <v>55</v>
      </c>
      <c r="H1081" s="1">
        <v>44115</v>
      </c>
      <c r="I1081" t="s">
        <v>1204</v>
      </c>
      <c r="J1081" t="s">
        <v>81</v>
      </c>
      <c r="K1081" t="s">
        <v>88</v>
      </c>
      <c r="L1081">
        <v>2020</v>
      </c>
      <c r="M1081" t="str">
        <f>TEXT(H1081,"MM")</f>
        <v>10</v>
      </c>
      <c r="N1081" t="str">
        <f>TEXT(H1081,"DD")</f>
        <v>11</v>
      </c>
      <c r="O1081" t="str">
        <f>IF(C1081&gt;1000,"High","Low")</f>
        <v>Low</v>
      </c>
      <c r="P1081" t="str">
        <f>IF(C1081&gt;2500,"HIGH",IF(C1081&gt;1000,"MEDIUM",IF(C1081&lt;1000,"LOW",0)))</f>
        <v>LOW</v>
      </c>
    </row>
    <row r="1082" spans="1:16" x14ac:dyDescent="0.35">
      <c r="A1082" t="s">
        <v>516</v>
      </c>
      <c r="B1082">
        <v>1379</v>
      </c>
      <c r="C1082">
        <v>250</v>
      </c>
      <c r="D1082">
        <v>3</v>
      </c>
      <c r="E1082" t="s">
        <v>26</v>
      </c>
      <c r="F1082" t="s">
        <v>27</v>
      </c>
      <c r="G1082" t="s">
        <v>40</v>
      </c>
      <c r="H1082" s="1">
        <v>44112</v>
      </c>
      <c r="I1082" t="s">
        <v>517</v>
      </c>
      <c r="J1082" t="s">
        <v>22</v>
      </c>
      <c r="K1082" t="s">
        <v>23</v>
      </c>
      <c r="L1082">
        <v>2020</v>
      </c>
      <c r="M1082" t="str">
        <f>TEXT(H1082,"MM")</f>
        <v>10</v>
      </c>
      <c r="N1082" t="str">
        <f>TEXT(H1082,"DD")</f>
        <v>08</v>
      </c>
      <c r="O1082" t="str">
        <f>IF(C1082&gt;1000,"High","Low")</f>
        <v>Low</v>
      </c>
      <c r="P1082" t="str">
        <f>IF(C1082&gt;2500,"HIGH",IF(C1082&gt;1000,"MEDIUM",IF(C1082&lt;1000,"LOW",0)))</f>
        <v>LOW</v>
      </c>
    </row>
    <row r="1083" spans="1:16" x14ac:dyDescent="0.35">
      <c r="A1083" t="s">
        <v>516</v>
      </c>
      <c r="B1083">
        <v>4244</v>
      </c>
      <c r="C1083">
        <v>340</v>
      </c>
      <c r="D1083">
        <v>10</v>
      </c>
      <c r="E1083" t="s">
        <v>12</v>
      </c>
      <c r="F1083" t="s">
        <v>33</v>
      </c>
      <c r="G1083" t="s">
        <v>28</v>
      </c>
      <c r="H1083" s="1">
        <v>44112</v>
      </c>
      <c r="I1083" t="s">
        <v>517</v>
      </c>
      <c r="J1083" t="s">
        <v>22</v>
      </c>
      <c r="K1083" t="s">
        <v>23</v>
      </c>
      <c r="L1083">
        <v>2020</v>
      </c>
      <c r="M1083" t="str">
        <f>TEXT(H1083,"MM")</f>
        <v>10</v>
      </c>
      <c r="N1083" t="str">
        <f>TEXT(H1083,"DD")</f>
        <v>08</v>
      </c>
      <c r="O1083" t="str">
        <f>IF(C1083&gt;1000,"High","Low")</f>
        <v>Low</v>
      </c>
      <c r="P1083" t="str">
        <f>IF(C1083&gt;2500,"HIGH",IF(C1083&gt;1000,"MEDIUM",IF(C1083&lt;1000,"LOW",0)))</f>
        <v>LOW</v>
      </c>
    </row>
    <row r="1084" spans="1:16" x14ac:dyDescent="0.35">
      <c r="A1084" t="s">
        <v>433</v>
      </c>
      <c r="B1084">
        <v>7684</v>
      </c>
      <c r="C1084">
        <v>1157</v>
      </c>
      <c r="D1084">
        <v>12</v>
      </c>
      <c r="E1084" t="s">
        <v>38</v>
      </c>
      <c r="F1084" t="s">
        <v>50</v>
      </c>
      <c r="G1084" t="s">
        <v>55</v>
      </c>
      <c r="H1084" s="1">
        <v>44106</v>
      </c>
      <c r="I1084" t="s">
        <v>434</v>
      </c>
      <c r="J1084" t="s">
        <v>19</v>
      </c>
      <c r="K1084" t="s">
        <v>20</v>
      </c>
      <c r="L1084">
        <v>2020</v>
      </c>
      <c r="M1084" t="str">
        <f>TEXT(H1084,"MM")</f>
        <v>10</v>
      </c>
      <c r="N1084" t="str">
        <f>TEXT(H1084,"DD")</f>
        <v>02</v>
      </c>
      <c r="O1084" t="str">
        <f>IF(C1084&gt;1000,"High","Low")</f>
        <v>High</v>
      </c>
      <c r="P1084" t="str">
        <f>IF(C1084&gt;2500,"HIGH",IF(C1084&gt;1000,"MEDIUM",IF(C1084&lt;1000,"LOW",0)))</f>
        <v>MEDIUM</v>
      </c>
    </row>
    <row r="1085" spans="1:16" x14ac:dyDescent="0.35">
      <c r="A1085" t="s">
        <v>766</v>
      </c>
      <c r="B1085">
        <v>2137</v>
      </c>
      <c r="C1085">
        <v>638</v>
      </c>
      <c r="D1085">
        <v>12</v>
      </c>
      <c r="E1085" t="s">
        <v>38</v>
      </c>
      <c r="F1085" t="s">
        <v>89</v>
      </c>
      <c r="G1085" t="s">
        <v>28</v>
      </c>
      <c r="H1085" s="1">
        <v>44106</v>
      </c>
      <c r="I1085" t="s">
        <v>767</v>
      </c>
      <c r="J1085" t="s">
        <v>22</v>
      </c>
      <c r="K1085" t="s">
        <v>44</v>
      </c>
      <c r="L1085">
        <v>2020</v>
      </c>
      <c r="M1085" t="str">
        <f>TEXT(H1085,"MM")</f>
        <v>10</v>
      </c>
      <c r="N1085" t="str">
        <f>TEXT(H1085,"DD")</f>
        <v>02</v>
      </c>
      <c r="O1085" t="str">
        <f>IF(C1085&gt;1000,"High","Low")</f>
        <v>Low</v>
      </c>
      <c r="P1085" t="str">
        <f>IF(C1085&gt;2500,"HIGH",IF(C1085&gt;1000,"MEDIUM",IF(C1085&lt;1000,"LOW",0)))</f>
        <v>LOW</v>
      </c>
    </row>
    <row r="1086" spans="1:16" x14ac:dyDescent="0.35">
      <c r="A1086" t="s">
        <v>766</v>
      </c>
      <c r="B1086">
        <v>2831</v>
      </c>
      <c r="C1086">
        <v>1289</v>
      </c>
      <c r="D1086">
        <v>12</v>
      </c>
      <c r="E1086" t="s">
        <v>38</v>
      </c>
      <c r="F1086" t="s">
        <v>42</v>
      </c>
      <c r="G1086" t="s">
        <v>28</v>
      </c>
      <c r="H1086" s="1">
        <v>44106</v>
      </c>
      <c r="I1086" t="s">
        <v>767</v>
      </c>
      <c r="J1086" t="s">
        <v>22</v>
      </c>
      <c r="K1086" t="s">
        <v>44</v>
      </c>
      <c r="L1086">
        <v>2020</v>
      </c>
      <c r="M1086" t="str">
        <f>TEXT(H1086,"MM")</f>
        <v>10</v>
      </c>
      <c r="N1086" t="str">
        <f>TEXT(H1086,"DD")</f>
        <v>02</v>
      </c>
      <c r="O1086" t="str">
        <f>IF(C1086&gt;1000,"High","Low")</f>
        <v>High</v>
      </c>
      <c r="P1086" t="str">
        <f>IF(C1086&gt;2500,"HIGH",IF(C1086&gt;1000,"MEDIUM",IF(C1086&lt;1000,"LOW",0)))</f>
        <v>MEDIUM</v>
      </c>
    </row>
    <row r="1087" spans="1:16" x14ac:dyDescent="0.35">
      <c r="A1087" t="s">
        <v>917</v>
      </c>
      <c r="B1087">
        <v>1078</v>
      </c>
      <c r="C1087">
        <v>309</v>
      </c>
      <c r="D1087">
        <v>3</v>
      </c>
      <c r="E1087" t="s">
        <v>12</v>
      </c>
      <c r="F1087" t="s">
        <v>69</v>
      </c>
      <c r="G1087" t="s">
        <v>40</v>
      </c>
      <c r="H1087" s="1">
        <v>44105</v>
      </c>
      <c r="I1087" t="s">
        <v>919</v>
      </c>
      <c r="J1087" t="s">
        <v>19</v>
      </c>
      <c r="K1087" t="s">
        <v>20</v>
      </c>
      <c r="L1087">
        <v>2020</v>
      </c>
      <c r="M1087" t="str">
        <f>TEXT(H1087,"MM")</f>
        <v>10</v>
      </c>
      <c r="N1087" t="str">
        <f>TEXT(H1087,"DD")</f>
        <v>01</v>
      </c>
      <c r="O1087" t="str">
        <f>IF(C1087&gt;1000,"High","Low")</f>
        <v>Low</v>
      </c>
      <c r="P1087" t="str">
        <f>IF(C1087&gt;2500,"HIGH",IF(C1087&gt;1000,"MEDIUM",IF(C1087&lt;1000,"LOW",0)))</f>
        <v>LOW</v>
      </c>
    </row>
    <row r="1088" spans="1:16" x14ac:dyDescent="0.35">
      <c r="A1088" t="s">
        <v>445</v>
      </c>
      <c r="B1088">
        <v>8649</v>
      </c>
      <c r="C1088">
        <v>2631</v>
      </c>
      <c r="D1088">
        <v>13</v>
      </c>
      <c r="E1088" t="s">
        <v>12</v>
      </c>
      <c r="F1088" t="s">
        <v>33</v>
      </c>
      <c r="G1088" t="s">
        <v>34</v>
      </c>
      <c r="H1088" s="1">
        <v>44104</v>
      </c>
      <c r="I1088" t="s">
        <v>447</v>
      </c>
      <c r="J1088" t="s">
        <v>22</v>
      </c>
      <c r="K1088" t="s">
        <v>58</v>
      </c>
      <c r="L1088">
        <v>2020</v>
      </c>
      <c r="M1088" t="str">
        <f>TEXT(H1088,"MM")</f>
        <v>09</v>
      </c>
      <c r="N1088" t="str">
        <f>TEXT(H1088,"DD")</f>
        <v>30</v>
      </c>
      <c r="O1088" t="str">
        <f>IF(C1088&gt;1000,"High","Low")</f>
        <v>High</v>
      </c>
      <c r="P1088" t="str">
        <f>IF(C1088&gt;2500,"HIGH",IF(C1088&gt;1000,"MEDIUM",IF(C1088&lt;1000,"LOW",0)))</f>
        <v>HIGH</v>
      </c>
    </row>
    <row r="1089" spans="1:16" x14ac:dyDescent="0.35">
      <c r="A1089" t="s">
        <v>521</v>
      </c>
      <c r="B1089">
        <v>2140</v>
      </c>
      <c r="C1089">
        <v>970</v>
      </c>
      <c r="D1089">
        <v>4</v>
      </c>
      <c r="E1089" t="s">
        <v>26</v>
      </c>
      <c r="F1089" t="s">
        <v>54</v>
      </c>
      <c r="G1089" t="s">
        <v>40</v>
      </c>
      <c r="H1089" s="1">
        <v>44104</v>
      </c>
      <c r="I1089" t="s">
        <v>522</v>
      </c>
      <c r="J1089" t="s">
        <v>36</v>
      </c>
      <c r="K1089" t="s">
        <v>64</v>
      </c>
      <c r="L1089">
        <v>2020</v>
      </c>
      <c r="M1089" t="str">
        <f>TEXT(H1089,"MM")</f>
        <v>09</v>
      </c>
      <c r="N1089" t="str">
        <f>TEXT(H1089,"DD")</f>
        <v>30</v>
      </c>
      <c r="O1089" t="str">
        <f>IF(C1089&gt;1000,"High","Low")</f>
        <v>Low</v>
      </c>
      <c r="P1089" t="str">
        <f>IF(C1089&gt;2500,"HIGH",IF(C1089&gt;1000,"MEDIUM",IF(C1089&lt;1000,"LOW",0)))</f>
        <v>LOW</v>
      </c>
    </row>
    <row r="1090" spans="1:16" x14ac:dyDescent="0.35">
      <c r="A1090" t="s">
        <v>521</v>
      </c>
      <c r="B1090">
        <v>2670</v>
      </c>
      <c r="C1090">
        <v>1026</v>
      </c>
      <c r="D1090">
        <v>1</v>
      </c>
      <c r="E1090" t="s">
        <v>12</v>
      </c>
      <c r="F1090" t="s">
        <v>33</v>
      </c>
      <c r="G1090" t="s">
        <v>28</v>
      </c>
      <c r="H1090" s="1">
        <v>44104</v>
      </c>
      <c r="I1090" t="s">
        <v>522</v>
      </c>
      <c r="J1090" t="s">
        <v>36</v>
      </c>
      <c r="K1090" t="s">
        <v>64</v>
      </c>
      <c r="L1090">
        <v>2020</v>
      </c>
      <c r="M1090" t="str">
        <f>TEXT(H1090,"MM")</f>
        <v>09</v>
      </c>
      <c r="N1090" t="str">
        <f>TEXT(H1090,"DD")</f>
        <v>30</v>
      </c>
      <c r="O1090" t="str">
        <f>IF(C1090&gt;1000,"High","Low")</f>
        <v>High</v>
      </c>
      <c r="P1090" t="str">
        <f>IF(C1090&gt;2500,"HIGH",IF(C1090&gt;1000,"MEDIUM",IF(C1090&lt;1000,"LOW",0)))</f>
        <v>MEDIUM</v>
      </c>
    </row>
    <row r="1091" spans="1:16" x14ac:dyDescent="0.35">
      <c r="A1091" t="s">
        <v>329</v>
      </c>
      <c r="B1091">
        <v>1518</v>
      </c>
      <c r="C1091">
        <v>159</v>
      </c>
      <c r="D1091">
        <v>19</v>
      </c>
      <c r="E1091" t="s">
        <v>12</v>
      </c>
      <c r="F1091" t="s">
        <v>24</v>
      </c>
      <c r="G1091" t="s">
        <v>14</v>
      </c>
      <c r="H1091" s="1">
        <v>44100</v>
      </c>
      <c r="I1091" t="s">
        <v>330</v>
      </c>
      <c r="J1091" t="s">
        <v>36</v>
      </c>
      <c r="K1091" t="s">
        <v>64</v>
      </c>
      <c r="L1091">
        <v>2020</v>
      </c>
      <c r="M1091" t="str">
        <f>TEXT(H1091,"MM")</f>
        <v>09</v>
      </c>
      <c r="N1091" t="str">
        <f>TEXT(H1091,"DD")</f>
        <v>26</v>
      </c>
      <c r="O1091" t="str">
        <f>IF(C1091&gt;1000,"High","Low")</f>
        <v>Low</v>
      </c>
      <c r="P1091" t="str">
        <f>IF(C1091&gt;2500,"HIGH",IF(C1091&gt;1000,"MEDIUM",IF(C1091&lt;1000,"LOW",0)))</f>
        <v>LOW</v>
      </c>
    </row>
    <row r="1092" spans="1:16" x14ac:dyDescent="0.35">
      <c r="A1092" t="s">
        <v>867</v>
      </c>
      <c r="B1092">
        <v>8851</v>
      </c>
      <c r="C1092">
        <v>3962</v>
      </c>
      <c r="D1092">
        <v>7</v>
      </c>
      <c r="E1092" t="s">
        <v>38</v>
      </c>
      <c r="F1092" t="s">
        <v>39</v>
      </c>
      <c r="G1092" t="s">
        <v>34</v>
      </c>
      <c r="H1092" s="1">
        <v>44100</v>
      </c>
      <c r="I1092" t="s">
        <v>868</v>
      </c>
      <c r="J1092" t="s">
        <v>16</v>
      </c>
      <c r="K1092" t="s">
        <v>17</v>
      </c>
      <c r="L1092">
        <v>2020</v>
      </c>
      <c r="M1092" t="str">
        <f>TEXT(H1092,"MM")</f>
        <v>09</v>
      </c>
      <c r="N1092" t="str">
        <f>TEXT(H1092,"DD")</f>
        <v>26</v>
      </c>
      <c r="O1092" t="str">
        <f>IF(C1092&gt;1000,"High","Low")</f>
        <v>High</v>
      </c>
      <c r="P1092" t="str">
        <f>IF(C1092&gt;2500,"HIGH",IF(C1092&gt;1000,"MEDIUM",IF(C1092&lt;1000,"LOW",0)))</f>
        <v>HIGH</v>
      </c>
    </row>
    <row r="1093" spans="1:16" x14ac:dyDescent="0.35">
      <c r="A1093" t="s">
        <v>1015</v>
      </c>
      <c r="B1093">
        <v>8158</v>
      </c>
      <c r="C1093">
        <v>2052</v>
      </c>
      <c r="D1093">
        <v>13</v>
      </c>
      <c r="E1093" t="s">
        <v>12</v>
      </c>
      <c r="F1093" t="s">
        <v>69</v>
      </c>
      <c r="G1093" t="s">
        <v>28</v>
      </c>
      <c r="H1093" s="1">
        <v>44095</v>
      </c>
      <c r="I1093" t="s">
        <v>1016</v>
      </c>
      <c r="J1093" t="s">
        <v>81</v>
      </c>
      <c r="K1093" t="s">
        <v>88</v>
      </c>
      <c r="L1093">
        <v>2020</v>
      </c>
      <c r="M1093" t="str">
        <f>TEXT(H1093,"MM")</f>
        <v>09</v>
      </c>
      <c r="N1093" t="str">
        <f>TEXT(H1093,"DD")</f>
        <v>21</v>
      </c>
      <c r="O1093" t="str">
        <f>IF(C1093&gt;1000,"High","Low")</f>
        <v>High</v>
      </c>
      <c r="P1093" t="str">
        <f>IF(C1093&gt;2500,"HIGH",IF(C1093&gt;1000,"MEDIUM",IF(C1093&lt;1000,"LOW",0)))</f>
        <v>MEDIUM</v>
      </c>
    </row>
    <row r="1094" spans="1:16" x14ac:dyDescent="0.35">
      <c r="A1094" t="s">
        <v>1282</v>
      </c>
      <c r="B1094">
        <v>3445</v>
      </c>
      <c r="C1094">
        <v>1405</v>
      </c>
      <c r="D1094">
        <v>16</v>
      </c>
      <c r="E1094" t="s">
        <v>38</v>
      </c>
      <c r="F1094" t="s">
        <v>50</v>
      </c>
      <c r="G1094" t="s">
        <v>34</v>
      </c>
      <c r="H1094" s="1">
        <v>44095</v>
      </c>
      <c r="I1094" t="s">
        <v>1283</v>
      </c>
      <c r="J1094" t="s">
        <v>36</v>
      </c>
      <c r="K1094" t="s">
        <v>77</v>
      </c>
      <c r="L1094">
        <v>2020</v>
      </c>
      <c r="M1094" t="str">
        <f>TEXT(H1094,"MM")</f>
        <v>09</v>
      </c>
      <c r="N1094" t="str">
        <f>TEXT(H1094,"DD")</f>
        <v>21</v>
      </c>
      <c r="O1094" t="str">
        <f>IF(C1094&gt;1000,"High","Low")</f>
        <v>High</v>
      </c>
      <c r="P1094" t="str">
        <f>IF(C1094&gt;2500,"HIGH",IF(C1094&gt;1000,"MEDIUM",IF(C1094&lt;1000,"LOW",0)))</f>
        <v>MEDIUM</v>
      </c>
    </row>
    <row r="1095" spans="1:16" x14ac:dyDescent="0.35">
      <c r="A1095" t="s">
        <v>1282</v>
      </c>
      <c r="B1095">
        <v>9837</v>
      </c>
      <c r="C1095">
        <v>384</v>
      </c>
      <c r="D1095">
        <v>1</v>
      </c>
      <c r="E1095" t="s">
        <v>12</v>
      </c>
      <c r="F1095" t="s">
        <v>33</v>
      </c>
      <c r="G1095" t="s">
        <v>14</v>
      </c>
      <c r="H1095" s="1">
        <v>44095</v>
      </c>
      <c r="I1095" t="s">
        <v>1283</v>
      </c>
      <c r="J1095" t="s">
        <v>36</v>
      </c>
      <c r="K1095" t="s">
        <v>77</v>
      </c>
      <c r="L1095">
        <v>2020</v>
      </c>
      <c r="M1095" t="str">
        <f>TEXT(H1095,"MM")</f>
        <v>09</v>
      </c>
      <c r="N1095" t="str">
        <f>TEXT(H1095,"DD")</f>
        <v>21</v>
      </c>
      <c r="O1095" t="str">
        <f>IF(C1095&gt;1000,"High","Low")</f>
        <v>Low</v>
      </c>
      <c r="P1095" t="str">
        <f>IF(C1095&gt;2500,"HIGH",IF(C1095&gt;1000,"MEDIUM",IF(C1095&lt;1000,"LOW",0)))</f>
        <v>LOW</v>
      </c>
    </row>
    <row r="1096" spans="1:16" x14ac:dyDescent="0.35">
      <c r="A1096" t="s">
        <v>365</v>
      </c>
      <c r="B1096">
        <v>1574</v>
      </c>
      <c r="C1096">
        <v>258</v>
      </c>
      <c r="D1096">
        <v>17</v>
      </c>
      <c r="E1096" t="s">
        <v>26</v>
      </c>
      <c r="F1096" t="s">
        <v>27</v>
      </c>
      <c r="G1096" t="s">
        <v>34</v>
      </c>
      <c r="H1096" s="1">
        <v>44089</v>
      </c>
      <c r="I1096" t="s">
        <v>366</v>
      </c>
      <c r="J1096" t="s">
        <v>36</v>
      </c>
      <c r="K1096" t="s">
        <v>64</v>
      </c>
      <c r="L1096">
        <v>2020</v>
      </c>
      <c r="M1096" t="str">
        <f>TEXT(H1096,"MM")</f>
        <v>09</v>
      </c>
      <c r="N1096" t="str">
        <f>TEXT(H1096,"DD")</f>
        <v>15</v>
      </c>
      <c r="O1096" t="str">
        <f>IF(C1096&gt;1000,"High","Low")</f>
        <v>Low</v>
      </c>
      <c r="P1096" t="str">
        <f>IF(C1096&gt;2500,"HIGH",IF(C1096&gt;1000,"MEDIUM",IF(C1096&lt;1000,"LOW",0)))</f>
        <v>LOW</v>
      </c>
    </row>
    <row r="1097" spans="1:16" x14ac:dyDescent="0.35">
      <c r="A1097" t="s">
        <v>365</v>
      </c>
      <c r="B1097">
        <v>5635</v>
      </c>
      <c r="C1097">
        <v>318</v>
      </c>
      <c r="D1097">
        <v>17</v>
      </c>
      <c r="E1097" t="s">
        <v>26</v>
      </c>
      <c r="F1097" t="s">
        <v>66</v>
      </c>
      <c r="G1097" t="s">
        <v>14</v>
      </c>
      <c r="H1097" s="1">
        <v>44089</v>
      </c>
      <c r="I1097" t="s">
        <v>366</v>
      </c>
      <c r="J1097" t="s">
        <v>36</v>
      </c>
      <c r="K1097" t="s">
        <v>64</v>
      </c>
      <c r="L1097">
        <v>2020</v>
      </c>
      <c r="M1097" t="str">
        <f>TEXT(H1097,"MM")</f>
        <v>09</v>
      </c>
      <c r="N1097" t="str">
        <f>TEXT(H1097,"DD")</f>
        <v>15</v>
      </c>
      <c r="O1097" t="str">
        <f>IF(C1097&gt;1000,"High","Low")</f>
        <v>Low</v>
      </c>
      <c r="P1097" t="str">
        <f>IF(C1097&gt;2500,"HIGH",IF(C1097&gt;1000,"MEDIUM",IF(C1097&lt;1000,"LOW",0)))</f>
        <v>LOW</v>
      </c>
    </row>
    <row r="1098" spans="1:16" x14ac:dyDescent="0.35">
      <c r="A1098" t="s">
        <v>365</v>
      </c>
      <c r="B1098">
        <v>6515</v>
      </c>
      <c r="C1098">
        <v>961</v>
      </c>
      <c r="D1098">
        <v>11</v>
      </c>
      <c r="E1098" t="s">
        <v>38</v>
      </c>
      <c r="F1098" t="s">
        <v>50</v>
      </c>
      <c r="G1098" t="s">
        <v>28</v>
      </c>
      <c r="H1098" s="1">
        <v>44089</v>
      </c>
      <c r="I1098" t="s">
        <v>366</v>
      </c>
      <c r="J1098" t="s">
        <v>36</v>
      </c>
      <c r="K1098" t="s">
        <v>64</v>
      </c>
      <c r="L1098">
        <v>2020</v>
      </c>
      <c r="M1098" t="str">
        <f>TEXT(H1098,"MM")</f>
        <v>09</v>
      </c>
      <c r="N1098" t="str">
        <f>TEXT(H1098,"DD")</f>
        <v>15</v>
      </c>
      <c r="O1098" t="str">
        <f>IF(C1098&gt;1000,"High","Low")</f>
        <v>Low</v>
      </c>
      <c r="P1098" t="str">
        <f>IF(C1098&gt;2500,"HIGH",IF(C1098&gt;1000,"MEDIUM",IF(C1098&lt;1000,"LOW",0)))</f>
        <v>LOW</v>
      </c>
    </row>
    <row r="1099" spans="1:16" x14ac:dyDescent="0.35">
      <c r="A1099" t="s">
        <v>571</v>
      </c>
      <c r="B1099">
        <v>9827</v>
      </c>
      <c r="C1099">
        <v>4208</v>
      </c>
      <c r="D1099">
        <v>13</v>
      </c>
      <c r="E1099" t="s">
        <v>38</v>
      </c>
      <c r="F1099" t="s">
        <v>42</v>
      </c>
      <c r="G1099" t="s">
        <v>28</v>
      </c>
      <c r="H1099" s="1">
        <v>44086</v>
      </c>
      <c r="I1099" t="s">
        <v>572</v>
      </c>
      <c r="J1099" t="s">
        <v>22</v>
      </c>
      <c r="K1099" t="s">
        <v>44</v>
      </c>
      <c r="L1099">
        <v>2020</v>
      </c>
      <c r="M1099" t="str">
        <f>TEXT(H1099,"MM")</f>
        <v>09</v>
      </c>
      <c r="N1099" t="str">
        <f>TEXT(H1099,"DD")</f>
        <v>12</v>
      </c>
      <c r="O1099" t="str">
        <f>IF(C1099&gt;1000,"High","Low")</f>
        <v>High</v>
      </c>
      <c r="P1099" t="str">
        <f>IF(C1099&gt;2500,"HIGH",IF(C1099&gt;1000,"MEDIUM",IF(C1099&lt;1000,"LOW",0)))</f>
        <v>HIGH</v>
      </c>
    </row>
    <row r="1100" spans="1:16" x14ac:dyDescent="0.35">
      <c r="A1100" t="s">
        <v>571</v>
      </c>
      <c r="B1100">
        <v>8077</v>
      </c>
      <c r="C1100">
        <v>240</v>
      </c>
      <c r="D1100">
        <v>15</v>
      </c>
      <c r="E1100" t="s">
        <v>38</v>
      </c>
      <c r="F1100" t="s">
        <v>50</v>
      </c>
      <c r="G1100" t="s">
        <v>40</v>
      </c>
      <c r="H1100" s="1">
        <v>44086</v>
      </c>
      <c r="I1100" t="s">
        <v>572</v>
      </c>
      <c r="J1100" t="s">
        <v>22</v>
      </c>
      <c r="K1100" t="s">
        <v>44</v>
      </c>
      <c r="L1100">
        <v>2020</v>
      </c>
      <c r="M1100" t="str">
        <f>TEXT(H1100,"MM")</f>
        <v>09</v>
      </c>
      <c r="N1100" t="str">
        <f>TEXT(H1100,"DD")</f>
        <v>12</v>
      </c>
      <c r="O1100" t="str">
        <f>IF(C1100&gt;1000,"High","Low")</f>
        <v>Low</v>
      </c>
      <c r="P1100" t="str">
        <f>IF(C1100&gt;2500,"HIGH",IF(C1100&gt;1000,"MEDIUM",IF(C1100&lt;1000,"LOW",0)))</f>
        <v>LOW</v>
      </c>
    </row>
    <row r="1101" spans="1:16" x14ac:dyDescent="0.35">
      <c r="A1101" t="s">
        <v>1093</v>
      </c>
      <c r="B1101">
        <v>3518</v>
      </c>
      <c r="C1101">
        <v>1051</v>
      </c>
      <c r="D1101">
        <v>3</v>
      </c>
      <c r="E1101" t="s">
        <v>38</v>
      </c>
      <c r="F1101" t="s">
        <v>89</v>
      </c>
      <c r="G1101" t="s">
        <v>14</v>
      </c>
      <c r="H1101" s="1">
        <v>44084</v>
      </c>
      <c r="I1101" t="s">
        <v>1094</v>
      </c>
      <c r="J1101" t="s">
        <v>36</v>
      </c>
      <c r="K1101" t="s">
        <v>77</v>
      </c>
      <c r="L1101">
        <v>2020</v>
      </c>
      <c r="M1101" t="str">
        <f>TEXT(H1101,"MM")</f>
        <v>09</v>
      </c>
      <c r="N1101" t="str">
        <f>TEXT(H1101,"DD")</f>
        <v>10</v>
      </c>
      <c r="O1101" t="str">
        <f>IF(C1101&gt;1000,"High","Low")</f>
        <v>High</v>
      </c>
      <c r="P1101" t="str">
        <f>IF(C1101&gt;2500,"HIGH",IF(C1101&gt;1000,"MEDIUM",IF(C1101&lt;1000,"LOW",0)))</f>
        <v>MEDIUM</v>
      </c>
    </row>
    <row r="1102" spans="1:16" x14ac:dyDescent="0.35">
      <c r="A1102" t="s">
        <v>1093</v>
      </c>
      <c r="B1102">
        <v>4157</v>
      </c>
      <c r="C1102">
        <v>1874</v>
      </c>
      <c r="D1102">
        <v>8</v>
      </c>
      <c r="E1102" t="s">
        <v>12</v>
      </c>
      <c r="F1102" t="s">
        <v>33</v>
      </c>
      <c r="G1102" t="s">
        <v>34</v>
      </c>
      <c r="H1102" s="1">
        <v>44084</v>
      </c>
      <c r="I1102" t="s">
        <v>1094</v>
      </c>
      <c r="J1102" t="s">
        <v>36</v>
      </c>
      <c r="K1102" t="s">
        <v>77</v>
      </c>
      <c r="L1102">
        <v>2020</v>
      </c>
      <c r="M1102" t="str">
        <f>TEXT(H1102,"MM")</f>
        <v>09</v>
      </c>
      <c r="N1102" t="str">
        <f>TEXT(H1102,"DD")</f>
        <v>10</v>
      </c>
      <c r="O1102" t="str">
        <f>IF(C1102&gt;1000,"High","Low")</f>
        <v>High</v>
      </c>
      <c r="P1102" t="str">
        <f>IF(C1102&gt;2500,"HIGH",IF(C1102&gt;1000,"MEDIUM",IF(C1102&lt;1000,"LOW",0)))</f>
        <v>MEDIUM</v>
      </c>
    </row>
    <row r="1103" spans="1:16" x14ac:dyDescent="0.35">
      <c r="A1103" t="s">
        <v>1120</v>
      </c>
      <c r="B1103">
        <v>3482</v>
      </c>
      <c r="C1103">
        <v>1554</v>
      </c>
      <c r="D1103">
        <v>15</v>
      </c>
      <c r="E1103" t="s">
        <v>12</v>
      </c>
      <c r="F1103" t="s">
        <v>33</v>
      </c>
      <c r="G1103" t="s">
        <v>28</v>
      </c>
      <c r="H1103" s="1">
        <v>44083</v>
      </c>
      <c r="I1103" t="s">
        <v>1121</v>
      </c>
      <c r="J1103" t="s">
        <v>81</v>
      </c>
      <c r="K1103" t="s">
        <v>82</v>
      </c>
      <c r="L1103">
        <v>2020</v>
      </c>
      <c r="M1103" t="str">
        <f>TEXT(H1103,"MM")</f>
        <v>09</v>
      </c>
      <c r="N1103" t="str">
        <f>TEXT(H1103,"DD")</f>
        <v>09</v>
      </c>
      <c r="O1103" t="str">
        <f>IF(C1103&gt;1000,"High","Low")</f>
        <v>High</v>
      </c>
      <c r="P1103" t="str">
        <f>IF(C1103&gt;2500,"HIGH",IF(C1103&gt;1000,"MEDIUM",IF(C1103&lt;1000,"LOW",0)))</f>
        <v>MEDIUM</v>
      </c>
    </row>
    <row r="1104" spans="1:16" x14ac:dyDescent="0.35">
      <c r="A1104" t="s">
        <v>881</v>
      </c>
      <c r="B1104">
        <v>4116</v>
      </c>
      <c r="C1104">
        <v>921</v>
      </c>
      <c r="D1104">
        <v>20</v>
      </c>
      <c r="E1104" t="s">
        <v>26</v>
      </c>
      <c r="F1104" t="s">
        <v>54</v>
      </c>
      <c r="G1104" t="s">
        <v>14</v>
      </c>
      <c r="H1104" s="1">
        <v>44082</v>
      </c>
      <c r="I1104" t="s">
        <v>883</v>
      </c>
      <c r="J1104" t="s">
        <v>19</v>
      </c>
      <c r="K1104" t="s">
        <v>53</v>
      </c>
      <c r="L1104">
        <v>2020</v>
      </c>
      <c r="M1104" t="str">
        <f>TEXT(H1104,"MM")</f>
        <v>09</v>
      </c>
      <c r="N1104" t="str">
        <f>TEXT(H1104,"DD")</f>
        <v>08</v>
      </c>
      <c r="O1104" t="str">
        <f>IF(C1104&gt;1000,"High","Low")</f>
        <v>Low</v>
      </c>
      <c r="P1104" t="str">
        <f>IF(C1104&gt;2500,"HIGH",IF(C1104&gt;1000,"MEDIUM",IF(C1104&lt;1000,"LOW",0)))</f>
        <v>LOW</v>
      </c>
    </row>
    <row r="1105" spans="1:16" x14ac:dyDescent="0.35">
      <c r="A1105" t="s">
        <v>925</v>
      </c>
      <c r="B1105">
        <v>4015</v>
      </c>
      <c r="C1105">
        <v>1751</v>
      </c>
      <c r="D1105">
        <v>15</v>
      </c>
      <c r="E1105" t="s">
        <v>38</v>
      </c>
      <c r="F1105" t="s">
        <v>42</v>
      </c>
      <c r="G1105" t="s">
        <v>28</v>
      </c>
      <c r="H1105" s="1">
        <v>44082</v>
      </c>
      <c r="I1105" t="s">
        <v>927</v>
      </c>
      <c r="J1105" t="s">
        <v>22</v>
      </c>
      <c r="K1105" t="s">
        <v>44</v>
      </c>
      <c r="L1105">
        <v>2020</v>
      </c>
      <c r="M1105" t="str">
        <f>TEXT(H1105,"MM")</f>
        <v>09</v>
      </c>
      <c r="N1105" t="str">
        <f>TEXT(H1105,"DD")</f>
        <v>08</v>
      </c>
      <c r="O1105" t="str">
        <f>IF(C1105&gt;1000,"High","Low")</f>
        <v>High</v>
      </c>
      <c r="P1105" t="str">
        <f>IF(C1105&gt;2500,"HIGH",IF(C1105&gt;1000,"MEDIUM",IF(C1105&lt;1000,"LOW",0)))</f>
        <v>MEDIUM</v>
      </c>
    </row>
    <row r="1106" spans="1:16" x14ac:dyDescent="0.35">
      <c r="A1106" t="s">
        <v>418</v>
      </c>
      <c r="B1106">
        <v>4569</v>
      </c>
      <c r="C1106">
        <v>1693</v>
      </c>
      <c r="D1106">
        <v>10</v>
      </c>
      <c r="E1106" t="s">
        <v>12</v>
      </c>
      <c r="F1106" t="s">
        <v>24</v>
      </c>
      <c r="G1106" t="s">
        <v>14</v>
      </c>
      <c r="H1106" s="1">
        <v>44078</v>
      </c>
      <c r="I1106" t="s">
        <v>419</v>
      </c>
      <c r="J1106" t="s">
        <v>19</v>
      </c>
      <c r="K1106" t="s">
        <v>53</v>
      </c>
      <c r="L1106">
        <v>2020</v>
      </c>
      <c r="M1106" t="str">
        <f>TEXT(H1106,"MM")</f>
        <v>09</v>
      </c>
      <c r="N1106" t="str">
        <f>TEXT(H1106,"DD")</f>
        <v>04</v>
      </c>
      <c r="O1106" t="str">
        <f>IF(C1106&gt;1000,"High","Low")</f>
        <v>High</v>
      </c>
      <c r="P1106" t="str">
        <f>IF(C1106&gt;2500,"HIGH",IF(C1106&gt;1000,"MEDIUM",IF(C1106&lt;1000,"LOW",0)))</f>
        <v>MEDIUM</v>
      </c>
    </row>
    <row r="1107" spans="1:16" x14ac:dyDescent="0.35">
      <c r="A1107" t="s">
        <v>978</v>
      </c>
      <c r="B1107">
        <v>8681</v>
      </c>
      <c r="C1107">
        <v>2458</v>
      </c>
      <c r="D1107">
        <v>9</v>
      </c>
      <c r="E1107" t="s">
        <v>26</v>
      </c>
      <c r="F1107" t="s">
        <v>27</v>
      </c>
      <c r="G1107" t="s">
        <v>40</v>
      </c>
      <c r="H1107" s="1">
        <v>44075</v>
      </c>
      <c r="I1107" t="s">
        <v>979</v>
      </c>
      <c r="J1107" t="s">
        <v>22</v>
      </c>
      <c r="K1107" t="s">
        <v>44</v>
      </c>
      <c r="L1107">
        <v>2020</v>
      </c>
      <c r="M1107" t="str">
        <f>TEXT(H1107,"MM")</f>
        <v>09</v>
      </c>
      <c r="N1107" t="str">
        <f>TEXT(H1107,"DD")</f>
        <v>01</v>
      </c>
      <c r="O1107" t="str">
        <f>IF(C1107&gt;1000,"High","Low")</f>
        <v>High</v>
      </c>
      <c r="P1107" t="str">
        <f>IF(C1107&gt;2500,"HIGH",IF(C1107&gt;1000,"MEDIUM",IF(C1107&lt;1000,"LOW",0)))</f>
        <v>MEDIUM</v>
      </c>
    </row>
    <row r="1108" spans="1:16" x14ac:dyDescent="0.35">
      <c r="A1108" t="s">
        <v>327</v>
      </c>
      <c r="B1108">
        <v>1033</v>
      </c>
      <c r="C1108">
        <v>254</v>
      </c>
      <c r="D1108">
        <v>5</v>
      </c>
      <c r="E1108" t="s">
        <v>38</v>
      </c>
      <c r="F1108" t="s">
        <v>89</v>
      </c>
      <c r="G1108" t="s">
        <v>55</v>
      </c>
      <c r="H1108" s="1">
        <v>44071</v>
      </c>
      <c r="I1108" t="s">
        <v>328</v>
      </c>
      <c r="J1108" t="s">
        <v>22</v>
      </c>
      <c r="K1108" t="s">
        <v>58</v>
      </c>
      <c r="L1108">
        <v>2020</v>
      </c>
      <c r="M1108" t="str">
        <f>TEXT(H1108,"MM")</f>
        <v>08</v>
      </c>
      <c r="N1108" t="str">
        <f>TEXT(H1108,"DD")</f>
        <v>28</v>
      </c>
      <c r="O1108" t="str">
        <f>IF(C1108&gt;1000,"High","Low")</f>
        <v>Low</v>
      </c>
      <c r="P1108" t="str">
        <f>IF(C1108&gt;2500,"HIGH",IF(C1108&gt;1000,"MEDIUM",IF(C1108&lt;1000,"LOW",0)))</f>
        <v>LOW</v>
      </c>
    </row>
    <row r="1109" spans="1:16" x14ac:dyDescent="0.35">
      <c r="A1109" t="s">
        <v>429</v>
      </c>
      <c r="B1109">
        <v>4027</v>
      </c>
      <c r="C1109">
        <v>1386</v>
      </c>
      <c r="D1109">
        <v>3</v>
      </c>
      <c r="E1109" t="s">
        <v>38</v>
      </c>
      <c r="F1109" t="s">
        <v>89</v>
      </c>
      <c r="G1109" t="s">
        <v>34</v>
      </c>
      <c r="H1109" s="1">
        <v>44070</v>
      </c>
      <c r="I1109" t="s">
        <v>430</v>
      </c>
      <c r="J1109" t="s">
        <v>16</v>
      </c>
      <c r="K1109" t="s">
        <v>120</v>
      </c>
      <c r="L1109">
        <v>2020</v>
      </c>
      <c r="M1109" t="str">
        <f>TEXT(H1109,"MM")</f>
        <v>08</v>
      </c>
      <c r="N1109" t="str">
        <f>TEXT(H1109,"DD")</f>
        <v>27</v>
      </c>
      <c r="O1109" t="str">
        <f>IF(C1109&gt;1000,"High","Low")</f>
        <v>High</v>
      </c>
      <c r="P1109" t="str">
        <f>IF(C1109&gt;2500,"HIGH",IF(C1109&gt;1000,"MEDIUM",IF(C1109&lt;1000,"LOW",0)))</f>
        <v>MEDIUM</v>
      </c>
    </row>
    <row r="1110" spans="1:16" x14ac:dyDescent="0.35">
      <c r="A1110" t="s">
        <v>1038</v>
      </c>
      <c r="B1110">
        <v>8979</v>
      </c>
      <c r="C1110">
        <v>4477</v>
      </c>
      <c r="D1110">
        <v>4</v>
      </c>
      <c r="E1110" t="s">
        <v>26</v>
      </c>
      <c r="F1110" t="s">
        <v>54</v>
      </c>
      <c r="G1110" t="s">
        <v>40</v>
      </c>
      <c r="H1110" s="1">
        <v>44067</v>
      </c>
      <c r="I1110" t="s">
        <v>1039</v>
      </c>
      <c r="J1110" t="s">
        <v>19</v>
      </c>
      <c r="K1110" t="s">
        <v>20</v>
      </c>
      <c r="L1110">
        <v>2020</v>
      </c>
      <c r="M1110" t="str">
        <f>TEXT(H1110,"MM")</f>
        <v>08</v>
      </c>
      <c r="N1110" t="str">
        <f>TEXT(H1110,"DD")</f>
        <v>24</v>
      </c>
      <c r="O1110" t="str">
        <f>IF(C1110&gt;1000,"High","Low")</f>
        <v>High</v>
      </c>
      <c r="P1110" t="str">
        <f>IF(C1110&gt;2500,"HIGH",IF(C1110&gt;1000,"MEDIUM",IF(C1110&lt;1000,"LOW",0)))</f>
        <v>HIGH</v>
      </c>
    </row>
    <row r="1111" spans="1:16" x14ac:dyDescent="0.35">
      <c r="A1111" t="s">
        <v>226</v>
      </c>
      <c r="B1111">
        <v>8346</v>
      </c>
      <c r="C1111">
        <v>1176</v>
      </c>
      <c r="D1111">
        <v>1</v>
      </c>
      <c r="E1111" t="s">
        <v>12</v>
      </c>
      <c r="F1111" t="s">
        <v>69</v>
      </c>
      <c r="G1111" t="s">
        <v>55</v>
      </c>
      <c r="H1111" s="1">
        <v>44064</v>
      </c>
      <c r="I1111" t="s">
        <v>227</v>
      </c>
      <c r="J1111" t="s">
        <v>61</v>
      </c>
      <c r="K1111" t="s">
        <v>110</v>
      </c>
      <c r="L1111">
        <v>2020</v>
      </c>
      <c r="M1111" t="str">
        <f>TEXT(H1111,"MM")</f>
        <v>08</v>
      </c>
      <c r="N1111" t="str">
        <f>TEXT(H1111,"DD")</f>
        <v>21</v>
      </c>
      <c r="O1111" t="str">
        <f>IF(C1111&gt;1000,"High","Low")</f>
        <v>High</v>
      </c>
      <c r="P1111" t="str">
        <f>IF(C1111&gt;2500,"HIGH",IF(C1111&gt;1000,"MEDIUM",IF(C1111&lt;1000,"LOW",0)))</f>
        <v>MEDIUM</v>
      </c>
    </row>
    <row r="1112" spans="1:16" x14ac:dyDescent="0.35">
      <c r="A1112" t="s">
        <v>226</v>
      </c>
      <c r="B1112">
        <v>6218</v>
      </c>
      <c r="C1112">
        <v>1125</v>
      </c>
      <c r="D1112">
        <v>5</v>
      </c>
      <c r="E1112" t="s">
        <v>38</v>
      </c>
      <c r="F1112" t="s">
        <v>39</v>
      </c>
      <c r="G1112" t="s">
        <v>28</v>
      </c>
      <c r="H1112" s="1">
        <v>44064</v>
      </c>
      <c r="I1112" t="s">
        <v>227</v>
      </c>
      <c r="J1112" t="s">
        <v>61</v>
      </c>
      <c r="K1112" t="s">
        <v>110</v>
      </c>
      <c r="L1112">
        <v>2020</v>
      </c>
      <c r="M1112" t="str">
        <f>TEXT(H1112,"MM")</f>
        <v>08</v>
      </c>
      <c r="N1112" t="str">
        <f>TEXT(H1112,"DD")</f>
        <v>21</v>
      </c>
      <c r="O1112" t="str">
        <f>IF(C1112&gt;1000,"High","Low")</f>
        <v>High</v>
      </c>
      <c r="P1112" t="str">
        <f>IF(C1112&gt;2500,"HIGH",IF(C1112&gt;1000,"MEDIUM",IF(C1112&lt;1000,"LOW",0)))</f>
        <v>MEDIUM</v>
      </c>
    </row>
    <row r="1113" spans="1:16" x14ac:dyDescent="0.35">
      <c r="A1113" t="s">
        <v>226</v>
      </c>
      <c r="B1113">
        <v>5167</v>
      </c>
      <c r="C1113">
        <v>253</v>
      </c>
      <c r="D1113">
        <v>14</v>
      </c>
      <c r="E1113" t="s">
        <v>12</v>
      </c>
      <c r="F1113" t="s">
        <v>24</v>
      </c>
      <c r="G1113" t="s">
        <v>40</v>
      </c>
      <c r="H1113" s="1">
        <v>44064</v>
      </c>
      <c r="I1113" t="s">
        <v>227</v>
      </c>
      <c r="J1113" t="s">
        <v>61</v>
      </c>
      <c r="K1113" t="s">
        <v>110</v>
      </c>
      <c r="L1113">
        <v>2020</v>
      </c>
      <c r="M1113" t="str">
        <f>TEXT(H1113,"MM")</f>
        <v>08</v>
      </c>
      <c r="N1113" t="str">
        <f>TEXT(H1113,"DD")</f>
        <v>21</v>
      </c>
      <c r="O1113" t="str">
        <f>IF(C1113&gt;1000,"High","Low")</f>
        <v>Low</v>
      </c>
      <c r="P1113" t="str">
        <f>IF(C1113&gt;2500,"HIGH",IF(C1113&gt;1000,"MEDIUM",IF(C1113&lt;1000,"LOW",0)))</f>
        <v>LOW</v>
      </c>
    </row>
    <row r="1114" spans="1:16" x14ac:dyDescent="0.35">
      <c r="A1114" t="s">
        <v>226</v>
      </c>
      <c r="B1114">
        <v>2799</v>
      </c>
      <c r="C1114">
        <v>1239</v>
      </c>
      <c r="D1114">
        <v>5</v>
      </c>
      <c r="E1114" t="s">
        <v>38</v>
      </c>
      <c r="F1114" t="s">
        <v>50</v>
      </c>
      <c r="G1114" t="s">
        <v>28</v>
      </c>
      <c r="H1114" s="1">
        <v>44064</v>
      </c>
      <c r="I1114" t="s">
        <v>227</v>
      </c>
      <c r="J1114" t="s">
        <v>61</v>
      </c>
      <c r="K1114" t="s">
        <v>110</v>
      </c>
      <c r="L1114">
        <v>2020</v>
      </c>
      <c r="M1114" t="str">
        <f>TEXT(H1114,"MM")</f>
        <v>08</v>
      </c>
      <c r="N1114" t="str">
        <f>TEXT(H1114,"DD")</f>
        <v>21</v>
      </c>
      <c r="O1114" t="str">
        <f>IF(C1114&gt;1000,"High","Low")</f>
        <v>High</v>
      </c>
      <c r="P1114" t="str">
        <f>IF(C1114&gt;2500,"HIGH",IF(C1114&gt;1000,"MEDIUM",IF(C1114&lt;1000,"LOW",0)))</f>
        <v>MEDIUM</v>
      </c>
    </row>
    <row r="1115" spans="1:16" x14ac:dyDescent="0.35">
      <c r="A1115" t="s">
        <v>500</v>
      </c>
      <c r="B1115">
        <v>9386</v>
      </c>
      <c r="C1115">
        <v>2555</v>
      </c>
      <c r="D1115">
        <v>20</v>
      </c>
      <c r="E1115" t="s">
        <v>26</v>
      </c>
      <c r="F1115" t="s">
        <v>48</v>
      </c>
      <c r="G1115" t="s">
        <v>40</v>
      </c>
      <c r="H1115" s="1">
        <v>44062</v>
      </c>
      <c r="I1115" t="s">
        <v>501</v>
      </c>
      <c r="J1115" t="s">
        <v>36</v>
      </c>
      <c r="K1115" t="s">
        <v>64</v>
      </c>
      <c r="L1115">
        <v>2020</v>
      </c>
      <c r="M1115" t="str">
        <f>TEXT(H1115,"MM")</f>
        <v>08</v>
      </c>
      <c r="N1115" t="str">
        <f>TEXT(H1115,"DD")</f>
        <v>19</v>
      </c>
      <c r="O1115" t="str">
        <f>IF(C1115&gt;1000,"High","Low")</f>
        <v>High</v>
      </c>
      <c r="P1115" t="str">
        <f>IF(C1115&gt;2500,"HIGH",IF(C1115&gt;1000,"MEDIUM",IF(C1115&lt;1000,"LOW",0)))</f>
        <v>HIGH</v>
      </c>
    </row>
    <row r="1116" spans="1:16" x14ac:dyDescent="0.35">
      <c r="A1116" t="s">
        <v>144</v>
      </c>
      <c r="B1116">
        <v>7595</v>
      </c>
      <c r="C1116">
        <v>2873</v>
      </c>
      <c r="D1116">
        <v>4</v>
      </c>
      <c r="E1116" t="s">
        <v>38</v>
      </c>
      <c r="F1116" t="s">
        <v>42</v>
      </c>
      <c r="G1116" t="s">
        <v>28</v>
      </c>
      <c r="H1116" s="1">
        <v>44061</v>
      </c>
      <c r="I1116" t="s">
        <v>145</v>
      </c>
      <c r="J1116" t="s">
        <v>36</v>
      </c>
      <c r="K1116" t="s">
        <v>37</v>
      </c>
      <c r="L1116">
        <v>2020</v>
      </c>
      <c r="M1116" t="str">
        <f>TEXT(H1116,"MM")</f>
        <v>08</v>
      </c>
      <c r="N1116" t="str">
        <f>TEXT(H1116,"DD")</f>
        <v>18</v>
      </c>
      <c r="O1116" t="str">
        <f>IF(C1116&gt;1000,"High","Low")</f>
        <v>High</v>
      </c>
      <c r="P1116" t="str">
        <f>IF(C1116&gt;2500,"HIGH",IF(C1116&gt;1000,"MEDIUM",IF(C1116&lt;1000,"LOW",0)))</f>
        <v>HIGH</v>
      </c>
    </row>
    <row r="1117" spans="1:16" x14ac:dyDescent="0.35">
      <c r="A1117" t="s">
        <v>345</v>
      </c>
      <c r="B1117">
        <v>2119</v>
      </c>
      <c r="C1117">
        <v>196</v>
      </c>
      <c r="D1117">
        <v>1</v>
      </c>
      <c r="E1117" t="s">
        <v>38</v>
      </c>
      <c r="F1117" t="s">
        <v>50</v>
      </c>
      <c r="G1117" t="s">
        <v>55</v>
      </c>
      <c r="H1117" s="1">
        <v>44059</v>
      </c>
      <c r="I1117" t="s">
        <v>346</v>
      </c>
      <c r="J1117" t="s">
        <v>36</v>
      </c>
      <c r="K1117" t="s">
        <v>37</v>
      </c>
      <c r="L1117">
        <v>2020</v>
      </c>
      <c r="M1117" t="str">
        <f>TEXT(H1117,"MM")</f>
        <v>08</v>
      </c>
      <c r="N1117" t="str">
        <f>TEXT(H1117,"DD")</f>
        <v>16</v>
      </c>
      <c r="O1117" t="str">
        <f>IF(C1117&gt;1000,"High","Low")</f>
        <v>Low</v>
      </c>
      <c r="P1117" t="str">
        <f>IF(C1117&gt;2500,"HIGH",IF(C1117&gt;1000,"MEDIUM",IF(C1117&lt;1000,"LOW",0)))</f>
        <v>LOW</v>
      </c>
    </row>
    <row r="1118" spans="1:16" x14ac:dyDescent="0.35">
      <c r="A1118" t="s">
        <v>1110</v>
      </c>
      <c r="B1118">
        <v>7493</v>
      </c>
      <c r="C1118">
        <v>96</v>
      </c>
      <c r="D1118">
        <v>3</v>
      </c>
      <c r="E1118" t="s">
        <v>12</v>
      </c>
      <c r="F1118" t="s">
        <v>13</v>
      </c>
      <c r="G1118" t="s">
        <v>14</v>
      </c>
      <c r="H1118" s="1">
        <v>44054</v>
      </c>
      <c r="I1118" t="s">
        <v>1111</v>
      </c>
      <c r="J1118" t="s">
        <v>81</v>
      </c>
      <c r="K1118" t="s">
        <v>96</v>
      </c>
      <c r="L1118">
        <v>2020</v>
      </c>
      <c r="M1118" t="str">
        <f>TEXT(H1118,"MM")</f>
        <v>08</v>
      </c>
      <c r="N1118" t="str">
        <f>TEXT(H1118,"DD")</f>
        <v>11</v>
      </c>
      <c r="O1118" t="str">
        <f>IF(C1118&gt;1000,"High","Low")</f>
        <v>Low</v>
      </c>
      <c r="P1118" t="str">
        <f>IF(C1118&gt;2500,"HIGH",IF(C1118&gt;1000,"MEDIUM",IF(C1118&lt;1000,"LOW",0)))</f>
        <v>LOW</v>
      </c>
    </row>
    <row r="1119" spans="1:16" x14ac:dyDescent="0.35">
      <c r="A1119" t="s">
        <v>895</v>
      </c>
      <c r="B1119">
        <v>7952</v>
      </c>
      <c r="C1119">
        <v>3865</v>
      </c>
      <c r="D1119">
        <v>8</v>
      </c>
      <c r="E1119" t="s">
        <v>38</v>
      </c>
      <c r="F1119" t="s">
        <v>50</v>
      </c>
      <c r="G1119" t="s">
        <v>28</v>
      </c>
      <c r="H1119" s="1">
        <v>44053</v>
      </c>
      <c r="I1119" t="s">
        <v>896</v>
      </c>
      <c r="J1119" t="s">
        <v>19</v>
      </c>
      <c r="K1119" t="s">
        <v>136</v>
      </c>
      <c r="L1119">
        <v>2020</v>
      </c>
      <c r="M1119" t="str">
        <f>TEXT(H1119,"MM")</f>
        <v>08</v>
      </c>
      <c r="N1119" t="str">
        <f>TEXT(H1119,"DD")</f>
        <v>10</v>
      </c>
      <c r="O1119" t="str">
        <f>IF(C1119&gt;1000,"High","Low")</f>
        <v>High</v>
      </c>
      <c r="P1119" t="str">
        <f>IF(C1119&gt;2500,"HIGH",IF(C1119&gt;1000,"MEDIUM",IF(C1119&lt;1000,"LOW",0)))</f>
        <v>HIGH</v>
      </c>
    </row>
    <row r="1120" spans="1:16" x14ac:dyDescent="0.35">
      <c r="A1120" t="s">
        <v>1319</v>
      </c>
      <c r="B1120">
        <v>9873</v>
      </c>
      <c r="C1120">
        <v>4585</v>
      </c>
      <c r="D1120">
        <v>7</v>
      </c>
      <c r="E1120" t="s">
        <v>26</v>
      </c>
      <c r="F1120" t="s">
        <v>54</v>
      </c>
      <c r="G1120" t="s">
        <v>40</v>
      </c>
      <c r="H1120" s="1">
        <v>44053</v>
      </c>
      <c r="I1120" t="s">
        <v>1320</v>
      </c>
      <c r="J1120" t="s">
        <v>81</v>
      </c>
      <c r="K1120" t="s">
        <v>82</v>
      </c>
      <c r="L1120">
        <v>2020</v>
      </c>
      <c r="M1120" t="str">
        <f>TEXT(H1120,"MM")</f>
        <v>08</v>
      </c>
      <c r="N1120" t="str">
        <f>TEXT(H1120,"DD")</f>
        <v>10</v>
      </c>
      <c r="O1120" t="str">
        <f>IF(C1120&gt;1000,"High","Low")</f>
        <v>High</v>
      </c>
      <c r="P1120" t="str">
        <f>IF(C1120&gt;2500,"HIGH",IF(C1120&gt;1000,"MEDIUM",IF(C1120&lt;1000,"LOW",0)))</f>
        <v>HIGH</v>
      </c>
    </row>
    <row r="1121" spans="1:16" x14ac:dyDescent="0.35">
      <c r="A1121" t="s">
        <v>1387</v>
      </c>
      <c r="B1121">
        <v>1961</v>
      </c>
      <c r="C1121">
        <v>59</v>
      </c>
      <c r="D1121">
        <v>12</v>
      </c>
      <c r="E1121" t="s">
        <v>26</v>
      </c>
      <c r="F1121" t="s">
        <v>66</v>
      </c>
      <c r="G1121" t="s">
        <v>14</v>
      </c>
      <c r="H1121" s="1">
        <v>44052</v>
      </c>
      <c r="I1121" t="s">
        <v>1388</v>
      </c>
      <c r="J1121" t="s">
        <v>16</v>
      </c>
      <c r="K1121" t="s">
        <v>30</v>
      </c>
      <c r="L1121">
        <v>2020</v>
      </c>
      <c r="M1121" t="str">
        <f>TEXT(H1121,"MM")</f>
        <v>08</v>
      </c>
      <c r="N1121" t="str">
        <f>TEXT(H1121,"DD")</f>
        <v>09</v>
      </c>
      <c r="O1121" t="str">
        <f>IF(C1121&gt;1000,"High","Low")</f>
        <v>Low</v>
      </c>
      <c r="P1121" t="str">
        <f>IF(C1121&gt;2500,"HIGH",IF(C1121&gt;1000,"MEDIUM",IF(C1121&lt;1000,"LOW",0)))</f>
        <v>LOW</v>
      </c>
    </row>
    <row r="1122" spans="1:16" x14ac:dyDescent="0.35">
      <c r="A1122" t="s">
        <v>1398</v>
      </c>
      <c r="B1122">
        <v>2082</v>
      </c>
      <c r="C1122">
        <v>642</v>
      </c>
      <c r="D1122">
        <v>8</v>
      </c>
      <c r="E1122" t="s">
        <v>12</v>
      </c>
      <c r="F1122" t="s">
        <v>69</v>
      </c>
      <c r="G1122" t="s">
        <v>34</v>
      </c>
      <c r="H1122" s="1">
        <v>44050</v>
      </c>
      <c r="I1122" t="s">
        <v>1401</v>
      </c>
      <c r="J1122" t="s">
        <v>22</v>
      </c>
      <c r="K1122" t="s">
        <v>23</v>
      </c>
      <c r="L1122">
        <v>2020</v>
      </c>
      <c r="M1122" t="str">
        <f>TEXT(H1122,"MM")</f>
        <v>08</v>
      </c>
      <c r="N1122" t="str">
        <f>TEXT(H1122,"DD")</f>
        <v>07</v>
      </c>
      <c r="O1122" t="str">
        <f>IF(C1122&gt;1000,"High","Low")</f>
        <v>Low</v>
      </c>
      <c r="P1122" t="str">
        <f>IF(C1122&gt;2500,"HIGH",IF(C1122&gt;1000,"MEDIUM",IF(C1122&lt;1000,"LOW",0)))</f>
        <v>LOW</v>
      </c>
    </row>
    <row r="1123" spans="1:16" x14ac:dyDescent="0.35">
      <c r="A1123" t="s">
        <v>1262</v>
      </c>
      <c r="B1123">
        <v>6087</v>
      </c>
      <c r="C1123">
        <v>3043</v>
      </c>
      <c r="D1123">
        <v>1</v>
      </c>
      <c r="E1123" t="s">
        <v>38</v>
      </c>
      <c r="F1123" t="s">
        <v>50</v>
      </c>
      <c r="G1123" t="s">
        <v>55</v>
      </c>
      <c r="H1123" s="1">
        <v>44048</v>
      </c>
      <c r="I1123" t="s">
        <v>1263</v>
      </c>
      <c r="J1123" t="s">
        <v>22</v>
      </c>
      <c r="K1123" t="s">
        <v>23</v>
      </c>
      <c r="L1123">
        <v>2020</v>
      </c>
      <c r="M1123" t="str">
        <f>TEXT(H1123,"MM")</f>
        <v>08</v>
      </c>
      <c r="N1123" t="str">
        <f>TEXT(H1123,"DD")</f>
        <v>05</v>
      </c>
      <c r="O1123" t="str">
        <f>IF(C1123&gt;1000,"High","Low")</f>
        <v>High</v>
      </c>
      <c r="P1123" t="str">
        <f>IF(C1123&gt;2500,"HIGH",IF(C1123&gt;1000,"MEDIUM",IF(C1123&lt;1000,"LOW",0)))</f>
        <v>HIGH</v>
      </c>
    </row>
    <row r="1124" spans="1:16" x14ac:dyDescent="0.35">
      <c r="A1124" t="s">
        <v>399</v>
      </c>
      <c r="B1124">
        <v>3423</v>
      </c>
      <c r="C1124">
        <v>804</v>
      </c>
      <c r="D1124">
        <v>4</v>
      </c>
      <c r="E1124" t="s">
        <v>12</v>
      </c>
      <c r="F1124" t="s">
        <v>24</v>
      </c>
      <c r="G1124" t="s">
        <v>40</v>
      </c>
      <c r="H1124" s="1">
        <v>44037</v>
      </c>
      <c r="I1124" t="s">
        <v>401</v>
      </c>
      <c r="J1124" t="s">
        <v>61</v>
      </c>
      <c r="K1124" t="s">
        <v>62</v>
      </c>
      <c r="L1124">
        <v>2020</v>
      </c>
      <c r="M1124" t="str">
        <f>TEXT(H1124,"MM")</f>
        <v>07</v>
      </c>
      <c r="N1124" t="str">
        <f>TEXT(H1124,"DD")</f>
        <v>25</v>
      </c>
      <c r="O1124" t="str">
        <f>IF(C1124&gt;1000,"High","Low")</f>
        <v>Low</v>
      </c>
      <c r="P1124" t="str">
        <f>IF(C1124&gt;2500,"HIGH",IF(C1124&gt;1000,"MEDIUM",IF(C1124&lt;1000,"LOW",0)))</f>
        <v>LOW</v>
      </c>
    </row>
    <row r="1125" spans="1:16" x14ac:dyDescent="0.35">
      <c r="A1125" t="s">
        <v>441</v>
      </c>
      <c r="B1125">
        <v>6932</v>
      </c>
      <c r="C1125">
        <v>3218</v>
      </c>
      <c r="D1125">
        <v>20</v>
      </c>
      <c r="E1125" t="s">
        <v>26</v>
      </c>
      <c r="F1125" t="s">
        <v>27</v>
      </c>
      <c r="G1125" t="s">
        <v>55</v>
      </c>
      <c r="H1125" s="1">
        <v>44028</v>
      </c>
      <c r="I1125" t="s">
        <v>442</v>
      </c>
      <c r="J1125" t="s">
        <v>16</v>
      </c>
      <c r="K1125" t="s">
        <v>30</v>
      </c>
      <c r="L1125">
        <v>2020</v>
      </c>
      <c r="M1125" t="str">
        <f>TEXT(H1125,"MM")</f>
        <v>07</v>
      </c>
      <c r="N1125" t="str">
        <f>TEXT(H1125,"DD")</f>
        <v>16</v>
      </c>
      <c r="O1125" t="str">
        <f>IF(C1125&gt;1000,"High","Low")</f>
        <v>High</v>
      </c>
      <c r="P1125" t="str">
        <f>IF(C1125&gt;2500,"HIGH",IF(C1125&gt;1000,"MEDIUM",IF(C1125&lt;1000,"LOW",0)))</f>
        <v>HIGH</v>
      </c>
    </row>
    <row r="1126" spans="1:16" x14ac:dyDescent="0.35">
      <c r="A1126" t="s">
        <v>899</v>
      </c>
      <c r="B1126">
        <v>4183</v>
      </c>
      <c r="C1126">
        <v>1159</v>
      </c>
      <c r="D1126">
        <v>4</v>
      </c>
      <c r="E1126" t="s">
        <v>26</v>
      </c>
      <c r="F1126" t="s">
        <v>27</v>
      </c>
      <c r="G1126" t="s">
        <v>28</v>
      </c>
      <c r="H1126" s="1">
        <v>44025</v>
      </c>
      <c r="I1126" t="s">
        <v>900</v>
      </c>
      <c r="J1126" t="s">
        <v>19</v>
      </c>
      <c r="K1126" t="s">
        <v>53</v>
      </c>
      <c r="L1126">
        <v>2020</v>
      </c>
      <c r="M1126" t="str">
        <f>TEXT(H1126,"MM")</f>
        <v>07</v>
      </c>
      <c r="N1126" t="str">
        <f>TEXT(H1126,"DD")</f>
        <v>13</v>
      </c>
      <c r="O1126" t="str">
        <f>IF(C1126&gt;1000,"High","Low")</f>
        <v>High</v>
      </c>
      <c r="P1126" t="str">
        <f>IF(C1126&gt;2500,"HIGH",IF(C1126&gt;1000,"MEDIUM",IF(C1126&lt;1000,"LOW",0)))</f>
        <v>MEDIUM</v>
      </c>
    </row>
    <row r="1127" spans="1:16" x14ac:dyDescent="0.35">
      <c r="A1127" t="s">
        <v>1095</v>
      </c>
      <c r="B1127">
        <v>3747</v>
      </c>
      <c r="C1127">
        <v>410</v>
      </c>
      <c r="D1127">
        <v>5</v>
      </c>
      <c r="E1127" t="s">
        <v>26</v>
      </c>
      <c r="F1127" t="s">
        <v>48</v>
      </c>
      <c r="G1127" t="s">
        <v>40</v>
      </c>
      <c r="H1127" s="1">
        <v>44024</v>
      </c>
      <c r="I1127" t="s">
        <v>1096</v>
      </c>
      <c r="J1127" t="s">
        <v>19</v>
      </c>
      <c r="K1127" t="s">
        <v>53</v>
      </c>
      <c r="L1127">
        <v>2020</v>
      </c>
      <c r="M1127" t="str">
        <f>TEXT(H1127,"MM")</f>
        <v>07</v>
      </c>
      <c r="N1127" t="str">
        <f>TEXT(H1127,"DD")</f>
        <v>12</v>
      </c>
      <c r="O1127" t="str">
        <f>IF(C1127&gt;1000,"High","Low")</f>
        <v>Low</v>
      </c>
      <c r="P1127" t="str">
        <f>IF(C1127&gt;2500,"HIGH",IF(C1127&gt;1000,"MEDIUM",IF(C1127&lt;1000,"LOW",0)))</f>
        <v>LOW</v>
      </c>
    </row>
    <row r="1128" spans="1:16" x14ac:dyDescent="0.35">
      <c r="A1128" t="s">
        <v>1095</v>
      </c>
      <c r="B1128">
        <v>3194</v>
      </c>
      <c r="C1128">
        <v>534</v>
      </c>
      <c r="D1128">
        <v>4</v>
      </c>
      <c r="E1128" t="s">
        <v>26</v>
      </c>
      <c r="F1128" t="s">
        <v>66</v>
      </c>
      <c r="G1128" t="s">
        <v>14</v>
      </c>
      <c r="H1128" s="1">
        <v>44024</v>
      </c>
      <c r="I1128" t="s">
        <v>1096</v>
      </c>
      <c r="J1128" t="s">
        <v>19</v>
      </c>
      <c r="K1128" t="s">
        <v>53</v>
      </c>
      <c r="L1128">
        <v>2020</v>
      </c>
      <c r="M1128" t="str">
        <f>TEXT(H1128,"MM")</f>
        <v>07</v>
      </c>
      <c r="N1128" t="str">
        <f>TEXT(H1128,"DD")</f>
        <v>12</v>
      </c>
      <c r="O1128" t="str">
        <f>IF(C1128&gt;1000,"High","Low")</f>
        <v>Low</v>
      </c>
      <c r="P1128" t="str">
        <f>IF(C1128&gt;2500,"HIGH",IF(C1128&gt;1000,"MEDIUM",IF(C1128&lt;1000,"LOW",0)))</f>
        <v>LOW</v>
      </c>
    </row>
    <row r="1129" spans="1:16" x14ac:dyDescent="0.35">
      <c r="A1129" t="s">
        <v>399</v>
      </c>
      <c r="B1129">
        <v>3423</v>
      </c>
      <c r="C1129">
        <v>804</v>
      </c>
      <c r="D1129">
        <v>4</v>
      </c>
      <c r="E1129" t="s">
        <v>12</v>
      </c>
      <c r="F1129" t="s">
        <v>24</v>
      </c>
      <c r="G1129" t="s">
        <v>40</v>
      </c>
      <c r="H1129" s="1">
        <v>44021</v>
      </c>
      <c r="I1129" t="s">
        <v>400</v>
      </c>
      <c r="J1129" t="s">
        <v>19</v>
      </c>
      <c r="K1129" t="s">
        <v>136</v>
      </c>
      <c r="L1129">
        <v>2020</v>
      </c>
      <c r="M1129" t="str">
        <f>TEXT(H1129,"MM")</f>
        <v>07</v>
      </c>
      <c r="N1129" t="str">
        <f>TEXT(H1129,"DD")</f>
        <v>09</v>
      </c>
      <c r="O1129" t="str">
        <f>IF(C1129&gt;1000,"High","Low")</f>
        <v>Low</v>
      </c>
      <c r="P1129" t="str">
        <f>IF(C1129&gt;2500,"HIGH",IF(C1129&gt;1000,"MEDIUM",IF(C1129&lt;1000,"LOW",0)))</f>
        <v>LOW</v>
      </c>
    </row>
    <row r="1130" spans="1:16" x14ac:dyDescent="0.35">
      <c r="A1130" t="s">
        <v>1188</v>
      </c>
      <c r="B1130">
        <v>9775</v>
      </c>
      <c r="C1130">
        <v>4507</v>
      </c>
      <c r="D1130">
        <v>5</v>
      </c>
      <c r="E1130" t="s">
        <v>26</v>
      </c>
      <c r="F1130" t="s">
        <v>48</v>
      </c>
      <c r="G1130" t="s">
        <v>14</v>
      </c>
      <c r="H1130" s="1">
        <v>44018</v>
      </c>
      <c r="I1130" t="s">
        <v>1189</v>
      </c>
      <c r="J1130" t="s">
        <v>81</v>
      </c>
      <c r="K1130" t="s">
        <v>88</v>
      </c>
      <c r="L1130">
        <v>2020</v>
      </c>
      <c r="M1130" t="str">
        <f>TEXT(H1130,"MM")</f>
        <v>07</v>
      </c>
      <c r="N1130" t="str">
        <f>TEXT(H1130,"DD")</f>
        <v>06</v>
      </c>
      <c r="O1130" t="str">
        <f>IF(C1130&gt;1000,"High","Low")</f>
        <v>High</v>
      </c>
      <c r="P1130" t="str">
        <f>IF(C1130&gt;2500,"HIGH",IF(C1130&gt;1000,"MEDIUM",IF(C1130&lt;1000,"LOW",0)))</f>
        <v>HIGH</v>
      </c>
    </row>
    <row r="1131" spans="1:16" x14ac:dyDescent="0.35">
      <c r="A1131" t="s">
        <v>1028</v>
      </c>
      <c r="B1131">
        <v>1778</v>
      </c>
      <c r="C1131">
        <v>285</v>
      </c>
      <c r="D1131">
        <v>4</v>
      </c>
      <c r="E1131" t="s">
        <v>26</v>
      </c>
      <c r="F1131" t="s">
        <v>27</v>
      </c>
      <c r="G1131" t="s">
        <v>40</v>
      </c>
      <c r="H1131" s="1">
        <v>44016</v>
      </c>
      <c r="I1131" t="s">
        <v>1029</v>
      </c>
      <c r="J1131" t="s">
        <v>22</v>
      </c>
      <c r="K1131" t="s">
        <v>44</v>
      </c>
      <c r="L1131">
        <v>2020</v>
      </c>
      <c r="M1131" t="str">
        <f>TEXT(H1131,"MM")</f>
        <v>07</v>
      </c>
      <c r="N1131" t="str">
        <f>TEXT(H1131,"DD")</f>
        <v>04</v>
      </c>
      <c r="O1131" t="str">
        <f>IF(C1131&gt;1000,"High","Low")</f>
        <v>Low</v>
      </c>
      <c r="P1131" t="str">
        <f>IF(C1131&gt;2500,"HIGH",IF(C1131&gt;1000,"MEDIUM",IF(C1131&lt;1000,"LOW",0)))</f>
        <v>LOW</v>
      </c>
    </row>
    <row r="1132" spans="1:16" x14ac:dyDescent="0.35">
      <c r="A1132" t="s">
        <v>1330</v>
      </c>
      <c r="B1132">
        <v>2101</v>
      </c>
      <c r="C1132">
        <v>287</v>
      </c>
      <c r="D1132">
        <v>8</v>
      </c>
      <c r="E1132" t="s">
        <v>26</v>
      </c>
      <c r="F1132" t="s">
        <v>27</v>
      </c>
      <c r="G1132" t="s">
        <v>55</v>
      </c>
      <c r="H1132" s="1">
        <v>44016</v>
      </c>
      <c r="I1132" t="s">
        <v>641</v>
      </c>
      <c r="J1132" t="s">
        <v>81</v>
      </c>
      <c r="K1132" t="s">
        <v>96</v>
      </c>
      <c r="L1132">
        <v>2020</v>
      </c>
      <c r="M1132" t="str">
        <f>TEXT(H1132,"MM")</f>
        <v>07</v>
      </c>
      <c r="N1132" t="str">
        <f>TEXT(H1132,"DD")</f>
        <v>04</v>
      </c>
      <c r="O1132" t="str">
        <f>IF(C1132&gt;1000,"High","Low")</f>
        <v>Low</v>
      </c>
      <c r="P1132" t="str">
        <f>IF(C1132&gt;2500,"HIGH",IF(C1132&gt;1000,"MEDIUM",IF(C1132&lt;1000,"LOW",0)))</f>
        <v>LOW</v>
      </c>
    </row>
    <row r="1133" spans="1:16" x14ac:dyDescent="0.35">
      <c r="A1133" t="s">
        <v>788</v>
      </c>
      <c r="B1133">
        <v>717</v>
      </c>
      <c r="C1133">
        <v>158</v>
      </c>
      <c r="D1133">
        <v>16</v>
      </c>
      <c r="E1133" t="s">
        <v>38</v>
      </c>
      <c r="F1133" t="s">
        <v>39</v>
      </c>
      <c r="G1133" t="s">
        <v>40</v>
      </c>
      <c r="H1133" s="1">
        <v>44006</v>
      </c>
      <c r="I1133" t="s">
        <v>790</v>
      </c>
      <c r="J1133" t="s">
        <v>16</v>
      </c>
      <c r="K1133" t="s">
        <v>17</v>
      </c>
      <c r="L1133">
        <v>2020</v>
      </c>
      <c r="M1133" t="str">
        <f>TEXT(H1133,"MM")</f>
        <v>06</v>
      </c>
      <c r="N1133" t="str">
        <f>TEXT(H1133,"DD")</f>
        <v>24</v>
      </c>
      <c r="O1133" t="str">
        <f>IF(C1133&gt;1000,"High","Low")</f>
        <v>Low</v>
      </c>
      <c r="P1133" t="str">
        <f>IF(C1133&gt;2500,"HIGH",IF(C1133&gt;1000,"MEDIUM",IF(C1133&lt;1000,"LOW",0)))</f>
        <v>LOW</v>
      </c>
    </row>
    <row r="1134" spans="1:16" x14ac:dyDescent="0.35">
      <c r="A1134" t="s">
        <v>788</v>
      </c>
      <c r="B1134">
        <v>508</v>
      </c>
      <c r="C1134">
        <v>177</v>
      </c>
      <c r="D1134">
        <v>17</v>
      </c>
      <c r="E1134" t="s">
        <v>38</v>
      </c>
      <c r="F1134" t="s">
        <v>50</v>
      </c>
      <c r="G1134" t="s">
        <v>14</v>
      </c>
      <c r="H1134" s="1">
        <v>44006</v>
      </c>
      <c r="I1134" t="s">
        <v>790</v>
      </c>
      <c r="J1134" t="s">
        <v>16</v>
      </c>
      <c r="K1134" t="s">
        <v>17</v>
      </c>
      <c r="L1134">
        <v>2020</v>
      </c>
      <c r="M1134" t="str">
        <f>TEXT(H1134,"MM")</f>
        <v>06</v>
      </c>
      <c r="N1134" t="str">
        <f>TEXT(H1134,"DD")</f>
        <v>24</v>
      </c>
      <c r="O1134" t="str">
        <f>IF(C1134&gt;1000,"High","Low")</f>
        <v>Low</v>
      </c>
      <c r="P1134" t="str">
        <f>IF(C1134&gt;2500,"HIGH",IF(C1134&gt;1000,"MEDIUM",IF(C1134&lt;1000,"LOW",0)))</f>
        <v>LOW</v>
      </c>
    </row>
    <row r="1135" spans="1:16" x14ac:dyDescent="0.35">
      <c r="A1135" t="s">
        <v>433</v>
      </c>
      <c r="B1135">
        <v>7684</v>
      </c>
      <c r="C1135">
        <v>1157</v>
      </c>
      <c r="D1135">
        <v>12</v>
      </c>
      <c r="E1135" t="s">
        <v>38</v>
      </c>
      <c r="F1135" t="s">
        <v>50</v>
      </c>
      <c r="G1135" t="s">
        <v>55</v>
      </c>
      <c r="H1135" s="1">
        <v>44005</v>
      </c>
      <c r="I1135" t="s">
        <v>435</v>
      </c>
      <c r="J1135" t="s">
        <v>22</v>
      </c>
      <c r="K1135" t="s">
        <v>23</v>
      </c>
      <c r="L1135">
        <v>2020</v>
      </c>
      <c r="M1135" t="str">
        <f>TEXT(H1135,"MM")</f>
        <v>06</v>
      </c>
      <c r="N1135" t="str">
        <f>TEXT(H1135,"DD")</f>
        <v>23</v>
      </c>
      <c r="O1135" t="str">
        <f>IF(C1135&gt;1000,"High","Low")</f>
        <v>High</v>
      </c>
      <c r="P1135" t="str">
        <f>IF(C1135&gt;2500,"HIGH",IF(C1135&gt;1000,"MEDIUM",IF(C1135&lt;1000,"LOW",0)))</f>
        <v>MEDIUM</v>
      </c>
    </row>
    <row r="1136" spans="1:16" x14ac:dyDescent="0.35">
      <c r="A1136" t="s">
        <v>1275</v>
      </c>
      <c r="B1136">
        <v>7786</v>
      </c>
      <c r="C1136">
        <v>1202</v>
      </c>
      <c r="D1136">
        <v>4</v>
      </c>
      <c r="E1136" t="s">
        <v>38</v>
      </c>
      <c r="F1136" t="s">
        <v>50</v>
      </c>
      <c r="G1136" t="s">
        <v>34</v>
      </c>
      <c r="H1136" s="1">
        <v>44005</v>
      </c>
      <c r="I1136" t="s">
        <v>1276</v>
      </c>
      <c r="J1136" t="s">
        <v>19</v>
      </c>
      <c r="K1136" t="s">
        <v>136</v>
      </c>
      <c r="L1136">
        <v>2020</v>
      </c>
      <c r="M1136" t="str">
        <f>TEXT(H1136,"MM")</f>
        <v>06</v>
      </c>
      <c r="N1136" t="str">
        <f>TEXT(H1136,"DD")</f>
        <v>23</v>
      </c>
      <c r="O1136" t="str">
        <f>IF(C1136&gt;1000,"High","Low")</f>
        <v>High</v>
      </c>
      <c r="P1136" t="str">
        <f>IF(C1136&gt;2500,"HIGH",IF(C1136&gt;1000,"MEDIUM",IF(C1136&lt;1000,"LOW",0)))</f>
        <v>MEDIUM</v>
      </c>
    </row>
    <row r="1137" spans="1:16" x14ac:dyDescent="0.35">
      <c r="A1137" t="s">
        <v>626</v>
      </c>
      <c r="B1137">
        <v>8994</v>
      </c>
      <c r="C1137">
        <v>1481</v>
      </c>
      <c r="D1137">
        <v>15</v>
      </c>
      <c r="E1137" t="s">
        <v>12</v>
      </c>
      <c r="F1137" t="s">
        <v>69</v>
      </c>
      <c r="G1137" t="s">
        <v>40</v>
      </c>
      <c r="H1137" s="1">
        <v>44003</v>
      </c>
      <c r="I1137" t="s">
        <v>627</v>
      </c>
      <c r="J1137" t="s">
        <v>36</v>
      </c>
      <c r="K1137" t="s">
        <v>64</v>
      </c>
      <c r="L1137">
        <v>2020</v>
      </c>
      <c r="M1137" t="str">
        <f>TEXT(H1137,"MM")</f>
        <v>06</v>
      </c>
      <c r="N1137" t="str">
        <f>TEXT(H1137,"DD")</f>
        <v>21</v>
      </c>
      <c r="O1137" t="str">
        <f>IF(C1137&gt;1000,"High","Low")</f>
        <v>High</v>
      </c>
      <c r="P1137" t="str">
        <f>IF(C1137&gt;2500,"HIGH",IF(C1137&gt;1000,"MEDIUM",IF(C1137&lt;1000,"LOW",0)))</f>
        <v>MEDIUM</v>
      </c>
    </row>
    <row r="1138" spans="1:16" x14ac:dyDescent="0.35">
      <c r="A1138" t="s">
        <v>1003</v>
      </c>
      <c r="B1138">
        <v>2472</v>
      </c>
      <c r="C1138">
        <v>211</v>
      </c>
      <c r="D1138">
        <v>5</v>
      </c>
      <c r="E1138" t="s">
        <v>12</v>
      </c>
      <c r="F1138" t="s">
        <v>24</v>
      </c>
      <c r="G1138" t="s">
        <v>55</v>
      </c>
      <c r="H1138" s="1">
        <v>44003</v>
      </c>
      <c r="I1138" t="s">
        <v>1004</v>
      </c>
      <c r="J1138" t="s">
        <v>36</v>
      </c>
      <c r="K1138" t="s">
        <v>64</v>
      </c>
      <c r="L1138">
        <v>2020</v>
      </c>
      <c r="M1138" t="str">
        <f>TEXT(H1138,"MM")</f>
        <v>06</v>
      </c>
      <c r="N1138" t="str">
        <f>TEXT(H1138,"DD")</f>
        <v>21</v>
      </c>
      <c r="O1138" t="str">
        <f>IF(C1138&gt;1000,"High","Low")</f>
        <v>Low</v>
      </c>
      <c r="P1138" t="str">
        <f>IF(C1138&gt;2500,"HIGH",IF(C1138&gt;1000,"MEDIUM",IF(C1138&lt;1000,"LOW",0)))</f>
        <v>LOW</v>
      </c>
    </row>
    <row r="1139" spans="1:16" x14ac:dyDescent="0.35">
      <c r="A1139" t="s">
        <v>257</v>
      </c>
      <c r="B1139">
        <v>9965</v>
      </c>
      <c r="C1139">
        <v>3033</v>
      </c>
      <c r="D1139">
        <v>16</v>
      </c>
      <c r="E1139" t="s">
        <v>26</v>
      </c>
      <c r="F1139" t="s">
        <v>48</v>
      </c>
      <c r="G1139" t="s">
        <v>55</v>
      </c>
      <c r="H1139" s="1">
        <v>43999</v>
      </c>
      <c r="I1139" t="s">
        <v>258</v>
      </c>
      <c r="J1139" t="s">
        <v>36</v>
      </c>
      <c r="K1139" t="s">
        <v>77</v>
      </c>
      <c r="L1139">
        <v>2020</v>
      </c>
      <c r="M1139" t="str">
        <f>TEXT(H1139,"MM")</f>
        <v>06</v>
      </c>
      <c r="N1139" t="str">
        <f>TEXT(H1139,"DD")</f>
        <v>17</v>
      </c>
      <c r="O1139" t="str">
        <f>IF(C1139&gt;1000,"High","Low")</f>
        <v>High</v>
      </c>
      <c r="P1139" t="str">
        <f>IF(C1139&gt;2500,"HIGH",IF(C1139&gt;1000,"MEDIUM",IF(C1139&lt;1000,"LOW",0)))</f>
        <v>HIGH</v>
      </c>
    </row>
    <row r="1140" spans="1:16" x14ac:dyDescent="0.35">
      <c r="A1140" t="s">
        <v>367</v>
      </c>
      <c r="B1140">
        <v>1231</v>
      </c>
      <c r="C1140">
        <v>214</v>
      </c>
      <c r="D1140">
        <v>20</v>
      </c>
      <c r="E1140" t="s">
        <v>12</v>
      </c>
      <c r="F1140" t="s">
        <v>33</v>
      </c>
      <c r="G1140" t="s">
        <v>28</v>
      </c>
      <c r="H1140" s="1">
        <v>43998</v>
      </c>
      <c r="I1140" t="s">
        <v>369</v>
      </c>
      <c r="J1140" t="s">
        <v>22</v>
      </c>
      <c r="K1140" t="s">
        <v>58</v>
      </c>
      <c r="L1140">
        <v>2020</v>
      </c>
      <c r="M1140" t="str">
        <f>TEXT(H1140,"MM")</f>
        <v>06</v>
      </c>
      <c r="N1140" t="str">
        <f>TEXT(H1140,"DD")</f>
        <v>16</v>
      </c>
      <c r="O1140" t="str">
        <f>IF(C1140&gt;1000,"High","Low")</f>
        <v>Low</v>
      </c>
      <c r="P1140" t="str">
        <f>IF(C1140&gt;2500,"HIGH",IF(C1140&gt;1000,"MEDIUM",IF(C1140&lt;1000,"LOW",0)))</f>
        <v>LOW</v>
      </c>
    </row>
    <row r="1141" spans="1:16" x14ac:dyDescent="0.35">
      <c r="A1141" t="s">
        <v>1258</v>
      </c>
      <c r="B1141">
        <v>5461</v>
      </c>
      <c r="C1141">
        <v>1214</v>
      </c>
      <c r="D1141">
        <v>7</v>
      </c>
      <c r="E1141" t="s">
        <v>38</v>
      </c>
      <c r="F1141" t="s">
        <v>50</v>
      </c>
      <c r="G1141" t="s">
        <v>40</v>
      </c>
      <c r="H1141" s="1">
        <v>43989</v>
      </c>
      <c r="I1141" t="s">
        <v>1259</v>
      </c>
      <c r="J1141" t="s">
        <v>22</v>
      </c>
      <c r="K1141" t="s">
        <v>58</v>
      </c>
      <c r="L1141">
        <v>2020</v>
      </c>
      <c r="M1141" t="str">
        <f>TEXT(H1141,"MM")</f>
        <v>06</v>
      </c>
      <c r="N1141" t="str">
        <f>TEXT(H1141,"DD")</f>
        <v>07</v>
      </c>
      <c r="O1141" t="str">
        <f>IF(C1141&gt;1000,"High","Low")</f>
        <v>High</v>
      </c>
      <c r="P1141" t="str">
        <f>IF(C1141&gt;2500,"HIGH",IF(C1141&gt;1000,"MEDIUM",IF(C1141&lt;1000,"LOW",0)))</f>
        <v>MEDIUM</v>
      </c>
    </row>
    <row r="1142" spans="1:16" x14ac:dyDescent="0.35">
      <c r="A1142" t="s">
        <v>1398</v>
      </c>
      <c r="B1142">
        <v>2082</v>
      </c>
      <c r="C1142">
        <v>642</v>
      </c>
      <c r="D1142">
        <v>8</v>
      </c>
      <c r="E1142" t="s">
        <v>12</v>
      </c>
      <c r="F1142" t="s">
        <v>69</v>
      </c>
      <c r="G1142" t="s">
        <v>34</v>
      </c>
      <c r="H1142" s="1">
        <v>43984</v>
      </c>
      <c r="I1142" t="s">
        <v>1399</v>
      </c>
      <c r="J1142" t="s">
        <v>22</v>
      </c>
      <c r="K1142" t="s">
        <v>58</v>
      </c>
      <c r="L1142">
        <v>2020</v>
      </c>
      <c r="M1142" t="str">
        <f>TEXT(H1142,"MM")</f>
        <v>06</v>
      </c>
      <c r="N1142" t="str">
        <f>TEXT(H1142,"DD")</f>
        <v>02</v>
      </c>
      <c r="O1142" t="str">
        <f>IF(C1142&gt;1000,"High","Low")</f>
        <v>Low</v>
      </c>
      <c r="P1142" t="str">
        <f>IF(C1142&gt;2500,"HIGH",IF(C1142&gt;1000,"MEDIUM",IF(C1142&lt;1000,"LOW",0)))</f>
        <v>LOW</v>
      </c>
    </row>
    <row r="1143" spans="1:16" x14ac:dyDescent="0.35">
      <c r="A1143" t="s">
        <v>773</v>
      </c>
      <c r="B1143">
        <v>1579</v>
      </c>
      <c r="C1143">
        <v>602</v>
      </c>
      <c r="D1143">
        <v>9</v>
      </c>
      <c r="E1143" t="s">
        <v>12</v>
      </c>
      <c r="F1143" t="s">
        <v>33</v>
      </c>
      <c r="G1143" t="s">
        <v>40</v>
      </c>
      <c r="H1143" s="1">
        <v>43975</v>
      </c>
      <c r="I1143" t="s">
        <v>774</v>
      </c>
      <c r="J1143" t="s">
        <v>81</v>
      </c>
      <c r="K1143" t="s">
        <v>88</v>
      </c>
      <c r="L1143">
        <v>2020</v>
      </c>
      <c r="M1143" t="str">
        <f>TEXT(H1143,"MM")</f>
        <v>05</v>
      </c>
      <c r="N1143" t="str">
        <f>TEXT(H1143,"DD")</f>
        <v>24</v>
      </c>
      <c r="O1143" t="str">
        <f>IF(C1143&gt;1000,"High","Low")</f>
        <v>Low</v>
      </c>
      <c r="P1143" t="str">
        <f>IF(C1143&gt;2500,"HIGH",IF(C1143&gt;1000,"MEDIUM",IF(C1143&lt;1000,"LOW",0)))</f>
        <v>LOW</v>
      </c>
    </row>
    <row r="1144" spans="1:16" x14ac:dyDescent="0.35">
      <c r="A1144" t="s">
        <v>773</v>
      </c>
      <c r="B1144">
        <v>3760</v>
      </c>
      <c r="C1144">
        <v>1849</v>
      </c>
      <c r="D1144">
        <v>19</v>
      </c>
      <c r="E1144" t="s">
        <v>38</v>
      </c>
      <c r="F1144" t="s">
        <v>42</v>
      </c>
      <c r="G1144" t="s">
        <v>34</v>
      </c>
      <c r="H1144" s="1">
        <v>43975</v>
      </c>
      <c r="I1144" t="s">
        <v>774</v>
      </c>
      <c r="J1144" t="s">
        <v>81</v>
      </c>
      <c r="K1144" t="s">
        <v>88</v>
      </c>
      <c r="L1144">
        <v>2020</v>
      </c>
      <c r="M1144" t="str">
        <f>TEXT(H1144,"MM")</f>
        <v>05</v>
      </c>
      <c r="N1144" t="str">
        <f>TEXT(H1144,"DD")</f>
        <v>24</v>
      </c>
      <c r="O1144" t="str">
        <f>IF(C1144&gt;1000,"High","Low")</f>
        <v>High</v>
      </c>
      <c r="P1144" t="str">
        <f>IF(C1144&gt;2500,"HIGH",IF(C1144&gt;1000,"MEDIUM",IF(C1144&lt;1000,"LOW",0)))</f>
        <v>MEDIUM</v>
      </c>
    </row>
    <row r="1145" spans="1:16" x14ac:dyDescent="0.35">
      <c r="A1145" t="s">
        <v>913</v>
      </c>
      <c r="B1145">
        <v>8490</v>
      </c>
      <c r="C1145">
        <v>800</v>
      </c>
      <c r="D1145">
        <v>1</v>
      </c>
      <c r="E1145" t="s">
        <v>26</v>
      </c>
      <c r="F1145" t="s">
        <v>27</v>
      </c>
      <c r="G1145" t="s">
        <v>34</v>
      </c>
      <c r="H1145" s="1">
        <v>43975</v>
      </c>
      <c r="I1145" t="s">
        <v>914</v>
      </c>
      <c r="J1145" t="s">
        <v>22</v>
      </c>
      <c r="K1145" t="s">
        <v>44</v>
      </c>
      <c r="L1145">
        <v>2020</v>
      </c>
      <c r="M1145" t="str">
        <f>TEXT(H1145,"MM")</f>
        <v>05</v>
      </c>
      <c r="N1145" t="str">
        <f>TEXT(H1145,"DD")</f>
        <v>24</v>
      </c>
      <c r="O1145" t="str">
        <f>IF(C1145&gt;1000,"High","Low")</f>
        <v>Low</v>
      </c>
      <c r="P1145" t="str">
        <f>IF(C1145&gt;2500,"HIGH",IF(C1145&gt;1000,"MEDIUM",IF(C1145&lt;1000,"LOW",0)))</f>
        <v>LOW</v>
      </c>
    </row>
    <row r="1146" spans="1:16" x14ac:dyDescent="0.35">
      <c r="A1146" t="s">
        <v>886</v>
      </c>
      <c r="B1146">
        <v>3573</v>
      </c>
      <c r="C1146">
        <v>562</v>
      </c>
      <c r="D1146">
        <v>7</v>
      </c>
      <c r="E1146" t="s">
        <v>26</v>
      </c>
      <c r="F1146" t="s">
        <v>27</v>
      </c>
      <c r="G1146" t="s">
        <v>34</v>
      </c>
      <c r="H1146" s="1">
        <v>43974</v>
      </c>
      <c r="I1146" t="s">
        <v>887</v>
      </c>
      <c r="J1146" t="s">
        <v>36</v>
      </c>
      <c r="K1146" t="s">
        <v>64</v>
      </c>
      <c r="L1146">
        <v>2020</v>
      </c>
      <c r="M1146" t="str">
        <f>TEXT(H1146,"MM")</f>
        <v>05</v>
      </c>
      <c r="N1146" t="str">
        <f>TEXT(H1146,"DD")</f>
        <v>23</v>
      </c>
      <c r="O1146" t="str">
        <f>IF(C1146&gt;1000,"High","Low")</f>
        <v>Low</v>
      </c>
      <c r="P1146" t="str">
        <f>IF(C1146&gt;2500,"HIGH",IF(C1146&gt;1000,"MEDIUM",IF(C1146&lt;1000,"LOW",0)))</f>
        <v>LOW</v>
      </c>
    </row>
    <row r="1147" spans="1:16" x14ac:dyDescent="0.35">
      <c r="A1147" t="s">
        <v>886</v>
      </c>
      <c r="B1147">
        <v>8055</v>
      </c>
      <c r="C1147">
        <v>661</v>
      </c>
      <c r="D1147">
        <v>10</v>
      </c>
      <c r="E1147" t="s">
        <v>12</v>
      </c>
      <c r="F1147" t="s">
        <v>69</v>
      </c>
      <c r="G1147" t="s">
        <v>34</v>
      </c>
      <c r="H1147" s="1">
        <v>43974</v>
      </c>
      <c r="I1147" t="s">
        <v>887</v>
      </c>
      <c r="J1147" t="s">
        <v>36</v>
      </c>
      <c r="K1147" t="s">
        <v>64</v>
      </c>
      <c r="L1147">
        <v>2020</v>
      </c>
      <c r="M1147" t="str">
        <f>TEXT(H1147,"MM")</f>
        <v>05</v>
      </c>
      <c r="N1147" t="str">
        <f>TEXT(H1147,"DD")</f>
        <v>23</v>
      </c>
      <c r="O1147" t="str">
        <f>IF(C1147&gt;1000,"High","Low")</f>
        <v>Low</v>
      </c>
      <c r="P1147" t="str">
        <f>IF(C1147&gt;2500,"HIGH",IF(C1147&gt;1000,"MEDIUM",IF(C1147&lt;1000,"LOW",0)))</f>
        <v>LOW</v>
      </c>
    </row>
    <row r="1148" spans="1:16" x14ac:dyDescent="0.35">
      <c r="A1148" t="s">
        <v>299</v>
      </c>
      <c r="B1148">
        <v>2465</v>
      </c>
      <c r="C1148">
        <v>699</v>
      </c>
      <c r="D1148">
        <v>18</v>
      </c>
      <c r="E1148" t="s">
        <v>26</v>
      </c>
      <c r="F1148" t="s">
        <v>48</v>
      </c>
      <c r="G1148" t="s">
        <v>28</v>
      </c>
      <c r="H1148" s="1">
        <v>43973</v>
      </c>
      <c r="I1148" t="s">
        <v>300</v>
      </c>
      <c r="J1148" t="s">
        <v>36</v>
      </c>
      <c r="K1148" t="s">
        <v>77</v>
      </c>
      <c r="L1148">
        <v>2020</v>
      </c>
      <c r="M1148" t="str">
        <f>TEXT(H1148,"MM")</f>
        <v>05</v>
      </c>
      <c r="N1148" t="str">
        <f>TEXT(H1148,"DD")</f>
        <v>22</v>
      </c>
      <c r="O1148" t="str">
        <f>IF(C1148&gt;1000,"High","Low")</f>
        <v>Low</v>
      </c>
      <c r="P1148" t="str">
        <f>IF(C1148&gt;2500,"HIGH",IF(C1148&gt;1000,"MEDIUM",IF(C1148&lt;1000,"LOW",0)))</f>
        <v>LOW</v>
      </c>
    </row>
    <row r="1149" spans="1:16" x14ac:dyDescent="0.35">
      <c r="A1149" t="s">
        <v>154</v>
      </c>
      <c r="B1149">
        <v>9109</v>
      </c>
      <c r="C1149">
        <v>586</v>
      </c>
      <c r="D1149">
        <v>17</v>
      </c>
      <c r="E1149" t="s">
        <v>38</v>
      </c>
      <c r="F1149" t="s">
        <v>50</v>
      </c>
      <c r="G1149" t="s">
        <v>34</v>
      </c>
      <c r="H1149" s="1">
        <v>43968</v>
      </c>
      <c r="I1149" t="s">
        <v>155</v>
      </c>
      <c r="J1149" t="s">
        <v>16</v>
      </c>
      <c r="K1149" t="s">
        <v>17</v>
      </c>
      <c r="L1149">
        <v>2020</v>
      </c>
      <c r="M1149" t="str">
        <f>TEXT(H1149,"MM")</f>
        <v>05</v>
      </c>
      <c r="N1149" t="str">
        <f>TEXT(H1149,"DD")</f>
        <v>17</v>
      </c>
      <c r="O1149" t="str">
        <f>IF(C1149&gt;1000,"High","Low")</f>
        <v>Low</v>
      </c>
      <c r="P1149" t="str">
        <f>IF(C1149&gt;2500,"HIGH",IF(C1149&gt;1000,"MEDIUM",IF(C1149&lt;1000,"LOW",0)))</f>
        <v>LOW</v>
      </c>
    </row>
    <row r="1150" spans="1:16" x14ac:dyDescent="0.35">
      <c r="A1150" t="s">
        <v>201</v>
      </c>
      <c r="B1150">
        <v>6517</v>
      </c>
      <c r="C1150">
        <v>1581</v>
      </c>
      <c r="D1150">
        <v>10</v>
      </c>
      <c r="E1150" t="s">
        <v>26</v>
      </c>
      <c r="F1150" t="s">
        <v>54</v>
      </c>
      <c r="G1150" t="s">
        <v>28</v>
      </c>
      <c r="H1150" s="1">
        <v>43965</v>
      </c>
      <c r="I1150" t="s">
        <v>203</v>
      </c>
      <c r="J1150" t="s">
        <v>16</v>
      </c>
      <c r="K1150" t="s">
        <v>120</v>
      </c>
      <c r="L1150">
        <v>2020</v>
      </c>
      <c r="M1150" t="str">
        <f>TEXT(H1150,"MM")</f>
        <v>05</v>
      </c>
      <c r="N1150" t="str">
        <f>TEXT(H1150,"DD")</f>
        <v>14</v>
      </c>
      <c r="O1150" t="str">
        <f>IF(C1150&gt;1000,"High","Low")</f>
        <v>High</v>
      </c>
      <c r="P1150" t="str">
        <f>IF(C1150&gt;2500,"HIGH",IF(C1150&gt;1000,"MEDIUM",IF(C1150&lt;1000,"LOW",0)))</f>
        <v>MEDIUM</v>
      </c>
    </row>
    <row r="1151" spans="1:16" x14ac:dyDescent="0.35">
      <c r="A1151" t="s">
        <v>201</v>
      </c>
      <c r="B1151">
        <v>1166</v>
      </c>
      <c r="C1151">
        <v>349</v>
      </c>
      <c r="D1151">
        <v>11</v>
      </c>
      <c r="E1151" t="s">
        <v>38</v>
      </c>
      <c r="F1151" t="s">
        <v>39</v>
      </c>
      <c r="G1151" t="s">
        <v>40</v>
      </c>
      <c r="H1151" s="1">
        <v>43965</v>
      </c>
      <c r="I1151" t="s">
        <v>203</v>
      </c>
      <c r="J1151" t="s">
        <v>16</v>
      </c>
      <c r="K1151" t="s">
        <v>120</v>
      </c>
      <c r="L1151">
        <v>2020</v>
      </c>
      <c r="M1151" t="str">
        <f>TEXT(H1151,"MM")</f>
        <v>05</v>
      </c>
      <c r="N1151" t="str">
        <f>TEXT(H1151,"DD")</f>
        <v>14</v>
      </c>
      <c r="O1151" t="str">
        <f>IF(C1151&gt;1000,"High","Low")</f>
        <v>Low</v>
      </c>
      <c r="P1151" t="str">
        <f>IF(C1151&gt;2500,"HIGH",IF(C1151&gt;1000,"MEDIUM",IF(C1151&lt;1000,"LOW",0)))</f>
        <v>LOW</v>
      </c>
    </row>
    <row r="1152" spans="1:16" x14ac:dyDescent="0.35">
      <c r="A1152" t="s">
        <v>706</v>
      </c>
      <c r="B1152">
        <v>7441</v>
      </c>
      <c r="C1152">
        <v>867</v>
      </c>
      <c r="D1152">
        <v>12</v>
      </c>
      <c r="E1152" t="s">
        <v>38</v>
      </c>
      <c r="F1152" t="s">
        <v>50</v>
      </c>
      <c r="G1152" t="s">
        <v>55</v>
      </c>
      <c r="H1152" s="1">
        <v>43964</v>
      </c>
      <c r="I1152" t="s">
        <v>708</v>
      </c>
      <c r="J1152" t="s">
        <v>61</v>
      </c>
      <c r="K1152" t="s">
        <v>73</v>
      </c>
      <c r="L1152">
        <v>2020</v>
      </c>
      <c r="M1152" t="str">
        <f>TEXT(H1152,"MM")</f>
        <v>05</v>
      </c>
      <c r="N1152" t="str">
        <f>TEXT(H1152,"DD")</f>
        <v>13</v>
      </c>
      <c r="O1152" t="str">
        <f>IF(C1152&gt;1000,"High","Low")</f>
        <v>Low</v>
      </c>
      <c r="P1152" t="str">
        <f>IF(C1152&gt;2500,"HIGH",IF(C1152&gt;1000,"MEDIUM",IF(C1152&lt;1000,"LOW",0)))</f>
        <v>LOW</v>
      </c>
    </row>
    <row r="1153" spans="1:16" x14ac:dyDescent="0.35">
      <c r="A1153" t="s">
        <v>1232</v>
      </c>
      <c r="B1153">
        <v>2684</v>
      </c>
      <c r="C1153">
        <v>713</v>
      </c>
      <c r="D1153">
        <v>2</v>
      </c>
      <c r="E1153" t="s">
        <v>12</v>
      </c>
      <c r="F1153" t="s">
        <v>13</v>
      </c>
      <c r="G1153" t="s">
        <v>14</v>
      </c>
      <c r="H1153" s="1">
        <v>43962</v>
      </c>
      <c r="I1153" t="s">
        <v>1235</v>
      </c>
      <c r="J1153" t="s">
        <v>61</v>
      </c>
      <c r="K1153" t="s">
        <v>62</v>
      </c>
      <c r="L1153">
        <v>2020</v>
      </c>
      <c r="M1153" t="str">
        <f>TEXT(H1153,"MM")</f>
        <v>05</v>
      </c>
      <c r="N1153" t="str">
        <f>TEXT(H1153,"DD")</f>
        <v>11</v>
      </c>
      <c r="O1153" t="str">
        <f>IF(C1153&gt;1000,"High","Low")</f>
        <v>Low</v>
      </c>
      <c r="P1153" t="str">
        <f>IF(C1153&gt;2500,"HIGH",IF(C1153&gt;1000,"MEDIUM",IF(C1153&lt;1000,"LOW",0)))</f>
        <v>LOW</v>
      </c>
    </row>
    <row r="1154" spans="1:16" x14ac:dyDescent="0.35">
      <c r="A1154" t="s">
        <v>47</v>
      </c>
      <c r="B1154">
        <v>6851</v>
      </c>
      <c r="C1154">
        <v>2812</v>
      </c>
      <c r="D1154">
        <v>1</v>
      </c>
      <c r="E1154" t="s">
        <v>26</v>
      </c>
      <c r="F1154" t="s">
        <v>48</v>
      </c>
      <c r="G1154" t="s">
        <v>28</v>
      </c>
      <c r="H1154" s="1">
        <v>43955</v>
      </c>
      <c r="I1154" t="s">
        <v>49</v>
      </c>
      <c r="J1154" t="s">
        <v>16</v>
      </c>
      <c r="K1154" t="s">
        <v>30</v>
      </c>
      <c r="L1154">
        <v>2020</v>
      </c>
      <c r="M1154" t="str">
        <f>TEXT(H1154,"MM")</f>
        <v>05</v>
      </c>
      <c r="N1154" t="str">
        <f>TEXT(H1154,"DD")</f>
        <v>04</v>
      </c>
      <c r="O1154" t="str">
        <f>IF(C1154&gt;1000,"High","Low")</f>
        <v>High</v>
      </c>
      <c r="P1154" t="str">
        <f>IF(C1154&gt;2500,"HIGH",IF(C1154&gt;1000,"MEDIUM",IF(C1154&lt;1000,"LOW",0)))</f>
        <v>HIGH</v>
      </c>
    </row>
    <row r="1155" spans="1:16" x14ac:dyDescent="0.35">
      <c r="A1155" t="s">
        <v>47</v>
      </c>
      <c r="B1155">
        <v>7626</v>
      </c>
      <c r="C1155">
        <v>1046</v>
      </c>
      <c r="D1155">
        <v>15</v>
      </c>
      <c r="E1155" t="s">
        <v>38</v>
      </c>
      <c r="F1155" t="s">
        <v>50</v>
      </c>
      <c r="G1155" t="s">
        <v>40</v>
      </c>
      <c r="H1155" s="1">
        <v>43955</v>
      </c>
      <c r="I1155" t="s">
        <v>49</v>
      </c>
      <c r="J1155" t="s">
        <v>16</v>
      </c>
      <c r="K1155" t="s">
        <v>30</v>
      </c>
      <c r="L1155">
        <v>2020</v>
      </c>
      <c r="M1155" t="str">
        <f>TEXT(H1155,"MM")</f>
        <v>05</v>
      </c>
      <c r="N1155" t="str">
        <f>TEXT(H1155,"DD")</f>
        <v>04</v>
      </c>
      <c r="O1155" t="str">
        <f>IF(C1155&gt;1000,"High","Low")</f>
        <v>High</v>
      </c>
      <c r="P1155" t="str">
        <f>IF(C1155&gt;2500,"HIGH",IF(C1155&gt;1000,"MEDIUM",IF(C1155&lt;1000,"LOW",0)))</f>
        <v>MEDIUM</v>
      </c>
    </row>
    <row r="1156" spans="1:16" x14ac:dyDescent="0.35">
      <c r="A1156" t="s">
        <v>47</v>
      </c>
      <c r="B1156">
        <v>1023</v>
      </c>
      <c r="C1156">
        <v>78</v>
      </c>
      <c r="D1156">
        <v>9</v>
      </c>
      <c r="E1156" t="s">
        <v>38</v>
      </c>
      <c r="F1156" t="s">
        <v>39</v>
      </c>
      <c r="G1156" t="s">
        <v>14</v>
      </c>
      <c r="H1156" s="1">
        <v>43955</v>
      </c>
      <c r="I1156" t="s">
        <v>49</v>
      </c>
      <c r="J1156" t="s">
        <v>16</v>
      </c>
      <c r="K1156" t="s">
        <v>30</v>
      </c>
      <c r="L1156">
        <v>2020</v>
      </c>
      <c r="M1156" t="str">
        <f>TEXT(H1156,"MM")</f>
        <v>05</v>
      </c>
      <c r="N1156" t="str">
        <f>TEXT(H1156,"DD")</f>
        <v>04</v>
      </c>
      <c r="O1156" t="str">
        <f>IF(C1156&gt;1000,"High","Low")</f>
        <v>Low</v>
      </c>
      <c r="P1156" t="str">
        <f>IF(C1156&gt;2500,"HIGH",IF(C1156&gt;1000,"MEDIUM",IF(C1156&lt;1000,"LOW",0)))</f>
        <v>LOW</v>
      </c>
    </row>
    <row r="1157" spans="1:16" x14ac:dyDescent="0.35">
      <c r="A1157" t="s">
        <v>399</v>
      </c>
      <c r="B1157">
        <v>3423</v>
      </c>
      <c r="C1157">
        <v>804</v>
      </c>
      <c r="D1157">
        <v>4</v>
      </c>
      <c r="E1157" t="s">
        <v>12</v>
      </c>
      <c r="F1157" t="s">
        <v>24</v>
      </c>
      <c r="G1157" t="s">
        <v>40</v>
      </c>
      <c r="H1157" s="1">
        <v>43955</v>
      </c>
      <c r="I1157" t="s">
        <v>403</v>
      </c>
      <c r="J1157" t="s">
        <v>61</v>
      </c>
      <c r="K1157" t="s">
        <v>62</v>
      </c>
      <c r="L1157">
        <v>2020</v>
      </c>
      <c r="M1157" t="str">
        <f>TEXT(H1157,"MM")</f>
        <v>05</v>
      </c>
      <c r="N1157" t="str">
        <f>TEXT(H1157,"DD")</f>
        <v>04</v>
      </c>
      <c r="O1157" t="str">
        <f>IF(C1157&gt;1000,"High","Low")</f>
        <v>Low</v>
      </c>
      <c r="P1157" t="str">
        <f>IF(C1157&gt;2500,"HIGH",IF(C1157&gt;1000,"MEDIUM",IF(C1157&lt;1000,"LOW",0)))</f>
        <v>LOW</v>
      </c>
    </row>
    <row r="1158" spans="1:16" x14ac:dyDescent="0.35">
      <c r="A1158" t="s">
        <v>1085</v>
      </c>
      <c r="B1158">
        <v>5028</v>
      </c>
      <c r="C1158">
        <v>1553</v>
      </c>
      <c r="D1158">
        <v>13</v>
      </c>
      <c r="E1158" t="s">
        <v>26</v>
      </c>
      <c r="F1158" t="s">
        <v>54</v>
      </c>
      <c r="G1158" t="s">
        <v>34</v>
      </c>
      <c r="H1158" s="1">
        <v>43955</v>
      </c>
      <c r="I1158" t="s">
        <v>1086</v>
      </c>
      <c r="J1158" t="s">
        <v>16</v>
      </c>
      <c r="K1158" t="s">
        <v>120</v>
      </c>
      <c r="L1158">
        <v>2020</v>
      </c>
      <c r="M1158" t="str">
        <f>TEXT(H1158,"MM")</f>
        <v>05</v>
      </c>
      <c r="N1158" t="str">
        <f>TEXT(H1158,"DD")</f>
        <v>04</v>
      </c>
      <c r="O1158" t="str">
        <f>IF(C1158&gt;1000,"High","Low")</f>
        <v>High</v>
      </c>
      <c r="P1158" t="str">
        <f>IF(C1158&gt;2500,"HIGH",IF(C1158&gt;1000,"MEDIUM",IF(C1158&lt;1000,"LOW",0)))</f>
        <v>MEDIUM</v>
      </c>
    </row>
    <row r="1159" spans="1:16" x14ac:dyDescent="0.35">
      <c r="A1159" t="s">
        <v>1324</v>
      </c>
      <c r="B1159">
        <v>6528</v>
      </c>
      <c r="C1159">
        <v>76</v>
      </c>
      <c r="D1159">
        <v>9</v>
      </c>
      <c r="E1159" t="s">
        <v>12</v>
      </c>
      <c r="F1159" t="s">
        <v>69</v>
      </c>
      <c r="G1159" t="s">
        <v>28</v>
      </c>
      <c r="H1159" s="1">
        <v>43955</v>
      </c>
      <c r="I1159" t="s">
        <v>1325</v>
      </c>
      <c r="J1159" t="s">
        <v>22</v>
      </c>
      <c r="K1159" t="s">
        <v>23</v>
      </c>
      <c r="L1159">
        <v>2020</v>
      </c>
      <c r="M1159" t="str">
        <f>TEXT(H1159,"MM")</f>
        <v>05</v>
      </c>
      <c r="N1159" t="str">
        <f>TEXT(H1159,"DD")</f>
        <v>04</v>
      </c>
      <c r="O1159" t="str">
        <f>IF(C1159&gt;1000,"High","Low")</f>
        <v>Low</v>
      </c>
      <c r="P1159" t="str">
        <f>IF(C1159&gt;2500,"HIGH",IF(C1159&gt;1000,"MEDIUM",IF(C1159&lt;1000,"LOW",0)))</f>
        <v>LOW</v>
      </c>
    </row>
    <row r="1160" spans="1:16" x14ac:dyDescent="0.35">
      <c r="A1160" t="s">
        <v>1324</v>
      </c>
      <c r="B1160">
        <v>8930</v>
      </c>
      <c r="C1160">
        <v>3374</v>
      </c>
      <c r="D1160">
        <v>12</v>
      </c>
      <c r="E1160" t="s">
        <v>38</v>
      </c>
      <c r="F1160" t="s">
        <v>50</v>
      </c>
      <c r="G1160" t="s">
        <v>28</v>
      </c>
      <c r="H1160" s="1">
        <v>43955</v>
      </c>
      <c r="I1160" t="s">
        <v>1325</v>
      </c>
      <c r="J1160" t="s">
        <v>22</v>
      </c>
      <c r="K1160" t="s">
        <v>23</v>
      </c>
      <c r="L1160">
        <v>2020</v>
      </c>
      <c r="M1160" t="str">
        <f>TEXT(H1160,"MM")</f>
        <v>05</v>
      </c>
      <c r="N1160" t="str">
        <f>TEXT(H1160,"DD")</f>
        <v>04</v>
      </c>
      <c r="O1160" t="str">
        <f>IF(C1160&gt;1000,"High","Low")</f>
        <v>High</v>
      </c>
      <c r="P1160" t="str">
        <f>IF(C1160&gt;2500,"HIGH",IF(C1160&gt;1000,"MEDIUM",IF(C1160&lt;1000,"LOW",0)))</f>
        <v>HIGH</v>
      </c>
    </row>
    <row r="1161" spans="1:16" x14ac:dyDescent="0.35">
      <c r="A1161" t="s">
        <v>443</v>
      </c>
      <c r="B1161">
        <v>7748</v>
      </c>
      <c r="C1161">
        <v>1706</v>
      </c>
      <c r="D1161">
        <v>16</v>
      </c>
      <c r="E1161" t="s">
        <v>12</v>
      </c>
      <c r="F1161" t="s">
        <v>13</v>
      </c>
      <c r="G1161" t="s">
        <v>34</v>
      </c>
      <c r="H1161" s="1">
        <v>43953</v>
      </c>
      <c r="I1161" t="s">
        <v>444</v>
      </c>
      <c r="J1161" t="s">
        <v>81</v>
      </c>
      <c r="K1161" t="s">
        <v>88</v>
      </c>
      <c r="L1161">
        <v>2020</v>
      </c>
      <c r="M1161" t="str">
        <f>TEXT(H1161,"MM")</f>
        <v>05</v>
      </c>
      <c r="N1161" t="str">
        <f>TEXT(H1161,"DD")</f>
        <v>02</v>
      </c>
      <c r="O1161" t="str">
        <f>IF(C1161&gt;1000,"High","Low")</f>
        <v>High</v>
      </c>
      <c r="P1161" t="str">
        <f>IF(C1161&gt;2500,"HIGH",IF(C1161&gt;1000,"MEDIUM",IF(C1161&lt;1000,"LOW",0)))</f>
        <v>MEDIUM</v>
      </c>
    </row>
    <row r="1162" spans="1:16" x14ac:dyDescent="0.35">
      <c r="A1162" t="s">
        <v>443</v>
      </c>
      <c r="B1162">
        <v>6381</v>
      </c>
      <c r="C1162">
        <v>2763</v>
      </c>
      <c r="D1162">
        <v>20</v>
      </c>
      <c r="E1162" t="s">
        <v>26</v>
      </c>
      <c r="F1162" t="s">
        <v>48</v>
      </c>
      <c r="G1162" t="s">
        <v>14</v>
      </c>
      <c r="H1162" s="1">
        <v>43953</v>
      </c>
      <c r="I1162" t="s">
        <v>444</v>
      </c>
      <c r="J1162" t="s">
        <v>81</v>
      </c>
      <c r="K1162" t="s">
        <v>88</v>
      </c>
      <c r="L1162">
        <v>2020</v>
      </c>
      <c r="M1162" t="str">
        <f>TEXT(H1162,"MM")</f>
        <v>05</v>
      </c>
      <c r="N1162" t="str">
        <f>TEXT(H1162,"DD")</f>
        <v>02</v>
      </c>
      <c r="O1162" t="str">
        <f>IF(C1162&gt;1000,"High","Low")</f>
        <v>High</v>
      </c>
      <c r="P1162" t="str">
        <f>IF(C1162&gt;2500,"HIGH",IF(C1162&gt;1000,"MEDIUM",IF(C1162&lt;1000,"LOW",0)))</f>
        <v>HIGH</v>
      </c>
    </row>
    <row r="1163" spans="1:16" x14ac:dyDescent="0.35">
      <c r="A1163" t="s">
        <v>443</v>
      </c>
      <c r="B1163">
        <v>992</v>
      </c>
      <c r="C1163">
        <v>64</v>
      </c>
      <c r="D1163">
        <v>6</v>
      </c>
      <c r="E1163" t="s">
        <v>12</v>
      </c>
      <c r="F1163" t="s">
        <v>69</v>
      </c>
      <c r="G1163" t="s">
        <v>40</v>
      </c>
      <c r="H1163" s="1">
        <v>43953</v>
      </c>
      <c r="I1163" t="s">
        <v>444</v>
      </c>
      <c r="J1163" t="s">
        <v>81</v>
      </c>
      <c r="K1163" t="s">
        <v>88</v>
      </c>
      <c r="L1163">
        <v>2020</v>
      </c>
      <c r="M1163" t="str">
        <f>TEXT(H1163,"MM")</f>
        <v>05</v>
      </c>
      <c r="N1163" t="str">
        <f>TEXT(H1163,"DD")</f>
        <v>02</v>
      </c>
      <c r="O1163" t="str">
        <f>IF(C1163&gt;1000,"High","Low")</f>
        <v>Low</v>
      </c>
      <c r="P1163" t="str">
        <f>IF(C1163&gt;2500,"HIGH",IF(C1163&gt;1000,"MEDIUM",IF(C1163&lt;1000,"LOW",0)))</f>
        <v>LOW</v>
      </c>
    </row>
    <row r="1164" spans="1:16" x14ac:dyDescent="0.35">
      <c r="A1164" t="s">
        <v>1078</v>
      </c>
      <c r="B1164">
        <v>3918</v>
      </c>
      <c r="C1164">
        <v>749</v>
      </c>
      <c r="D1164">
        <v>8</v>
      </c>
      <c r="E1164" t="s">
        <v>12</v>
      </c>
      <c r="F1164" t="s">
        <v>33</v>
      </c>
      <c r="G1164" t="s">
        <v>40</v>
      </c>
      <c r="H1164" s="1">
        <v>43953</v>
      </c>
      <c r="I1164" t="s">
        <v>1080</v>
      </c>
      <c r="J1164" t="s">
        <v>61</v>
      </c>
      <c r="K1164" t="s">
        <v>110</v>
      </c>
      <c r="L1164">
        <v>2020</v>
      </c>
      <c r="M1164" t="str">
        <f>TEXT(H1164,"MM")</f>
        <v>05</v>
      </c>
      <c r="N1164" t="str">
        <f>TEXT(H1164,"DD")</f>
        <v>02</v>
      </c>
      <c r="O1164" t="str">
        <f>IF(C1164&gt;1000,"High","Low")</f>
        <v>Low</v>
      </c>
      <c r="P1164" t="str">
        <f>IF(C1164&gt;2500,"HIGH",IF(C1164&gt;1000,"MEDIUM",IF(C1164&lt;1000,"LOW",0)))</f>
        <v>LOW</v>
      </c>
    </row>
    <row r="1165" spans="1:16" x14ac:dyDescent="0.35">
      <c r="A1165" t="s">
        <v>580</v>
      </c>
      <c r="B1165">
        <v>8102</v>
      </c>
      <c r="C1165">
        <v>1800</v>
      </c>
      <c r="D1165">
        <v>5</v>
      </c>
      <c r="E1165" t="s">
        <v>26</v>
      </c>
      <c r="F1165" t="s">
        <v>48</v>
      </c>
      <c r="G1165" t="s">
        <v>14</v>
      </c>
      <c r="H1165" s="1">
        <v>43950</v>
      </c>
      <c r="I1165" t="s">
        <v>582</v>
      </c>
      <c r="J1165" t="s">
        <v>22</v>
      </c>
      <c r="K1165" t="s">
        <v>23</v>
      </c>
      <c r="L1165">
        <v>2020</v>
      </c>
      <c r="M1165" t="str">
        <f>TEXT(H1165,"MM")</f>
        <v>04</v>
      </c>
      <c r="N1165" t="str">
        <f>TEXT(H1165,"DD")</f>
        <v>29</v>
      </c>
      <c r="O1165" t="str">
        <f>IF(C1165&gt;1000,"High","Low")</f>
        <v>High</v>
      </c>
      <c r="P1165" t="str">
        <f>IF(C1165&gt;2500,"HIGH",IF(C1165&gt;1000,"MEDIUM",IF(C1165&lt;1000,"LOW",0)))</f>
        <v>MEDIUM</v>
      </c>
    </row>
    <row r="1166" spans="1:16" x14ac:dyDescent="0.35">
      <c r="A1166" t="s">
        <v>580</v>
      </c>
      <c r="B1166">
        <v>3234</v>
      </c>
      <c r="C1166">
        <v>1274</v>
      </c>
      <c r="D1166">
        <v>10</v>
      </c>
      <c r="E1166" t="s">
        <v>38</v>
      </c>
      <c r="F1166" t="s">
        <v>39</v>
      </c>
      <c r="G1166" t="s">
        <v>34</v>
      </c>
      <c r="H1166" s="1">
        <v>43950</v>
      </c>
      <c r="I1166" t="s">
        <v>582</v>
      </c>
      <c r="J1166" t="s">
        <v>22</v>
      </c>
      <c r="K1166" t="s">
        <v>23</v>
      </c>
      <c r="L1166">
        <v>2020</v>
      </c>
      <c r="M1166" t="str">
        <f>TEXT(H1166,"MM")</f>
        <v>04</v>
      </c>
      <c r="N1166" t="str">
        <f>TEXT(H1166,"DD")</f>
        <v>29</v>
      </c>
      <c r="O1166" t="str">
        <f>IF(C1166&gt;1000,"High","Low")</f>
        <v>High</v>
      </c>
      <c r="P1166" t="str">
        <f>IF(C1166&gt;2500,"HIGH",IF(C1166&gt;1000,"MEDIUM",IF(C1166&lt;1000,"LOW",0)))</f>
        <v>MEDIUM</v>
      </c>
    </row>
    <row r="1167" spans="1:16" x14ac:dyDescent="0.35">
      <c r="A1167" t="s">
        <v>1321</v>
      </c>
      <c r="B1167">
        <v>3560</v>
      </c>
      <c r="C1167">
        <v>1335</v>
      </c>
      <c r="D1167">
        <v>15</v>
      </c>
      <c r="E1167" t="s">
        <v>12</v>
      </c>
      <c r="F1167" t="s">
        <v>13</v>
      </c>
      <c r="G1167" t="s">
        <v>55</v>
      </c>
      <c r="H1167" s="1">
        <v>43950</v>
      </c>
      <c r="I1167" t="s">
        <v>1322</v>
      </c>
      <c r="J1167" t="s">
        <v>22</v>
      </c>
      <c r="K1167" t="s">
        <v>44</v>
      </c>
      <c r="L1167">
        <v>2020</v>
      </c>
      <c r="M1167" t="str">
        <f>TEXT(H1167,"MM")</f>
        <v>04</v>
      </c>
      <c r="N1167" t="str">
        <f>TEXT(H1167,"DD")</f>
        <v>29</v>
      </c>
      <c r="O1167" t="str">
        <f>IF(C1167&gt;1000,"High","Low")</f>
        <v>High</v>
      </c>
      <c r="P1167" t="str">
        <f>IF(C1167&gt;2500,"HIGH",IF(C1167&gt;1000,"MEDIUM",IF(C1167&lt;1000,"LOW",0)))</f>
        <v>MEDIUM</v>
      </c>
    </row>
    <row r="1168" spans="1:16" x14ac:dyDescent="0.35">
      <c r="A1168" t="s">
        <v>556</v>
      </c>
      <c r="B1168">
        <v>2895</v>
      </c>
      <c r="C1168">
        <v>104</v>
      </c>
      <c r="D1168">
        <v>6</v>
      </c>
      <c r="E1168" t="s">
        <v>38</v>
      </c>
      <c r="F1168" t="s">
        <v>42</v>
      </c>
      <c r="G1168" t="s">
        <v>55</v>
      </c>
      <c r="H1168" s="1">
        <v>43948</v>
      </c>
      <c r="I1168" t="s">
        <v>557</v>
      </c>
      <c r="J1168" t="s">
        <v>22</v>
      </c>
      <c r="K1168" t="s">
        <v>23</v>
      </c>
      <c r="L1168">
        <v>2020</v>
      </c>
      <c r="M1168" t="str">
        <f>TEXT(H1168,"MM")</f>
        <v>04</v>
      </c>
      <c r="N1168" t="str">
        <f>TEXT(H1168,"DD")</f>
        <v>27</v>
      </c>
      <c r="O1168" t="str">
        <f>IF(C1168&gt;1000,"High","Low")</f>
        <v>Low</v>
      </c>
      <c r="P1168" t="str">
        <f>IF(C1168&gt;2500,"HIGH",IF(C1168&gt;1000,"MEDIUM",IF(C1168&lt;1000,"LOW",0)))</f>
        <v>LOW</v>
      </c>
    </row>
    <row r="1169" spans="1:16" x14ac:dyDescent="0.35">
      <c r="A1169" t="s">
        <v>556</v>
      </c>
      <c r="B1169">
        <v>697</v>
      </c>
      <c r="C1169">
        <v>116</v>
      </c>
      <c r="D1169">
        <v>1</v>
      </c>
      <c r="E1169" t="s">
        <v>38</v>
      </c>
      <c r="F1169" t="s">
        <v>42</v>
      </c>
      <c r="G1169" t="s">
        <v>14</v>
      </c>
      <c r="H1169" s="1">
        <v>43948</v>
      </c>
      <c r="I1169" t="s">
        <v>557</v>
      </c>
      <c r="J1169" t="s">
        <v>22</v>
      </c>
      <c r="K1169" t="s">
        <v>23</v>
      </c>
      <c r="L1169">
        <v>2020</v>
      </c>
      <c r="M1169" t="str">
        <f>TEXT(H1169,"MM")</f>
        <v>04</v>
      </c>
      <c r="N1169" t="str">
        <f>TEXT(H1169,"DD")</f>
        <v>27</v>
      </c>
      <c r="O1169" t="str">
        <f>IF(C1169&gt;1000,"High","Low")</f>
        <v>Low</v>
      </c>
      <c r="P1169" t="str">
        <f>IF(C1169&gt;2500,"HIGH",IF(C1169&gt;1000,"MEDIUM",IF(C1169&lt;1000,"LOW",0)))</f>
        <v>LOW</v>
      </c>
    </row>
    <row r="1170" spans="1:16" x14ac:dyDescent="0.35">
      <c r="A1170" t="s">
        <v>784</v>
      </c>
      <c r="B1170">
        <v>8706</v>
      </c>
      <c r="C1170">
        <v>1724</v>
      </c>
      <c r="D1170">
        <v>3</v>
      </c>
      <c r="E1170" t="s">
        <v>12</v>
      </c>
      <c r="F1170" t="s">
        <v>13</v>
      </c>
      <c r="G1170" t="s">
        <v>28</v>
      </c>
      <c r="H1170" s="1">
        <v>43946</v>
      </c>
      <c r="I1170" t="s">
        <v>785</v>
      </c>
      <c r="J1170" t="s">
        <v>16</v>
      </c>
      <c r="K1170" t="s">
        <v>30</v>
      </c>
      <c r="L1170">
        <v>2020</v>
      </c>
      <c r="M1170" t="str">
        <f>TEXT(H1170,"MM")</f>
        <v>04</v>
      </c>
      <c r="N1170" t="str">
        <f>TEXT(H1170,"DD")</f>
        <v>25</v>
      </c>
      <c r="O1170" t="str">
        <f>IF(C1170&gt;1000,"High","Low")</f>
        <v>High</v>
      </c>
      <c r="P1170" t="str">
        <f>IF(C1170&gt;2500,"HIGH",IF(C1170&gt;1000,"MEDIUM",IF(C1170&lt;1000,"LOW",0)))</f>
        <v>MEDIUM</v>
      </c>
    </row>
    <row r="1171" spans="1:16" x14ac:dyDescent="0.35">
      <c r="A1171" t="s">
        <v>1150</v>
      </c>
      <c r="B1171">
        <v>4904</v>
      </c>
      <c r="C1171">
        <v>469</v>
      </c>
      <c r="D1171">
        <v>2</v>
      </c>
      <c r="E1171" t="s">
        <v>26</v>
      </c>
      <c r="F1171" t="s">
        <v>27</v>
      </c>
      <c r="G1171" t="s">
        <v>28</v>
      </c>
      <c r="H1171" s="1">
        <v>43946</v>
      </c>
      <c r="I1171" t="s">
        <v>1151</v>
      </c>
      <c r="J1171" t="s">
        <v>61</v>
      </c>
      <c r="K1171" t="s">
        <v>62</v>
      </c>
      <c r="L1171">
        <v>2020</v>
      </c>
      <c r="M1171" t="str">
        <f>TEXT(H1171,"MM")</f>
        <v>04</v>
      </c>
      <c r="N1171" t="str">
        <f>TEXT(H1171,"DD")</f>
        <v>25</v>
      </c>
      <c r="O1171" t="str">
        <f>IF(C1171&gt;1000,"High","Low")</f>
        <v>Low</v>
      </c>
      <c r="P1171" t="str">
        <f>IF(C1171&gt;2500,"HIGH",IF(C1171&gt;1000,"MEDIUM",IF(C1171&lt;1000,"LOW",0)))</f>
        <v>LOW</v>
      </c>
    </row>
    <row r="1172" spans="1:16" x14ac:dyDescent="0.35">
      <c r="A1172" t="s">
        <v>1150</v>
      </c>
      <c r="B1172">
        <v>3080</v>
      </c>
      <c r="C1172">
        <v>737</v>
      </c>
      <c r="D1172">
        <v>6</v>
      </c>
      <c r="E1172" t="s">
        <v>26</v>
      </c>
      <c r="F1172" t="s">
        <v>66</v>
      </c>
      <c r="G1172" t="s">
        <v>14</v>
      </c>
      <c r="H1172" s="1">
        <v>43946</v>
      </c>
      <c r="I1172" t="s">
        <v>1151</v>
      </c>
      <c r="J1172" t="s">
        <v>61</v>
      </c>
      <c r="K1172" t="s">
        <v>62</v>
      </c>
      <c r="L1172">
        <v>2020</v>
      </c>
      <c r="M1172" t="str">
        <f>TEXT(H1172,"MM")</f>
        <v>04</v>
      </c>
      <c r="N1172" t="str">
        <f>TEXT(H1172,"DD")</f>
        <v>25</v>
      </c>
      <c r="O1172" t="str">
        <f>IF(C1172&gt;1000,"High","Low")</f>
        <v>Low</v>
      </c>
      <c r="P1172" t="str">
        <f>IF(C1172&gt;2500,"HIGH",IF(C1172&gt;1000,"MEDIUM",IF(C1172&lt;1000,"LOW",0)))</f>
        <v>LOW</v>
      </c>
    </row>
    <row r="1173" spans="1:16" x14ac:dyDescent="0.35">
      <c r="A1173" t="s">
        <v>955</v>
      </c>
      <c r="B1173">
        <v>2401</v>
      </c>
      <c r="C1173">
        <v>1163</v>
      </c>
      <c r="D1173">
        <v>10</v>
      </c>
      <c r="E1173" t="s">
        <v>38</v>
      </c>
      <c r="F1173" t="s">
        <v>89</v>
      </c>
      <c r="G1173" t="s">
        <v>14</v>
      </c>
      <c r="H1173" s="1">
        <v>43943</v>
      </c>
      <c r="I1173" t="s">
        <v>957</v>
      </c>
      <c r="J1173" t="s">
        <v>36</v>
      </c>
      <c r="K1173" t="s">
        <v>37</v>
      </c>
      <c r="L1173">
        <v>2020</v>
      </c>
      <c r="M1173" t="str">
        <f>TEXT(H1173,"MM")</f>
        <v>04</v>
      </c>
      <c r="N1173" t="str">
        <f>TEXT(H1173,"DD")</f>
        <v>22</v>
      </c>
      <c r="O1173" t="str">
        <f>IF(C1173&gt;1000,"High","Low")</f>
        <v>High</v>
      </c>
      <c r="P1173" t="str">
        <f>IF(C1173&gt;2500,"HIGH",IF(C1173&gt;1000,"MEDIUM",IF(C1173&lt;1000,"LOW",0)))</f>
        <v>MEDIUM</v>
      </c>
    </row>
    <row r="1174" spans="1:16" x14ac:dyDescent="0.35">
      <c r="A1174" t="s">
        <v>955</v>
      </c>
      <c r="B1174">
        <v>1045</v>
      </c>
      <c r="C1174">
        <v>267</v>
      </c>
      <c r="D1174">
        <v>11</v>
      </c>
      <c r="E1174" t="s">
        <v>12</v>
      </c>
      <c r="F1174" t="s">
        <v>69</v>
      </c>
      <c r="G1174" t="s">
        <v>28</v>
      </c>
      <c r="H1174" s="1">
        <v>43943</v>
      </c>
      <c r="I1174" t="s">
        <v>957</v>
      </c>
      <c r="J1174" t="s">
        <v>36</v>
      </c>
      <c r="K1174" t="s">
        <v>37</v>
      </c>
      <c r="L1174">
        <v>2020</v>
      </c>
      <c r="M1174" t="str">
        <f>TEXT(H1174,"MM")</f>
        <v>04</v>
      </c>
      <c r="N1174" t="str">
        <f>TEXT(H1174,"DD")</f>
        <v>22</v>
      </c>
      <c r="O1174" t="str">
        <f>IF(C1174&gt;1000,"High","Low")</f>
        <v>Low</v>
      </c>
      <c r="P1174" t="str">
        <f>IF(C1174&gt;2500,"HIGH",IF(C1174&gt;1000,"MEDIUM",IF(C1174&lt;1000,"LOW",0)))</f>
        <v>LOW</v>
      </c>
    </row>
    <row r="1175" spans="1:16" x14ac:dyDescent="0.35">
      <c r="A1175" t="s">
        <v>1342</v>
      </c>
      <c r="B1175">
        <v>5460</v>
      </c>
      <c r="C1175">
        <v>2088</v>
      </c>
      <c r="D1175">
        <v>14</v>
      </c>
      <c r="E1175" t="s">
        <v>38</v>
      </c>
      <c r="F1175" t="s">
        <v>39</v>
      </c>
      <c r="G1175" t="s">
        <v>28</v>
      </c>
      <c r="H1175" s="1">
        <v>43940</v>
      </c>
      <c r="I1175" t="s">
        <v>1344</v>
      </c>
      <c r="J1175" t="s">
        <v>81</v>
      </c>
      <c r="K1175" t="s">
        <v>88</v>
      </c>
      <c r="L1175">
        <v>2020</v>
      </c>
      <c r="M1175" t="str">
        <f>TEXT(H1175,"MM")</f>
        <v>04</v>
      </c>
      <c r="N1175" t="str">
        <f>TEXT(H1175,"DD")</f>
        <v>19</v>
      </c>
      <c r="O1175" t="str">
        <f>IF(C1175&gt;1000,"High","Low")</f>
        <v>High</v>
      </c>
      <c r="P1175" t="str">
        <f>IF(C1175&gt;2500,"HIGH",IF(C1175&gt;1000,"MEDIUM",IF(C1175&lt;1000,"LOW",0)))</f>
        <v>MEDIUM</v>
      </c>
    </row>
    <row r="1176" spans="1:16" x14ac:dyDescent="0.35">
      <c r="A1176" t="s">
        <v>886</v>
      </c>
      <c r="B1176">
        <v>3573</v>
      </c>
      <c r="C1176">
        <v>562</v>
      </c>
      <c r="D1176">
        <v>7</v>
      </c>
      <c r="E1176" t="s">
        <v>26</v>
      </c>
      <c r="F1176" t="s">
        <v>27</v>
      </c>
      <c r="G1176" t="s">
        <v>34</v>
      </c>
      <c r="H1176" s="1">
        <v>43939</v>
      </c>
      <c r="I1176" t="s">
        <v>888</v>
      </c>
      <c r="J1176" t="s">
        <v>16</v>
      </c>
      <c r="K1176" t="s">
        <v>120</v>
      </c>
      <c r="L1176">
        <v>2020</v>
      </c>
      <c r="M1176" t="str">
        <f>TEXT(H1176,"MM")</f>
        <v>04</v>
      </c>
      <c r="N1176" t="str">
        <f>TEXT(H1176,"DD")</f>
        <v>18</v>
      </c>
      <c r="O1176" t="str">
        <f>IF(C1176&gt;1000,"High","Low")</f>
        <v>Low</v>
      </c>
      <c r="P1176" t="str">
        <f>IF(C1176&gt;2500,"HIGH",IF(C1176&gt;1000,"MEDIUM",IF(C1176&lt;1000,"LOW",0)))</f>
        <v>LOW</v>
      </c>
    </row>
    <row r="1177" spans="1:16" x14ac:dyDescent="0.35">
      <c r="A1177" t="s">
        <v>886</v>
      </c>
      <c r="B1177">
        <v>8055</v>
      </c>
      <c r="C1177">
        <v>661</v>
      </c>
      <c r="D1177">
        <v>10</v>
      </c>
      <c r="E1177" t="s">
        <v>12</v>
      </c>
      <c r="F1177" t="s">
        <v>69</v>
      </c>
      <c r="G1177" t="s">
        <v>34</v>
      </c>
      <c r="H1177" s="1">
        <v>43939</v>
      </c>
      <c r="I1177" t="s">
        <v>888</v>
      </c>
      <c r="J1177" t="s">
        <v>16</v>
      </c>
      <c r="K1177" t="s">
        <v>120</v>
      </c>
      <c r="L1177">
        <v>2020</v>
      </c>
      <c r="M1177" t="str">
        <f>TEXT(H1177,"MM")</f>
        <v>04</v>
      </c>
      <c r="N1177" t="str">
        <f>TEXT(H1177,"DD")</f>
        <v>18</v>
      </c>
      <c r="O1177" t="str">
        <f>IF(C1177&gt;1000,"High","Low")</f>
        <v>Low</v>
      </c>
      <c r="P1177" t="str">
        <f>IF(C1177&gt;2500,"HIGH",IF(C1177&gt;1000,"MEDIUM",IF(C1177&lt;1000,"LOW",0)))</f>
        <v>LOW</v>
      </c>
    </row>
    <row r="1178" spans="1:16" x14ac:dyDescent="0.35">
      <c r="A1178" t="s">
        <v>1345</v>
      </c>
      <c r="B1178">
        <v>9272</v>
      </c>
      <c r="C1178">
        <v>1771</v>
      </c>
      <c r="D1178">
        <v>19</v>
      </c>
      <c r="E1178" t="s">
        <v>26</v>
      </c>
      <c r="F1178" t="s">
        <v>48</v>
      </c>
      <c r="G1178" t="s">
        <v>14</v>
      </c>
      <c r="H1178" s="1">
        <v>43939</v>
      </c>
      <c r="I1178" t="s">
        <v>1347</v>
      </c>
      <c r="J1178" t="s">
        <v>61</v>
      </c>
      <c r="K1178" t="s">
        <v>62</v>
      </c>
      <c r="L1178">
        <v>2020</v>
      </c>
      <c r="M1178" t="str">
        <f>TEXT(H1178,"MM")</f>
        <v>04</v>
      </c>
      <c r="N1178" t="str">
        <f>TEXT(H1178,"DD")</f>
        <v>18</v>
      </c>
      <c r="O1178" t="str">
        <f>IF(C1178&gt;1000,"High","Low")</f>
        <v>High</v>
      </c>
      <c r="P1178" t="str">
        <f>IF(C1178&gt;2500,"HIGH",IF(C1178&gt;1000,"MEDIUM",IF(C1178&lt;1000,"LOW",0)))</f>
        <v>MEDIUM</v>
      </c>
    </row>
    <row r="1179" spans="1:16" x14ac:dyDescent="0.35">
      <c r="A1179" t="s">
        <v>1026</v>
      </c>
      <c r="B1179">
        <v>6783</v>
      </c>
      <c r="C1179">
        <v>3306</v>
      </c>
      <c r="D1179">
        <v>8</v>
      </c>
      <c r="E1179" t="s">
        <v>38</v>
      </c>
      <c r="F1179" t="s">
        <v>50</v>
      </c>
      <c r="G1179" t="s">
        <v>28</v>
      </c>
      <c r="H1179" s="1">
        <v>43937</v>
      </c>
      <c r="I1179" t="s">
        <v>1027</v>
      </c>
      <c r="J1179" t="s">
        <v>81</v>
      </c>
      <c r="K1179" t="s">
        <v>82</v>
      </c>
      <c r="L1179">
        <v>2020</v>
      </c>
      <c r="M1179" t="str">
        <f>TEXT(H1179,"MM")</f>
        <v>04</v>
      </c>
      <c r="N1179" t="str">
        <f>TEXT(H1179,"DD")</f>
        <v>16</v>
      </c>
      <c r="O1179" t="str">
        <f>IF(C1179&gt;1000,"High","Low")</f>
        <v>High</v>
      </c>
      <c r="P1179" t="str">
        <f>IF(C1179&gt;2500,"HIGH",IF(C1179&gt;1000,"MEDIUM",IF(C1179&lt;1000,"LOW",0)))</f>
        <v>HIGH</v>
      </c>
    </row>
    <row r="1180" spans="1:16" x14ac:dyDescent="0.35">
      <c r="A1180" t="s">
        <v>127</v>
      </c>
      <c r="B1180">
        <v>3808</v>
      </c>
      <c r="C1180">
        <v>1192</v>
      </c>
      <c r="D1180">
        <v>4</v>
      </c>
      <c r="E1180" t="s">
        <v>26</v>
      </c>
      <c r="F1180" t="s">
        <v>48</v>
      </c>
      <c r="G1180" t="s">
        <v>14</v>
      </c>
      <c r="H1180" s="1">
        <v>43934</v>
      </c>
      <c r="I1180" t="s">
        <v>128</v>
      </c>
      <c r="J1180" t="s">
        <v>22</v>
      </c>
      <c r="K1180" t="s">
        <v>44</v>
      </c>
      <c r="L1180">
        <v>2020</v>
      </c>
      <c r="M1180" t="str">
        <f>TEXT(H1180,"MM")</f>
        <v>04</v>
      </c>
      <c r="N1180" t="str">
        <f>TEXT(H1180,"DD")</f>
        <v>13</v>
      </c>
      <c r="O1180" t="str">
        <f>IF(C1180&gt;1000,"High","Low")</f>
        <v>High</v>
      </c>
      <c r="P1180" t="str">
        <f>IF(C1180&gt;2500,"HIGH",IF(C1180&gt;1000,"MEDIUM",IF(C1180&lt;1000,"LOW",0)))</f>
        <v>MEDIUM</v>
      </c>
    </row>
    <row r="1181" spans="1:16" x14ac:dyDescent="0.35">
      <c r="A1181" t="s">
        <v>127</v>
      </c>
      <c r="B1181">
        <v>2588</v>
      </c>
      <c r="C1181">
        <v>705</v>
      </c>
      <c r="D1181">
        <v>16</v>
      </c>
      <c r="E1181" t="s">
        <v>26</v>
      </c>
      <c r="F1181" t="s">
        <v>27</v>
      </c>
      <c r="G1181" t="s">
        <v>40</v>
      </c>
      <c r="H1181" s="1">
        <v>43934</v>
      </c>
      <c r="I1181" t="s">
        <v>128</v>
      </c>
      <c r="J1181" t="s">
        <v>22</v>
      </c>
      <c r="K1181" t="s">
        <v>44</v>
      </c>
      <c r="L1181">
        <v>2020</v>
      </c>
      <c r="M1181" t="str">
        <f>TEXT(H1181,"MM")</f>
        <v>04</v>
      </c>
      <c r="N1181" t="str">
        <f>TEXT(H1181,"DD")</f>
        <v>13</v>
      </c>
      <c r="O1181" t="str">
        <f>IF(C1181&gt;1000,"High","Low")</f>
        <v>Low</v>
      </c>
      <c r="P1181" t="str">
        <f>IF(C1181&gt;2500,"HIGH",IF(C1181&gt;1000,"MEDIUM",IF(C1181&lt;1000,"LOW",0)))</f>
        <v>LOW</v>
      </c>
    </row>
    <row r="1182" spans="1:16" x14ac:dyDescent="0.35">
      <c r="A1182" t="s">
        <v>319</v>
      </c>
      <c r="B1182">
        <v>869</v>
      </c>
      <c r="C1182">
        <v>373</v>
      </c>
      <c r="D1182">
        <v>14</v>
      </c>
      <c r="E1182" t="s">
        <v>26</v>
      </c>
      <c r="F1182" t="s">
        <v>54</v>
      </c>
      <c r="G1182" t="s">
        <v>40</v>
      </c>
      <c r="H1182" s="1">
        <v>43929</v>
      </c>
      <c r="I1182" t="s">
        <v>321</v>
      </c>
      <c r="J1182" t="s">
        <v>81</v>
      </c>
      <c r="K1182" t="s">
        <v>96</v>
      </c>
      <c r="L1182">
        <v>2020</v>
      </c>
      <c r="M1182" t="str">
        <f>TEXT(H1182,"MM")</f>
        <v>04</v>
      </c>
      <c r="N1182" t="str">
        <f>TEXT(H1182,"DD")</f>
        <v>08</v>
      </c>
      <c r="O1182" t="str">
        <f>IF(C1182&gt;1000,"High","Low")</f>
        <v>Low</v>
      </c>
      <c r="P1182" t="str">
        <f>IF(C1182&gt;2500,"HIGH",IF(C1182&gt;1000,"MEDIUM",IF(C1182&lt;1000,"LOW",0)))</f>
        <v>LOW</v>
      </c>
    </row>
    <row r="1183" spans="1:16" x14ac:dyDescent="0.35">
      <c r="A1183" t="s">
        <v>319</v>
      </c>
      <c r="B1183">
        <v>1486</v>
      </c>
      <c r="C1183">
        <v>114</v>
      </c>
      <c r="D1183">
        <v>7</v>
      </c>
      <c r="E1183" t="s">
        <v>38</v>
      </c>
      <c r="F1183" t="s">
        <v>89</v>
      </c>
      <c r="G1183" t="s">
        <v>14</v>
      </c>
      <c r="H1183" s="1">
        <v>43929</v>
      </c>
      <c r="I1183" t="s">
        <v>321</v>
      </c>
      <c r="J1183" t="s">
        <v>81</v>
      </c>
      <c r="K1183" t="s">
        <v>96</v>
      </c>
      <c r="L1183">
        <v>2020</v>
      </c>
      <c r="M1183" t="str">
        <f>TEXT(H1183,"MM")</f>
        <v>04</v>
      </c>
      <c r="N1183" t="str">
        <f>TEXT(H1183,"DD")</f>
        <v>08</v>
      </c>
      <c r="O1183" t="str">
        <f>IF(C1183&gt;1000,"High","Low")</f>
        <v>Low</v>
      </c>
      <c r="P1183" t="str">
        <f>IF(C1183&gt;2500,"HIGH",IF(C1183&gt;1000,"MEDIUM",IF(C1183&lt;1000,"LOW",0)))</f>
        <v>LOW</v>
      </c>
    </row>
    <row r="1184" spans="1:16" x14ac:dyDescent="0.35">
      <c r="A1184" t="s">
        <v>682</v>
      </c>
      <c r="B1184">
        <v>4115</v>
      </c>
      <c r="C1184">
        <v>1285</v>
      </c>
      <c r="D1184">
        <v>1</v>
      </c>
      <c r="E1184" t="s">
        <v>38</v>
      </c>
      <c r="F1184" t="s">
        <v>50</v>
      </c>
      <c r="G1184" t="s">
        <v>14</v>
      </c>
      <c r="H1184" s="1">
        <v>43929</v>
      </c>
      <c r="I1184" t="s">
        <v>683</v>
      </c>
      <c r="J1184" t="s">
        <v>16</v>
      </c>
      <c r="K1184" t="s">
        <v>30</v>
      </c>
      <c r="L1184">
        <v>2020</v>
      </c>
      <c r="M1184" t="str">
        <f>TEXT(H1184,"MM")</f>
        <v>04</v>
      </c>
      <c r="N1184" t="str">
        <f>TEXT(H1184,"DD")</f>
        <v>08</v>
      </c>
      <c r="O1184" t="str">
        <f>IF(C1184&gt;1000,"High","Low")</f>
        <v>High</v>
      </c>
      <c r="P1184" t="str">
        <f>IF(C1184&gt;2500,"HIGH",IF(C1184&gt;1000,"MEDIUM",IF(C1184&lt;1000,"LOW",0)))</f>
        <v>MEDIUM</v>
      </c>
    </row>
    <row r="1185" spans="1:16" x14ac:dyDescent="0.35">
      <c r="A1185" t="s">
        <v>682</v>
      </c>
      <c r="B1185">
        <v>4761</v>
      </c>
      <c r="C1185">
        <v>2231</v>
      </c>
      <c r="D1185">
        <v>12</v>
      </c>
      <c r="E1185" t="s">
        <v>38</v>
      </c>
      <c r="F1185" t="s">
        <v>39</v>
      </c>
      <c r="G1185" t="s">
        <v>14</v>
      </c>
      <c r="H1185" s="1">
        <v>43929</v>
      </c>
      <c r="I1185" t="s">
        <v>683</v>
      </c>
      <c r="J1185" t="s">
        <v>16</v>
      </c>
      <c r="K1185" t="s">
        <v>30</v>
      </c>
      <c r="L1185">
        <v>2020</v>
      </c>
      <c r="M1185" t="str">
        <f>TEXT(H1185,"MM")</f>
        <v>04</v>
      </c>
      <c r="N1185" t="str">
        <f>TEXT(H1185,"DD")</f>
        <v>08</v>
      </c>
      <c r="O1185" t="str">
        <f>IF(C1185&gt;1000,"High","Low")</f>
        <v>High</v>
      </c>
      <c r="P1185" t="str">
        <f>IF(C1185&gt;2500,"HIGH",IF(C1185&gt;1000,"MEDIUM",IF(C1185&lt;1000,"LOW",0)))</f>
        <v>MEDIUM</v>
      </c>
    </row>
    <row r="1186" spans="1:16" x14ac:dyDescent="0.35">
      <c r="A1186" t="s">
        <v>1314</v>
      </c>
      <c r="B1186">
        <v>9609</v>
      </c>
      <c r="C1186">
        <v>4339</v>
      </c>
      <c r="D1186">
        <v>3</v>
      </c>
      <c r="E1186" t="s">
        <v>38</v>
      </c>
      <c r="F1186" t="s">
        <v>50</v>
      </c>
      <c r="G1186" t="s">
        <v>28</v>
      </c>
      <c r="H1186" s="1">
        <v>43926</v>
      </c>
      <c r="I1186" t="s">
        <v>1316</v>
      </c>
      <c r="J1186" t="s">
        <v>81</v>
      </c>
      <c r="K1186" t="s">
        <v>88</v>
      </c>
      <c r="L1186">
        <v>2020</v>
      </c>
      <c r="M1186" t="str">
        <f>TEXT(H1186,"MM")</f>
        <v>04</v>
      </c>
      <c r="N1186" t="str">
        <f>TEXT(H1186,"DD")</f>
        <v>05</v>
      </c>
      <c r="O1186" t="str">
        <f>IF(C1186&gt;1000,"High","Low")</f>
        <v>High</v>
      </c>
      <c r="P1186" t="str">
        <f>IF(C1186&gt;2500,"HIGH",IF(C1186&gt;1000,"MEDIUM",IF(C1186&lt;1000,"LOW",0)))</f>
        <v>HIGH</v>
      </c>
    </row>
    <row r="1187" spans="1:16" x14ac:dyDescent="0.35">
      <c r="A1187" t="s">
        <v>489</v>
      </c>
      <c r="B1187">
        <v>5035</v>
      </c>
      <c r="C1187">
        <v>2008</v>
      </c>
      <c r="D1187">
        <v>2</v>
      </c>
      <c r="E1187" t="s">
        <v>38</v>
      </c>
      <c r="F1187" t="s">
        <v>42</v>
      </c>
      <c r="G1187" t="s">
        <v>55</v>
      </c>
      <c r="H1187" s="1">
        <v>43925</v>
      </c>
      <c r="I1187" t="s">
        <v>490</v>
      </c>
      <c r="J1187" t="s">
        <v>16</v>
      </c>
      <c r="K1187" t="s">
        <v>17</v>
      </c>
      <c r="L1187">
        <v>2020</v>
      </c>
      <c r="M1187" t="str">
        <f>TEXT(H1187,"MM")</f>
        <v>04</v>
      </c>
      <c r="N1187" t="str">
        <f>TEXT(H1187,"DD")</f>
        <v>04</v>
      </c>
      <c r="O1187" t="str">
        <f>IF(C1187&gt;1000,"High","Low")</f>
        <v>High</v>
      </c>
      <c r="P1187" t="str">
        <f>IF(C1187&gt;2500,"HIGH",IF(C1187&gt;1000,"MEDIUM",IF(C1187&lt;1000,"LOW",0)))</f>
        <v>MEDIUM</v>
      </c>
    </row>
    <row r="1188" spans="1:16" x14ac:dyDescent="0.35">
      <c r="A1188" t="s">
        <v>489</v>
      </c>
      <c r="B1188">
        <v>7702</v>
      </c>
      <c r="C1188">
        <v>60</v>
      </c>
      <c r="D1188">
        <v>19</v>
      </c>
      <c r="E1188" t="s">
        <v>12</v>
      </c>
      <c r="F1188" t="s">
        <v>24</v>
      </c>
      <c r="G1188" t="s">
        <v>14</v>
      </c>
      <c r="H1188" s="1">
        <v>43925</v>
      </c>
      <c r="I1188" t="s">
        <v>490</v>
      </c>
      <c r="J1188" t="s">
        <v>16</v>
      </c>
      <c r="K1188" t="s">
        <v>17</v>
      </c>
      <c r="L1188">
        <v>2020</v>
      </c>
      <c r="M1188" t="str">
        <f>TEXT(H1188,"MM")</f>
        <v>04</v>
      </c>
      <c r="N1188" t="str">
        <f>TEXT(H1188,"DD")</f>
        <v>04</v>
      </c>
      <c r="O1188" t="str">
        <f>IF(C1188&gt;1000,"High","Low")</f>
        <v>Low</v>
      </c>
      <c r="P1188" t="str">
        <f>IF(C1188&gt;2500,"HIGH",IF(C1188&gt;1000,"MEDIUM",IF(C1188&lt;1000,"LOW",0)))</f>
        <v>LOW</v>
      </c>
    </row>
    <row r="1189" spans="1:16" x14ac:dyDescent="0.35">
      <c r="A1189" t="s">
        <v>489</v>
      </c>
      <c r="B1189">
        <v>9884</v>
      </c>
      <c r="C1189">
        <v>4446</v>
      </c>
      <c r="D1189">
        <v>7</v>
      </c>
      <c r="E1189" t="s">
        <v>12</v>
      </c>
      <c r="F1189" t="s">
        <v>24</v>
      </c>
      <c r="G1189" t="s">
        <v>34</v>
      </c>
      <c r="H1189" s="1">
        <v>43925</v>
      </c>
      <c r="I1189" t="s">
        <v>490</v>
      </c>
      <c r="J1189" t="s">
        <v>16</v>
      </c>
      <c r="K1189" t="s">
        <v>17</v>
      </c>
      <c r="L1189">
        <v>2020</v>
      </c>
      <c r="M1189" t="str">
        <f>TEXT(H1189,"MM")</f>
        <v>04</v>
      </c>
      <c r="N1189" t="str">
        <f>TEXT(H1189,"DD")</f>
        <v>04</v>
      </c>
      <c r="O1189" t="str">
        <f>IF(C1189&gt;1000,"High","Low")</f>
        <v>High</v>
      </c>
      <c r="P1189" t="str">
        <f>IF(C1189&gt;2500,"HIGH",IF(C1189&gt;1000,"MEDIUM",IF(C1189&lt;1000,"LOW",0)))</f>
        <v>HIGH</v>
      </c>
    </row>
    <row r="1190" spans="1:16" x14ac:dyDescent="0.35">
      <c r="A1190" t="s">
        <v>307</v>
      </c>
      <c r="B1190">
        <v>9536</v>
      </c>
      <c r="C1190">
        <v>1437</v>
      </c>
      <c r="D1190">
        <v>9</v>
      </c>
      <c r="E1190" t="s">
        <v>12</v>
      </c>
      <c r="F1190" t="s">
        <v>69</v>
      </c>
      <c r="G1190" t="s">
        <v>14</v>
      </c>
      <c r="H1190" s="1">
        <v>43923</v>
      </c>
      <c r="I1190" t="s">
        <v>308</v>
      </c>
      <c r="J1190" t="s">
        <v>16</v>
      </c>
      <c r="K1190" t="s">
        <v>30</v>
      </c>
      <c r="L1190">
        <v>2020</v>
      </c>
      <c r="M1190" t="str">
        <f>TEXT(H1190,"MM")</f>
        <v>04</v>
      </c>
      <c r="N1190" t="str">
        <f>TEXT(H1190,"DD")</f>
        <v>02</v>
      </c>
      <c r="O1190" t="str">
        <f>IF(C1190&gt;1000,"High","Low")</f>
        <v>High</v>
      </c>
      <c r="P1190" t="str">
        <f>IF(C1190&gt;2500,"HIGH",IF(C1190&gt;1000,"MEDIUM",IF(C1190&lt;1000,"LOW",0)))</f>
        <v>MEDIUM</v>
      </c>
    </row>
    <row r="1191" spans="1:16" x14ac:dyDescent="0.35">
      <c r="A1191" t="s">
        <v>307</v>
      </c>
      <c r="B1191">
        <v>2225</v>
      </c>
      <c r="C1191">
        <v>589</v>
      </c>
      <c r="D1191">
        <v>7</v>
      </c>
      <c r="E1191" t="s">
        <v>38</v>
      </c>
      <c r="F1191" t="s">
        <v>50</v>
      </c>
      <c r="G1191" t="s">
        <v>40</v>
      </c>
      <c r="H1191" s="1">
        <v>43923</v>
      </c>
      <c r="I1191" t="s">
        <v>308</v>
      </c>
      <c r="J1191" t="s">
        <v>16</v>
      </c>
      <c r="K1191" t="s">
        <v>30</v>
      </c>
      <c r="L1191">
        <v>2020</v>
      </c>
      <c r="M1191" t="str">
        <f>TEXT(H1191,"MM")</f>
        <v>04</v>
      </c>
      <c r="N1191" t="str">
        <f>TEXT(H1191,"DD")</f>
        <v>02</v>
      </c>
      <c r="O1191" t="str">
        <f>IF(C1191&gt;1000,"High","Low")</f>
        <v>Low</v>
      </c>
      <c r="P1191" t="str">
        <f>IF(C1191&gt;2500,"HIGH",IF(C1191&gt;1000,"MEDIUM",IF(C1191&lt;1000,"LOW",0)))</f>
        <v>LOW</v>
      </c>
    </row>
    <row r="1192" spans="1:16" x14ac:dyDescent="0.35">
      <c r="A1192" t="s">
        <v>336</v>
      </c>
      <c r="B1192">
        <v>8204</v>
      </c>
      <c r="C1192">
        <v>2382</v>
      </c>
      <c r="D1192">
        <v>6</v>
      </c>
      <c r="E1192" t="s">
        <v>26</v>
      </c>
      <c r="F1192" t="s">
        <v>27</v>
      </c>
      <c r="G1192" t="s">
        <v>14</v>
      </c>
      <c r="H1192" s="1">
        <v>43921</v>
      </c>
      <c r="I1192" t="s">
        <v>337</v>
      </c>
      <c r="J1192" t="s">
        <v>19</v>
      </c>
      <c r="K1192" t="s">
        <v>20</v>
      </c>
      <c r="L1192">
        <v>2020</v>
      </c>
      <c r="M1192" t="str">
        <f>TEXT(H1192,"MM")</f>
        <v>03</v>
      </c>
      <c r="N1192" t="str">
        <f>TEXT(H1192,"DD")</f>
        <v>31</v>
      </c>
      <c r="O1192" t="str">
        <f>IF(C1192&gt;1000,"High","Low")</f>
        <v>High</v>
      </c>
      <c r="P1192" t="str">
        <f>IF(C1192&gt;2500,"HIGH",IF(C1192&gt;1000,"MEDIUM",IF(C1192&lt;1000,"LOW",0)))</f>
        <v>MEDIUM</v>
      </c>
    </row>
    <row r="1193" spans="1:16" x14ac:dyDescent="0.35">
      <c r="A1193" t="s">
        <v>336</v>
      </c>
      <c r="B1193">
        <v>2850</v>
      </c>
      <c r="C1193">
        <v>904</v>
      </c>
      <c r="D1193">
        <v>6</v>
      </c>
      <c r="E1193" t="s">
        <v>12</v>
      </c>
      <c r="F1193" t="s">
        <v>69</v>
      </c>
      <c r="G1193" t="s">
        <v>34</v>
      </c>
      <c r="H1193" s="1">
        <v>43921</v>
      </c>
      <c r="I1193" t="s">
        <v>337</v>
      </c>
      <c r="J1193" t="s">
        <v>19</v>
      </c>
      <c r="K1193" t="s">
        <v>20</v>
      </c>
      <c r="L1193">
        <v>2020</v>
      </c>
      <c r="M1193" t="str">
        <f>TEXT(H1193,"MM")</f>
        <v>03</v>
      </c>
      <c r="N1193" t="str">
        <f>TEXT(H1193,"DD")</f>
        <v>31</v>
      </c>
      <c r="O1193" t="str">
        <f>IF(C1193&gt;1000,"High","Low")</f>
        <v>Low</v>
      </c>
      <c r="P1193" t="str">
        <f>IF(C1193&gt;2500,"HIGH",IF(C1193&gt;1000,"MEDIUM",IF(C1193&lt;1000,"LOW",0)))</f>
        <v>LOW</v>
      </c>
    </row>
    <row r="1194" spans="1:16" x14ac:dyDescent="0.35">
      <c r="A1194" t="s">
        <v>45</v>
      </c>
      <c r="B1194">
        <v>2975</v>
      </c>
      <c r="C1194">
        <v>462</v>
      </c>
      <c r="D1194">
        <v>14</v>
      </c>
      <c r="E1194" t="s">
        <v>26</v>
      </c>
      <c r="F1194" t="s">
        <v>27</v>
      </c>
      <c r="G1194" t="s">
        <v>40</v>
      </c>
      <c r="H1194" s="1">
        <v>43913</v>
      </c>
      <c r="I1194" t="s">
        <v>46</v>
      </c>
      <c r="J1194" t="s">
        <v>22</v>
      </c>
      <c r="K1194" t="s">
        <v>44</v>
      </c>
      <c r="L1194">
        <v>2020</v>
      </c>
      <c r="M1194" t="str">
        <f>TEXT(H1194,"MM")</f>
        <v>03</v>
      </c>
      <c r="N1194" t="str">
        <f>TEXT(H1194,"DD")</f>
        <v>23</v>
      </c>
      <c r="O1194" t="str">
        <f>IF(C1194&gt;1000,"High","Low")</f>
        <v>Low</v>
      </c>
      <c r="P1194" t="str">
        <f>IF(C1194&gt;2500,"HIGH",IF(C1194&gt;1000,"MEDIUM",IF(C1194&lt;1000,"LOW",0)))</f>
        <v>LOW</v>
      </c>
    </row>
    <row r="1195" spans="1:16" x14ac:dyDescent="0.35">
      <c r="A1195" t="s">
        <v>1384</v>
      </c>
      <c r="B1195">
        <v>8962</v>
      </c>
      <c r="C1195">
        <v>2444</v>
      </c>
      <c r="D1195">
        <v>18</v>
      </c>
      <c r="E1195" t="s">
        <v>12</v>
      </c>
      <c r="F1195" t="s">
        <v>13</v>
      </c>
      <c r="G1195" t="s">
        <v>28</v>
      </c>
      <c r="H1195" s="1">
        <v>43912</v>
      </c>
      <c r="I1195" t="s">
        <v>1386</v>
      </c>
      <c r="J1195" t="s">
        <v>19</v>
      </c>
      <c r="K1195" t="s">
        <v>136</v>
      </c>
      <c r="L1195">
        <v>2020</v>
      </c>
      <c r="M1195" t="str">
        <f>TEXT(H1195,"MM")</f>
        <v>03</v>
      </c>
      <c r="N1195" t="str">
        <f>TEXT(H1195,"DD")</f>
        <v>22</v>
      </c>
      <c r="O1195" t="str">
        <f>IF(C1195&gt;1000,"High","Low")</f>
        <v>High</v>
      </c>
      <c r="P1195" t="str">
        <f>IF(C1195&gt;2500,"HIGH",IF(C1195&gt;1000,"MEDIUM",IF(C1195&lt;1000,"LOW",0)))</f>
        <v>MEDIUM</v>
      </c>
    </row>
  </sheetData>
  <phoneticPr fontId="20"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ORDER ACROSS EACH YEAR</vt:lpstr>
      <vt:lpstr>CALCULATION</vt:lpstr>
      <vt:lpstr>Total Sales per states</vt:lpstr>
      <vt:lpstr>TOTAL QUANTITY SOLD BY CITY </vt:lpstr>
      <vt:lpstr>SUM OF PROFIT AND AMOUNT</vt:lpstr>
      <vt:lpstr>Sheet20</vt:lpstr>
      <vt:lpstr>PROFIT MARGIN</vt:lpstr>
      <vt:lpstr>SUM OF QUANTITY BY CITY</vt:lpstr>
      <vt:lpstr>HIGHEST METHOD OF PAYMENT METH </vt:lpstr>
      <vt:lpstr>MONTHLY TRENDS SALES</vt:lpstr>
      <vt:lpstr>DASHBOARD</vt:lpstr>
      <vt:lpstr>TOTAL AMOUNT BY CATEGORY</vt:lpstr>
      <vt:lpstr> QUANTITY SLD BY CITY AND CATEG</vt:lpstr>
      <vt:lpstr>MAP</vt:lpstr>
      <vt:lpstr>Sales Dataset-2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adediji joshua</cp:lastModifiedBy>
  <dcterms:created xsi:type="dcterms:W3CDTF">2025-07-09T10:02:13Z</dcterms:created>
  <dcterms:modified xsi:type="dcterms:W3CDTF">2025-07-16T16:17:37Z</dcterms:modified>
</cp:coreProperties>
</file>